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Octubre/"/>
    </mc:Choice>
  </mc:AlternateContent>
  <xr:revisionPtr revIDLastSave="272" documentId="13_ncr:1_{7A743913-8785-4A44-8315-DC4D982C34D8}" xr6:coauthVersionLast="47" xr6:coauthVersionMax="47" xr10:uidLastSave="{7B2816FF-1CCF-4614-8630-E8C3DDED7391}"/>
  <bookViews>
    <workbookView xWindow="-120" yWindow="-120" windowWidth="29040" windowHeight="15720" xr2:uid="{00000000-000D-0000-FFFF-FFFF00000000}"/>
  </bookViews>
  <sheets>
    <sheet name="Económica" sheetId="3" r:id="rId1"/>
    <sheet name="Institucional" sheetId="4" r:id="rId2"/>
    <sheet name="Funcional" sheetId="29" r:id="rId3"/>
    <sheet name="Objetal" sheetId="27" r:id="rId4"/>
    <sheet name="Proyectos de inversión" sheetId="61" r:id="rId5"/>
    <sheet name="Subsidios-mitiga inflación" sheetId="63" r:id="rId6"/>
    <sheet name="Subsidios Sociales" sheetId="62" r:id="rId7"/>
    <sheet name="Dinámica" sheetId="70"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4" hidden="1">'Proyectos de inversión'!$B$11:$F$1722</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2">#REF!</definedName>
    <definedName name="FUENTE" localSheetId="3">#REF!</definedName>
    <definedName name="FUENTE" localSheetId="4">#REF!</definedName>
    <definedName name="FUENTE" localSheetId="6">#REF!</definedName>
    <definedName name="FUENTE" localSheetId="5">#REF!</definedName>
    <definedName name="FUENTE">#REF!</definedName>
    <definedName name="fuente1" localSheetId="7">#REF!</definedName>
    <definedName name="fuente1" localSheetId="2">#REF!</definedName>
    <definedName name="fuente1" localSheetId="3">#REF!</definedName>
    <definedName name="fuente1" localSheetId="4">#REF!</definedName>
    <definedName name="fuente1" localSheetId="6">#REF!</definedName>
    <definedName name="fuente1" localSheetId="5">#REF!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0" i="29" l="1"/>
  <c r="E60" i="29"/>
  <c r="C60" i="29"/>
  <c r="E49" i="27" l="1"/>
  <c r="D49" i="27"/>
  <c r="D29" i="3"/>
  <c r="D28" i="3" s="1"/>
  <c r="D82" i="27"/>
  <c r="D80" i="27"/>
  <c r="D78" i="27"/>
  <c r="D76" i="27"/>
  <c r="D71" i="27"/>
  <c r="D66" i="27"/>
  <c r="D56" i="27"/>
  <c r="D40"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6" i="4"/>
  <c r="D55" i="4" s="1"/>
  <c r="D53" i="4"/>
  <c r="D51" i="4"/>
  <c r="D49" i="4"/>
  <c r="D47" i="4"/>
  <c r="D45" i="4"/>
  <c r="D43" i="4"/>
  <c r="D17" i="4"/>
  <c r="D14" i="4"/>
  <c r="C29" i="3"/>
  <c r="D21" i="3"/>
  <c r="D14" i="3"/>
  <c r="E56" i="29"/>
  <c r="D64" i="29" l="1"/>
  <c r="D75" i="27"/>
  <c r="D13" i="27"/>
  <c r="D72" i="29"/>
  <c r="D35" i="29"/>
  <c r="D14" i="29"/>
  <c r="D13" i="4"/>
  <c r="D61" i="4" s="1"/>
  <c r="D13" i="3"/>
  <c r="D34" i="3" s="1"/>
  <c r="E56" i="27"/>
  <c r="D84" i="27" l="1"/>
  <c r="D13" i="29"/>
  <c r="D118" i="29" s="1"/>
  <c r="E89" i="29" l="1"/>
  <c r="E66" i="27" l="1"/>
  <c r="E14" i="27"/>
  <c r="E40" i="27" l="1"/>
  <c r="E51" i="4" l="1"/>
  <c r="E47" i="29"/>
  <c r="C47" i="29"/>
  <c r="E44" i="29"/>
  <c r="E42" i="29"/>
  <c r="E39" i="29"/>
  <c r="E36" i="29"/>
  <c r="E58" i="29"/>
  <c r="E20" i="27"/>
  <c r="E29" i="3"/>
  <c r="E82" i="27"/>
  <c r="E80" i="27"/>
  <c r="C82" i="27"/>
  <c r="C80" i="27"/>
  <c r="E112" i="29" l="1"/>
  <c r="E14" i="3"/>
  <c r="E21" i="3"/>
  <c r="E56" i="4"/>
  <c r="C56" i="4"/>
  <c r="E45" i="4" l="1"/>
  <c r="E68" i="29"/>
  <c r="E73" i="29"/>
  <c r="E77" i="29"/>
  <c r="C82" i="29"/>
  <c r="E82" i="29"/>
  <c r="E101" i="29"/>
  <c r="C40" i="27"/>
  <c r="C44" i="29"/>
  <c r="E55" i="4"/>
  <c r="C55" i="4"/>
  <c r="C53" i="4"/>
  <c r="C51" i="4"/>
  <c r="C49" i="4"/>
  <c r="C47" i="4"/>
  <c r="C45" i="4"/>
  <c r="C43" i="4"/>
  <c r="C17" i="4"/>
  <c r="C14" i="4"/>
  <c r="E76" i="27"/>
  <c r="E71" i="27"/>
  <c r="C14" i="3"/>
  <c r="E21" i="29"/>
  <c r="E15" i="29"/>
  <c r="C15" i="29"/>
  <c r="E17" i="4"/>
  <c r="E72" i="29" l="1"/>
  <c r="E65" i="29"/>
  <c r="E64" i="29" s="1"/>
  <c r="E50" i="29" l="1"/>
  <c r="E28" i="29"/>
  <c r="E24" i="29"/>
  <c r="C21" i="29"/>
  <c r="E111" i="29"/>
  <c r="E35" i="29" l="1"/>
  <c r="E14" i="29"/>
  <c r="E13" i="3" l="1"/>
  <c r="E43" i="4" l="1"/>
  <c r="E47" i="4"/>
  <c r="E78" i="27" l="1"/>
  <c r="E75" i="27" s="1"/>
  <c r="E30" i="27" l="1"/>
  <c r="E53" i="4"/>
  <c r="E49" i="4"/>
  <c r="C78"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6" i="27"/>
  <c r="C75" i="27" s="1"/>
  <c r="C49" i="27" l="1"/>
  <c r="C14" i="27"/>
  <c r="C66" i="27"/>
  <c r="C30" i="27"/>
  <c r="C71" i="27"/>
  <c r="C56" i="27"/>
  <c r="C20" i="27"/>
  <c r="E14" i="4" l="1"/>
  <c r="E13" i="4" l="1"/>
  <c r="E61" i="4" s="1"/>
  <c r="C28" i="3"/>
  <c r="E28" i="3"/>
  <c r="E34" i="3" s="1"/>
  <c r="C21" i="3"/>
  <c r="E13" i="27"/>
  <c r="E84" i="27" s="1"/>
  <c r="C13" i="3" l="1"/>
  <c r="C34" i="3" s="1"/>
  <c r="C13" i="4"/>
  <c r="C61" i="4" s="1"/>
  <c r="C13" i="27"/>
  <c r="C84"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<sst xmlns="http://schemas.openxmlformats.org/spreadsheetml/2006/main" count="1423" uniqueCount="1055">
  <si>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</si>
  <si>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</si>
  <si>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</si>
  <si>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</si>
  <si>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</si>
  <si>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</si>
  <si>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</si>
  <si>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</si>
  <si>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</si>
  <si>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</si>
  <si>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</si>
  <si>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</si>
  <si>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</si>
  <si>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</si>
  <si>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</si>
  <si>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</si>
  <si>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</si>
  <si>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</si>
  <si>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</si>
  <si>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</si>
  <si>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</si>
  <si>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</si>
  <si>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</si>
  <si>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</si>
  <si>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</si>
  <si>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</si>
  <si>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</si>
  <si>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</si>
  <si>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</si>
  <si>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</si>
  <si>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</si>
  <si>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</si>
  <si>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</si>
  <si>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</si>
  <si>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</si>
  <si>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</si>
  <si>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</si>
  <si>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</si>
  <si>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</si>
  <si>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</si>
  <si>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</si>
  <si>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</si>
  <si>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</si>
  <si>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</si>
  <si>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</si>
  <si>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</si>
  <si>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</si>
  <si>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</si>
  <si>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</si>
  <si>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</si>
  <si>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</si>
  <si>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</si>
  <si>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</si>
  <si>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</si>
  <si>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</si>
  <si>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</si>
  <si>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</si>
  <si>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</si>
  <si>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</si>
  <si>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</si>
  <si>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</si>
  <si>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</si>
  <si>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</si>
  <si>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</si>
  <si>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</si>
  <si>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</si>
  <si>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</si>
  <si>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</si>
  <si>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</si>
  <si>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</si>
  <si>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</si>
  <si>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</si>
  <si>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</si>
  <si>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</si>
  <si>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</si>
  <si>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</si>
  <si>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</si>
  <si>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</si>
  <si>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</si>
  <si>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</si>
  <si>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</si>
  <si>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</si>
  <si>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</si>
  <si>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</si>
  <si>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</si>
  <si>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</si>
  <si>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</si>
  <si>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</si>
  <si>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</si>
  <si>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</si>
  <si>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</si>
  <si>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</si>
  <si>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</si>
  <si>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</si>
  <si>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</si>
  <si>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</si>
  <si>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</si>
  <si>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</si>
  <si>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</si>
  <si>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</si>
  <si>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</si>
  <si>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</si>
  <si>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</si>
  <si>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</si>
  <si>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</si>
  <si>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</si>
  <si>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</si>
  <si>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</si>
  <si>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</si>
  <si>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</si>
  <si>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</si>
  <si>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</si>
  <si>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</si>
  <si>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</si>
  <si>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</si>
  <si>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</si>
  <si>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</si>
  <si>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</si>
  <si>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</si>
  <si>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</si>
  <si>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</si>
  <si>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</si>
  <si>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</si>
  <si>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</si>
  <si>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</si>
  <si>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</si>
  <si>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</si>
  <si>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</si>
  <si>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</si>
  <si>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</si>
  <si>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</si>
  <si>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</si>
  <si>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</si>
  <si>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</si>
  <si>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</si>
  <si>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</si>
  <si>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</si>
  <si>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</si>
  <si>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</si>
  <si>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</si>
  <si>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</si>
  <si>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</si>
  <si>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</si>
  <si>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</si>
  <si>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</si>
  <si>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</si>
  <si>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</si>
  <si>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</si>
  <si>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</si>
  <si>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</si>
  <si>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</si>
  <si>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</si>
  <si>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</si>
  <si>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</si>
  <si>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</si>
  <si>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</si>
  <si>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</si>
  <si>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</si>
  <si>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</si>
  <si>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</si>
  <si>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</si>
  <si>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</si>
  <si>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</si>
  <si>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</si>
  <si>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</si>
  <si>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</si>
  <si>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</si>
  <si>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</si>
  <si>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</si>
  <si>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</si>
  <si>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</si>
  <si>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</si>
  <si>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</si>
  <si>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</si>
  <si>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</si>
  <si>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</si>
  <si>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</si>
  <si>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</si>
  <si>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</si>
  <si>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</si>
  <si>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</si>
  <si>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</si>
  <si>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</si>
  <si>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</si>
  <si>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</si>
  <si>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</si>
  <si>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</si>
  <si>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</si>
  <si>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</si>
  <si>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</si>
  <si>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</si>
  <si>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</si>
  <si>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</si>
  <si>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</si>
  <si>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</si>
  <si>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</si>
  <si>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</si>
  <si>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</si>
  <si>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</si>
  <si>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</si>
  <si>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</si>
  <si>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</si>
  <si>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</si>
  <si>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</si>
  <si>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</si>
  <si>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</si>
  <si>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</si>
  <si>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</si>
  <si>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</si>
  <si>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</si>
  <si>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</si>
  <si>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</si>
  <si>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</si>
  <si>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</si>
  <si>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</si>
  <si>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</si>
  <si>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</si>
  <si>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</si>
  <si>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</si>
  <si>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</si>
  <si>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</si>
  <si>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</si>
  <si>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</si>
  <si>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</si>
  <si>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</si>
  <si>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</si>
  <si>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</si>
  <si>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</si>
  <si>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</si>
  <si>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</si>
  <si>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</si>
  <si>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</si>
  <si>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</si>
  <si>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</si>
  <si>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</si>
  <si>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</si>
  <si>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</si>
  <si>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</si>
  <si>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</si>
  <si>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</si>
  <si>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</si>
  <si>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</si>
  <si>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</si>
  <si>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</si>
  <si>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</si>
  <si>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</si>
  <si>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</si>
  <si>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</si>
  <si>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</si>
  <si>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</si>
  <si>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</si>
  <si>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</si>
  <si>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</si>
  <si>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</si>
  <si>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</si>
  <si>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</si>
  <si>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</si>
  <si>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</si>
  <si>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</si>
  <si>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</si>
  <si>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</si>
  <si>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</si>
  <si>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</si>
  <si>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</si>
  <si>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</si>
  <si>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</si>
  <si>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</si>
  <si>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</si>
  <si>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</si>
  <si>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</si>
  <si>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</si>
  <si>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</si>
  <si>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</si>
  <si>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</si>
  <si>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</si>
  <si>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</si>
  <si>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</si>
  <si>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</si>
  <si>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</si>
  <si>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</si>
  <si>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</si>
  <si>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</si>
  <si>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</si>
  <si>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</si>
  <si>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</si>
  <si>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</si>
  <si>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</si>
  <si>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</si>
  <si>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</si>
  <si>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</si>
  <si>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</si>
  <si>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</si>
  <si>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</si>
  <si>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</si>
  <si>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</si>
  <si>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</si>
  <si>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</si>
  <si>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</si>
  <si>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</si>
  <si>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</si>
  <si>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</si>
  <si>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</si>
  <si>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</si>
  <si>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</si>
  <si>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</si>
  <si>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</si>
  <si>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</si>
  <si>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</si>
  <si>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</si>
  <si>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</si>
  <si>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</si>
  <si>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</si>
  <si>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</si>
  <si>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</si>
  <si>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</si>
  <si>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</si>
  <si>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</si>
  <si>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</si>
  <si>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</si>
  <si>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</si>
  <si>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</si>
  <si>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</si>
  <si>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</si>
  <si>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</si>
  <si>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</si>
  <si>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</si>
  <si>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</si>
  <si>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</si>
  <si>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</si>
  <si>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</si>
  <si>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</si>
  <si>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</si>
  <si>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</si>
  <si>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</si>
  <si>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</si>
  <si>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</si>
  <si>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</si>
  <si>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</si>
  <si>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</si>
  <si>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</si>
  <si>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</si>
  <si>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</si>
  <si>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</si>
  <si>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</si>
  <si>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</si>
  <si>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</si>
  <si>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</si>
  <si>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</si>
  <si>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</si>
  <si>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</si>
  <si>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</si>
  <si>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</si>
  <si>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</si>
  <si>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</si>
  <si>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</si>
  <si>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</si>
  <si>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</si>
  <si>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</si>
  <si>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</si>
  <si>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</si>
  <si>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</si>
  <si>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</si>
  <si>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</si>
  <si>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</si>
  <si>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</si>
  <si>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</si>
  <si>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</si>
  <si>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</si>
  <si>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</si>
  <si>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</si>
  <si>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</si>
  <si>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</si>
  <si>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</si>
  <si>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</si>
  <si>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</si>
  <si>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</si>
  <si>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</si>
  <si>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</si>
  <si>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</si>
  <si>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</si>
  <si>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</si>
  <si>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</si>
  <si>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</si>
  <si>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</si>
  <si>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</si>
  <si>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</si>
  <si>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</si>
  <si>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</si>
  <si>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</si>
  <si>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</si>
  <si>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</si>
  <si>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</si>
  <si>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</si>
  <si>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</si>
  <si>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</si>
  <si>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</si>
  <si>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</si>
  <si>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</si>
  <si>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</si>
  <si>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</si>
  <si>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</si>
  <si>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</si>
  <si>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</si>
  <si>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</si>
  <si>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</si>
  <si>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</si>
  <si>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</si>
  <si>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</si>
  <si>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</si>
  <si>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</si>
  <si>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</si>
  <si>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</si>
  <si>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</si>
  <si>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</si>
  <si>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</si>
  <si>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</si>
  <si>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</si>
  <si>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</si>
  <si>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</si>
  <si>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</si>
  <si>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</si>
  <si>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</si>
  <si>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</si>
  <si>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</si>
  <si>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</si>
  <si>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</si>
  <si>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</si>
  <si>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</si>
  <si>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</si>
  <si>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</si>
  <si>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</si>
  <si>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</si>
  <si>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</si>
  <si>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</si>
  <si>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</si>
  <si>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</si>
  <si>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</si>
  <si>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</si>
  <si>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</si>
  <si>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</si>
  <si>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</si>
  <si>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</si>
  <si>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</si>
  <si>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</si>
  <si>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</si>
  <si>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</si>
  <si>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</si>
  <si>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</si>
  <si>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</si>
  <si>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</si>
  <si>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</si>
  <si>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</si>
  <si>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</si>
  <si>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</si>
  <si>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</si>
  <si>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</si>
  <si>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</si>
  <si>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</si>
  <si>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</si>
  <si>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</si>
  <si>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</si>
  <si>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</si>
  <si>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</si>
  <si>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</si>
  <si>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</si>
  <si>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</si>
  <si>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</si>
  <si>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</si>
  <si>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</si>
  <si>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</si>
  <si>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</si>
  <si>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</si>
  <si>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</si>
  <si>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</si>
  <si>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</si>
  <si>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</si>
  <si>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</si>
  <si>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</si>
  <si>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</si>
  <si>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</si>
  <si>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</si>
  <si>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</si>
  <si>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</si>
  <si>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</si>
  <si>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</si>
  <si>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</si>
  <si>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</si>
  <si>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</si>
  <si>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</si>
  <si>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</si>
  <si>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</si>
  <si>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</si>
  <si>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</si>
  <si>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</si>
  <si>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</si>
  <si>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</si>
  <si>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</si>
  <si>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</si>
  <si>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</si>
  <si>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</si>
  <si>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</si>
  <si>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</si>
  <si>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</si>
  <si>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</si>
  <si>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</si>
  <si>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</si>
  <si>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</si>
  <si>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</si>
  <si>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</si>
  <si>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</si>
  <si>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</si>
  <si>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</si>
  <si>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</si>
  <si>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</si>
  <si>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</si>
  <si>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</si>
  <si>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</si>
  <si>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</si>
  <si>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</si>
  <si>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</si>
  <si>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</si>
  <si>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</si>
  <si>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</si>
  <si>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</si>
  <si>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</si>
  <si>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</si>
  <si>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</si>
  <si>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</si>
  <si>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</si>
  <si>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</si>
  <si>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</si>
  <si>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</si>
  <si>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</si>
  <si>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</si>
  <si>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</si>
  <si>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</si>
  <si>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</si>
  <si>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</si>
  <si>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</si>
  <si>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</si>
  <si>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</si>
  <si>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</si>
  <si>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</si>
  <si>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</si>
  <si>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</si>
  <si>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</si>
  <si>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</si>
  <si>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</si>
  <si>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</si>
  <si>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</si>
  <si>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</si>
  <si>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</si>
  <si>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</si>
  <si>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</si>
  <si>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</si>
  <si>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</si>
  <si>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</si>
  <si>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</si>
  <si>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</si>
  <si>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</si>
  <si>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</si>
  <si>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</si>
  <si>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</si>
  <si>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</si>
  <si>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</si>
  <si>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</si>
  <si>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</si>
  <si>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</si>
  <si>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</si>
  <si>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</si>
  <si>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</si>
  <si>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</si>
  <si>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</si>
  <si>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</si>
  <si>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</si>
  <si>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</si>
  <si>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</si>
  <si>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</si>
  <si>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</si>
  <si>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</si>
  <si>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</si>
  <si>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</si>
  <si>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</si>
  <si>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</si>
  <si>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</si>
  <si>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</si>
  <si>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</si>
  <si>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</si>
  <si>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</si>
  <si>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</si>
  <si>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</si>
  <si>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</si>
  <si>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</si>
  <si>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</si>
  <si>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</si>
  <si>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</si>
  <si>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</si>
  <si>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</si>
  <si>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</si>
  <si>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</si>
  <si>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</si>
  <si>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</si>
  <si>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</si>
  <si>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</si>
  <si>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</si>
  <si>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</si>
  <si>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</si>
  <si>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</si>
  <si>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</si>
  <si>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</si>
  <si>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</si>
  <si>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</si>
  <si>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</si>
  <si>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</si>
  <si>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</si>
  <si>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</si>
  <si>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</si>
  <si>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</si>
  <si>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</si>
  <si>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</si>
  <si>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</si>
  <si>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</si>
  <si>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</si>
  <si>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</si>
  <si>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</si>
  <si>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</si>
  <si>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</si>
  <si>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</si>
  <si>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</si>
  <si>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</si>
  <si>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</si>
  <si>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</si>
  <si>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</si>
  <si>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</si>
  <si>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</si>
  <si>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</si>
  <si>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</si>
  <si>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</si>
  <si>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</si>
  <si>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</si>
  <si>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</si>
  <si>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</si>
  <si>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</si>
  <si>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</si>
  <si>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</si>
  <si>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</si>
  <si>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</si>
  <si>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</si>
  <si>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</si>
  <si>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</si>
  <si>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</si>
  <si>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</si>
  <si>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</si>
  <si>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</si>
  <si>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</si>
  <si>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</si>
  <si>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</si>
  <si>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</si>
  <si>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</si>
  <si>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</si>
  <si>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</si>
  <si>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</si>
  <si>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</si>
  <si>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</si>
  <si>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</si>
  <si>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</si>
  <si>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</si>
  <si>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</si>
  <si>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</si>
  <si>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</si>
  <si>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</si>
  <si>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</si>
  <si>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</si>
  <si>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</si>
  <si>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</si>
  <si>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</si>
  <si>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</si>
  <si>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</si>
  <si>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</si>
  <si>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</si>
  <si>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</si>
  <si>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</si>
  <si>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</si>
  <si>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</si>
  <si>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</si>
  <si>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</si>
  <si>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</si>
  <si>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</si>
  <si>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</si>
  <si>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</si>
  <si>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</si>
  <si>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</si>
  <si>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</si>
  <si>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</si>
  <si>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</si>
  <si>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</si>
  <si>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</si>
  <si>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</si>
  <si>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</si>
  <si>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</si>
  <si>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</si>
  <si>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</si>
  <si>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</si>
  <si>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</si>
  <si>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</si>
  <si>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</si>
  <si>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</si>
  <si>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</si>
  <si>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</si>
  <si>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</si>
  <si>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</si>
  <si>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</si>
  <si>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</si>
  <si>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</si>
  <si>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</si>
  <si>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</si>
  <si>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</si>
  <si>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</si>
  <si>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</si>
  <si>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</si>
  <si>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</si>
  <si>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</si>
  <si>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</si>
  <si>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</si>
  <si>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</si>
  <si>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</si>
  <si>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</si>
  <si>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</si>
  <si>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</si>
  <si>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</si>
  <si>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</si>
  <si>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</si>
  <si>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</si>
  <si>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</si>
  <si>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</si>
  <si>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</si>
  <si>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</si>
  <si>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</si>
  <si>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</si>
  <si>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</si>
  <si>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</si>
  <si>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</si>
  <si>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</si>
  <si>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</si>
  <si>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</si>
  <si>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</si>
  <si>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</si>
  <si>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</si>
  <si>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</si>
  <si>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</si>
  <si>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</si>
  <si>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</si>
  <si>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</si>
  <si>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</si>
  <si>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</si>
  <si>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</si>
  <si>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</si>
  <si>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</si>
  <si>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</si>
  <si>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</si>
  <si>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</si>
  <si>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</si>
  <si>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</si>
  <si>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</si>
  <si>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</si>
  <si>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</si>
  <si>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</si>
  <si>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</si>
  <si>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</si>
  <si>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</si>
  <si>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</si>
  <si>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</si>
  <si>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</si>
  <si>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</si>
  <si>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</si>
  <si>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</si>
  <si>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</si>
  <si>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</si>
  <si>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</si>
  <si>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</si>
  <si>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</si>
  <si>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</si>
  <si>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</si>
  <si>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</si>
  <si>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</si>
  <si>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</si>
  <si>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</si>
  <si>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</si>
  <si>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</si>
  <si>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</si>
  <si>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</si>
  <si>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</si>
  <si>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</si>
  <si>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</si>
  <si>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</si>
  <si>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</si>
  <si>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</si>
  <si>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</si>
  <si>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</si>
  <si>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</si>
  <si>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</si>
  <si>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</si>
  <si>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</si>
  <si>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</si>
  <si>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</si>
  <si>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</si>
  <si>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</si>
  <si>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</si>
  <si>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</si>
  <si>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</si>
  <si>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</si>
  <si>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</si>
  <si>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</si>
  <si>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</si>
  <si>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</si>
  <si>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</si>
  <si>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</si>
  <si>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</si>
  <si>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</si>
  <si>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</si>
  <si>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</si>
  <si>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</si>
  <si>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</si>
  <si>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</si>
  <si>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</si>
  <si>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</si>
  <si>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</si>
  <si>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</si>
  <si>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</si>
  <si>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</si>
  <si>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</si>
  <si>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</si>
  <si>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</si>
  <si>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</si>
  <si>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</si>
  <si>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</si>
  <si>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</si>
  <si>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</si>
  <si>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</si>
  <si>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</si>
  <si>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</si>
  <si>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</si>
  <si>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</si>
  <si>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</si>
  <si>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</si>
  <si>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</si>
  <si>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</si>
  <si>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</si>
  <si>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</si>
  <si>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</si>
  <si>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</si>
  <si>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</si>
  <si>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</si>
  <si>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</si>
  <si>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</si>
  <si>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</si>
  <si>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</si>
  <si>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</si>
  <si>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</si>
  <si>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</si>
  <si>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</si>
  <si>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</si>
  <si>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</si>
  <si>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</si>
  <si>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</si>
  <si>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</si>
  <si>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</si>
  <si>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</si>
  <si>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</si>
  <si>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</si>
  <si>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</si>
  <si>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</si>
  <si>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</si>
  <si>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</si>
  <si>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</si>
  <si>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</si>
  <si>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</si>
  <si>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</si>
  <si>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</si>
  <si>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</si>
  <si>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</si>
  <si>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</si>
  <si>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</si>
  <si>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</si>
  <si>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</si>
  <si>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</si>
  <si>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</si>
  <si>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</si>
  <si>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</si>
  <si>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</si>
  <si>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</si>
  <si>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</si>
  <si>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</si>
  <si>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</si>
  <si>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</si>
  <si>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</si>
  <si>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</si>
  <si>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</si>
  <si>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</si>
  <si>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</si>
  <si>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</si>
  <si>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</si>
  <si>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</si>
  <si>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</si>
  <si>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</si>
  <si>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</si>
  <si>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</si>
  <si>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</si>
  <si>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</si>
  <si>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</si>
  <si>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</si>
  <si>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</si>
  <si>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</si>
  <si>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</si>
  <si>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</si>
  <si>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</si>
  <si>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</si>
  <si>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</si>
  <si>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</si>
  <si>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</si>
  <si>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</si>
  <si>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</si>
  <si>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</si>
  <si>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</si>
  <si>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</si>
  <si>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</si>
  <si>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</si>
  <si>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</si>
  <si>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</si>
  <si>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</si>
  <si>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</si>
  <si>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</si>
  <si>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</si>
  <si>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</si>
  <si>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</si>
  <si>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</si>
  <si>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</si>
  <si>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</si>
  <si>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</si>
  <si>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</si>
  <si>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</si>
  <si>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</si>
  <si>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</si>
  <si>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</si>
  <si>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</si>
  <si>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</si>
  <si>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</si>
  <si>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</si>
  <si>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</si>
  <si>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</si>
  <si>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</si>
  <si>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</si>
  <si>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</si>
  <si>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</si>
  <si>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</si>
  <si>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</si>
  <si>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</si>
  <si>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</si>
  <si>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</si>
  <si>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</si>
  <si>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</si>
  <si>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</si>
  <si>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</si>
  <si>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</si>
  <si>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</si>
  <si>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</si>
  <si>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</si>
  <si>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</si>
  <si>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</si>
  <si>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</si>
  <si>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</si>
  <si>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</si>
  <si>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</si>
  <si>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</si>
  <si>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</si>
  <si>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</si>
  <si>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</si>
  <si>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</si>
  <si>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</si>
  <si>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</si>
  <si>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</si>
  <si>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</si>
  <si>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</si>
  <si>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</si>
  <si>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</si>
  <si>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</si>
  <si>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</si>
  <si>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</si>
  <si>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</si>
  <si>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</si>
  <si>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</si>
  <si>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</si>
  <si>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</si>
  <si>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</si>
  <si>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</si>
  <si>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</si>
  <si>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</si>
  <si>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</si>
  <si>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</si>
  <si>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</si>
  <si>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</si>
  <si>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</si>
  <si>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</si>
  <si>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</si>
  <si>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</si>
  <si>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</si>
  <si>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</si>
  <si>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</si>
  <si>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</si>
  <si>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</si>
  <si>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</si>
  <si>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</si>
  <si>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</si>
  <si>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</si>
  <si>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</si>
  <si>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</si>
  <si>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</si>
  <si>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</si>
  <si>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</si>
  <si>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</si>
  <si>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</si>
  <si>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</si>
  <si>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</si>
  <si>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</si>
  <si>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</si>
  <si>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</si>
  <si>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</si>
  <si>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</si>
  <si>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</si>
  <si>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</si>
  <si>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</si>
  <si>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</si>
  <si>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</si>
  <si>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</si>
  <si>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</si>
  <si>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</si>
  <si>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</si>
  <si>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Reformualdo</t>
  </si>
  <si>
    <t xml:space="preserve">Presupuesto </t>
  </si>
  <si>
    <t>Reformulado</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</si>
  <si>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</si>
  <si>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</si>
  <si>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</si>
  <si>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</si>
  <si>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</si>
  <si>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Ejecución 1ro de enero - 31 de octubre de 2022 *</t>
  </si>
  <si>
    <t>Ejecución 1ro de enero - 31 de octubre de 2022*</t>
  </si>
  <si>
    <t>Ejecución 1ro de enero - 31 de octubre 2022*</t>
  </si>
  <si>
    <t>88 - AMPLIACIÓN DEL CENTRO SECUNDARIO PEKÍN ADENTRO (SEGUNDA ETAPA), MUNICIPIO SANTIAGO DE LOS CABALLEROS.</t>
  </si>
  <si>
    <t>* Fecha de imputación y registro al 31 de octubre de 2022. La fecha de imputación representa los gastos o ingresos en el momento de su ejecución, mientras que la fecha de registro representa el momento de su registro en el sistema, en la medida que se van regularizando los pagos.</t>
  </si>
  <si>
    <t>No es inversión públilca</t>
  </si>
  <si>
    <t xml:space="preserve">      Ejecución 1ro de enero - 31 de octubre 2022 (fecha de imputación y registro)</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</si>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</sst>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00000_);_(* \(#,##0.000000\);_(* &quot;-&quot;??_);_(@_)"/>
    <numFmt numFmtId="179" formatCode="_(* #,##0.0_);_(* \(#,##0.0\);_(* &quot;-&quot;?_);_(@_)"/>
    <numFmt numFmtId="180" formatCode="_(* #,##0.00000000_);_(* \(#,##0.00000000\);_(* &quot;-&quot;??_);_(@_)"/>
  </numFmts>
  <fonts count="56">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cellStyleXfs>
  <cellXfs count="10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78"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9"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4" fillId="3" borderId="0" xfId="1" applyNumberFormat="1" applyFont="1" applyFill="1" applyBorder="1" applyAlignment="1">
      <alignment vertical="center" wrapText="1"/>
    </xf>
    <xf numFmtId="166" fontId="0" fillId="2" borderId="0" xfId="1" applyNumberFormat="1" applyFont="1" applyFill="1" applyAlignment="1"/>
    <xf numFmtId="180"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5" borderId="0" xfId="1" applyNumberFormat="1" applyFont="1" applyFill="1" applyAlignment="1">
      <alignment horizontal="left" vertical="center" indent="1"/>
    </xf>
    <xf numFmtId="166" fontId="55" fillId="4" borderId="0" xfId="1" applyNumberFormat="1" applyFont="1" applyFill="1" applyBorder="1" applyAlignment="1">
      <alignment horizontal="right" vertical="center"/>
    </xf>
    <xf numFmtId="166" fontId="55" fillId="0" borderId="0" xfId="1" applyNumberFormat="1" applyFont="1"/>
    <xf numFmtId="166" fontId="55" fillId="4" borderId="0" xfId="1" applyNumberFormat="1" applyFont="1" applyFill="1" applyAlignment="1">
      <alignment horizontal="left" vertical="center" indent="1"/>
    </xf>
    <xf numFmtId="166" fontId="17" fillId="3" borderId="0" xfId="1" applyNumberFormat="1" applyFont="1" applyFill="1" applyBorder="1" applyAlignment="1">
      <alignment horizontal="right" vertical="center" wrapText="1"/>
    </xf>
    <xf numFmtId="49" fontId="14" fillId="2" borderId="0" xfId="0" applyNumberFormat="1" applyFont="1" applyFill="1" applyAlignment="1">
      <alignment horizontal="center" vertical="center"/>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7" fillId="3" borderId="0" xfId="0" applyFont="1" applyFill="1" applyAlignment="1">
      <alignment horizontal="center" vertical="center" wrapText="1"/>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539925</xdr:colOff>
      <xdr:row>6</xdr:row>
      <xdr:rowOff>184299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1276350</xdr:colOff>
      <xdr:row>7</xdr:row>
      <xdr:rowOff>84521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310920</xdr:colOff>
      <xdr:row>6</xdr:row>
      <xdr:rowOff>177165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566911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4</xdr:col>
      <xdr:colOff>291870</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44AD34C-33F2-4914-8940-38D440ADD026}"/>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4819E92-D3BB-41D9-BE14-625C48D041BD}"/>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F484DBB-80C6-436A-969C-7638B98870C8}"/>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66.522023263889" createdVersion="8" refreshedVersion="8" minRefreshableVersion="3" recordCount="5298" xr:uid="{57E017A8-6DA1-4D21-A537-61A16874D4E5}">
  <cacheSource type="worksheet">
    <worksheetSource ref="A2:T5300"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0" maxValue="72511956322.849991"/>
    </cacheField>
    <cacheField name="PRESUPUESTO DEVENGADO" numFmtId="0">
      <sharedItems containsSemiMixedTypes="0" containsString="0" containsNumber="1" minValue="0" maxValue="60687819571.20002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98">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953903361.1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95175599.379999995"/>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4646666.66"/>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298970375.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3989066"/>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4166666.680000007"/>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28396666.679999996"/>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5907329.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38530071.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66149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375831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3529159.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37158758.59000000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8832454.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4143448.96"/>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06669"/>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013014"/>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35673781.65999999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9710895.1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6846669"/>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2965007"/>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365831929.05"/>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37802557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59583333.29999998"/>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57090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428867028.4499999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54857066.149999984"/>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9979850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61666666.60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7926666.699999999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0299329.19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06579047.64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39023809.499999978"/>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540388602.10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52438095.200000003"/>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396071.549999997"/>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6071428.54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548809.45"/>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97523571.150000036"/>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5047619.100000001"/>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4541666.699999999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9369047.699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435927646.2099981"/>
    <n v="3813855415.369999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2029577.16"/>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92711004.29000008"/>
    <n v="473162551.08000016"/>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472877.93"/>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80660347.42999995"/>
    <n v="526287626.40000087"/>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541627.6599999992"/>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2814105.67000002"/>
    <n v="154511251.3500000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361119.2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419945811.4299998"/>
    <n v="2315108765.300000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5000000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1850522"/>
    <n v="196082404.0400000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560531"/>
    <n v="131976852.49999999"/>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52764730.20999998"/>
    <n v="114991198.27000006"/>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1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6463529.379999995"/>
    <n v="67198497.189999968"/>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45211343.21000004"/>
    <n v="55551079.720000014"/>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1210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39572091.41999996"/>
    <n v="444575456.9799999"/>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1243390.449999999"/>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83855924.86000001"/>
    <n v="99998543.190000042"/>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65124974.130000003"/>
    <n v="52879625.829999976"/>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23999853"/>
    <n v="62182063.219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1508359.140000001"/>
    <n v="6821288.8999999976"/>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84860092.039999992"/>
    <n v="78799887.920000017"/>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7345774.98"/>
    <n v="22021105.66"/>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53536639"/>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67739776.69"/>
    <n v="189120861.42000005"/>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9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370000662.6400001"/>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540103772.86999989"/>
    <n v="218858349.61999995"/>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7668820.890000001"/>
    <n v="12920487.399999999"/>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0798550"/>
    <n v="21841664.389999993"/>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17"/>
    <n v="443352435.38"/>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16150657.81000006"/>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66761457.10000003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292868"/>
    <n v="167972576.81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34011028"/>
    <n v="7438655.639999999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353099.56999999995"/>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6991132.370000000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7964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6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60146141"/>
    <n v="109082931.88"/>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56496881"/>
    <n v="42829607.44000001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12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81863684"/>
    <n v="26171102.859999996"/>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8373826"/>
    <n v="43032188.559999995"/>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9412317"/>
    <n v="22139737.30000000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61341571"/>
    <n v="28191110.059999999"/>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1897000"/>
    <n v="14917715.759999998"/>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9550000"/>
    <n v="12811612.87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2459489"/>
    <n v="9222315.240000000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11033000"/>
    <n v="440546.06000000006"/>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69413100"/>
    <n v="22608934.050000008"/>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268345080"/>
    <n v="26552511.609999996"/>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8570000"/>
    <n v="1896349.3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374000"/>
    <n v="1276878.9399999997"/>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1162847.00000006"/>
    <n v="231946847.7700000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68254133"/>
    <n v="54214144.789999992"/>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842174"/>
    <n v="34445506.890000015"/>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2640120.389999999"/>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5932484"/>
    <n v="3170140.0699999994"/>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02520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53055"/>
    <n v="15165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1659889"/>
    <n v="4793870.4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823500"/>
    <n v="2127265.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33145"/>
    <n v="817020.9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0400493"/>
    <n v="9241478.2799999993"/>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7112650"/>
    <n v="3930642.7"/>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02923"/>
    <n v="551892.35"/>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70381"/>
    <n v="308829.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6700.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301000"/>
    <n v="8782424.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264257"/>
    <n v="3790324.73"/>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694172"/>
    <n v="671846.37000000011"/>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627708"/>
    <n v="11402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4874752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26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800000004"/>
    <n v="7125019.42000000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234045.32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
    <n v="587155.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16366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94929.759999998"/>
    <n v="12449878.6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3727011.3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835362.03"/>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900000006"/>
    <n v="202182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144380.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819.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56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69016.32000000007"/>
    <n v="658126.9999999998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7449.59999999998"/>
    <n v="15005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612805"/>
    <n v="171374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80485"/>
    <n v="259364.2500000000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783406"/>
    <n v="10075864.1"/>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707264"/>
    <n v="997521.2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588147"/>
    <n v="1328953.01"/>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185200"/>
    <n v="887252.87999999989"/>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986054"/>
    <n v="13753789.15"/>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1404000"/>
    <n v="5326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21901"/>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741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27289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78988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288200"/>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92003"/>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353076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2300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7069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848000"/>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2282"/>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31557.699999999"/>
    <n v="19436623.8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12294136.68"/>
    <n v="6653870.410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12009080.68"/>
    <n v="5679434.2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20391190.16"/>
    <n v="11027496.38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12735180"/>
    <n v="6008326.180000001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12094442"/>
    <n v="4431271.13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2846436.640000001"/>
    <n v="17077069.43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855450344.7100005"/>
    <n v="2850031154.3299975"/>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7194000"/>
    <n v="24240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302191.57"/>
    <n v="216804.3699999999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26523.22"/>
    <n v="93211.3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15300508.19"/>
    <n v="274103793.17000008"/>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973117.94"/>
    <n v="2969831.04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452550"/>
    <n v="1003852.269999999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376100"/>
    <n v="866797.8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3216959.81"/>
    <n v="1685648.39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376100"/>
    <n v="917263.7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2111970.6"/>
    <n v="677338.4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4795370"/>
    <n v="2606270.3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11235004.42000002"/>
    <n v="399454897.27000016"/>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27701922.22999996"/>
    <n v="269367175.28999949"/>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60669749.200000003"/>
    <n v="20736967.159999993"/>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09498606.03999999"/>
    <n v="62603592.519999988"/>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17075444.3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5307222.199999999"/>
    <n v="618201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63356720.91"/>
    <n v="129860733.45999998"/>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87659226.579999998"/>
    <n v="67230623.339999989"/>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83417238"/>
    <n v="51108591.460000008"/>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381438701.18000001"/>
    <n v="283624737.59000003"/>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1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68079911.640000001"/>
    <n v="32512470.30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8671941.720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10537910.37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9324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9976680"/>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667229149.46"/>
    <n v="1855407909.8000004"/>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7989670.06999993"/>
    <n v="15847484.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721490976"/>
    <n v="33931289.39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5220730.790000007"/>
    <n v="16416061.57"/>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525583.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0805150.059999999"/>
    <n v="3317739.179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6915945.860000014"/>
    <n v="20073264.599999994"/>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01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56920000"/>
    <n v="20296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263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150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302215.6500000000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170785.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308992.0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57370.47999999999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56129933.66"/>
    <n v="139790488.76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137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18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308756816.85999995"/>
    <n v="116520845.90999994"/>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976398"/>
    <n v="32011180.44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5655655.659999996"/>
    <n v="11438266.479999999"/>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92441932.400000006"/>
    <n v="41154514.480000004"/>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495686497.91999984"/>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5724183.660000004"/>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01929328.27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0400.7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72893658.909999967"/>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2953923.110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35724680.34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25500000"/>
    <n v="818083.720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5946438"/>
    <n v="2569552.63"/>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80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5152268"/>
    <n v="8503895.1400000006"/>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0346902"/>
    <n v="4416289.6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5464478"/>
    <n v="33879177.879999995"/>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3269234"/>
    <n v="6522152.3699999982"/>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465166.440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93103150.099999949"/>
    <n v="50045133.98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9538594"/>
    <n v="9779676.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49165"/>
    <n v="9582518.700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3299299.7900000005"/>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704621"/>
    <n v="2724050.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794858"/>
    <n v="545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19900000"/>
    <n v="6786994.950000000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860000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5211732"/>
    <n v="194121.2700000000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28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409703"/>
    <n v="127489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3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93003998"/>
    <n v="22299836.049999986"/>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82024973"/>
    <n v="3285280.84"/>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469922"/>
    <n v="2031042.0699999998"/>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04080"/>
    <n v="1138649.1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116459367.18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417750233.52"/>
    <n v="10170039214.019997"/>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86143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3212541"/>
    <n v="457703632.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14230086.8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5054402.0799999"/>
    <n v="1403518284.6700006"/>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5303871.7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18990117"/>
    <n v="239681801.87000009"/>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7056633.829999998"/>
    <n v="7690929.4500000002"/>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29880208.909999996"/>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1880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13400707"/>
    <n v="24100823.4599999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9209529.29999995"/>
    <n v="33805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6771383"/>
    <n v="4181724.270000000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19358652.75"/>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55680022.18"/>
    <n v="21293038.989999998"/>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5768184.03000000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301936.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79484.1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4272999.4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95701925.59999999"/>
    <n v="85255277.7599999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076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498485.93000001"/>
    <n v="80796747.1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20878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5083819.790000001"/>
    <n v="4232454.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4011772.3800001"/>
    <n v="937520602.69000018"/>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270931426.56999993"/>
    <n v="104540593.4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856057"/>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6389050.489999995"/>
    <n v="14471477.549999999"/>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34983796.099999994"/>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6616385.90000001"/>
    <n v="130806733.27000006"/>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453801"/>
    <n v="19892527.629999995"/>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273212"/>
    <n v="5882144.5599999959"/>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0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9500"/>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954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345202.96"/>
    <n v="1011199.3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2119981.29"/>
    <n v="938683.7"/>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712146.51"/>
    <n v="292982.99"/>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4921244"/>
    <n v="18875462.439999998"/>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50467.8"/>
    <n v="2601863.3699999996"/>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8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05383"/>
    <n v="714643.69"/>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1978894"/>
    <n v="15404896.079999998"/>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129623.49"/>
    <n v="2505069.4600000004"/>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45301.27"/>
    <n v="206507.8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090713.68"/>
    <n v="1455984.0499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74473692.56999999"/>
    <n v="253709039.93000004"/>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77412251.67000008"/>
    <n v="475603887.66000003"/>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44131030.780000001"/>
    <n v="36747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82018576.69"/>
    <n v="134870632.69"/>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9"/>
    <n v="37346849.640000008"/>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69999993"/>
    <n v="60025693.239999987"/>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561112.1300000008"/>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53726279.64000005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5537"/>
    <n v="1848606.1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619226.1700000018"/>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16600164.58"/>
    <n v="96711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35959"/>
    <n v="6147115.1100000003"/>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42189488.890000015"/>
    <n v="7988871.910000000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2832834.6500000004"/>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19555783.000000004"/>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939818.64"/>
    <n v="929635.9100000001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6114613.969999999"/>
    <n v="19390845.86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346055.659999998"/>
    <n v="900925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50318624.659999996"/>
    <n v="27945522.35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286153.42"/>
    <n v="2820652.580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917208.35"/>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421559.3"/>
    <n v="355986.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502485.530000001"/>
    <n v="4146498.4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749313.22"/>
    <n v="625758.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22332366.059999999"/>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33206.130000000005"/>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98970"/>
    <n v="19072.120000000003"/>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1827818.8599999999"/>
    <n v="780636.82999999984"/>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853254.68"/>
    <n v="854156.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49547.3"/>
    <n v="58627037.04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858210.1199999999"/>
    <n v="1316673.3299999998"/>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22731518.699999988"/>
    <n v="10765687.569999998"/>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662232.7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229782.7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4951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2903445.1099999994"/>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586889996.19999981"/>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3168381.620000005"/>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1667182.259999998"/>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48697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4843184"/>
    <n v="10954249.66"/>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9945500"/>
    <n v="7497107.020000000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727000"/>
    <n v="1211636"/>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9425900.080000002"/>
    <n v="14171506.949999996"/>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009471.5"/>
    <n v="18969871.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204718.74000000022"/>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5770450"/>
    <n v="93606177.229999989"/>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55566138.709999993"/>
    <n v="37534086.289999999"/>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3629567.2"/>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3790000"/>
    <n v="11697286.83"/>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89879564.96999991"/>
    <n v="367819144.39000005"/>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660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4752593.570000008"/>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2108000"/>
    <n v="1133292.5200000003"/>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6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6800000"/>
    <n v="9501133.8200000003"/>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8859000"/>
    <n v="13467588.5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796000"/>
    <n v="31532573.44999999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25089620.079999998"/>
    <n v="19658539.94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5357088.22"/>
    <n v="826476.66999999993"/>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431730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126956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423335.7800000003"/>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23516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4999999993"/>
    <n v="513199.1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1875180.390000001"/>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85648.05"/>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9594382.219999998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1989248.9800000002"/>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6160.16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000103.759999998"/>
    <n v="40623780.81999998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4294021.41"/>
    <n v="12352039.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5129.04"/>
    <n v="1848785.6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763962.3499999999"/>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723322"/>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69999999995"/>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199999997"/>
    <n v="10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94"/>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8698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744896"/>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297403.7599999998"/>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2322791.7800000012"/>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2314055775.3199997"/>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506579256.34"/>
    <n v="14012044963.819996"/>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51324243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64798839.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16238738"/>
    <n v="581676715.41999996"/>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2225360.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64141115.44000003"/>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1967871.6799999"/>
    <n v="877849877.19000006"/>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1022764.639999997"/>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8945547"/>
    <n v="145533523.46000001"/>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32944168.17000002"/>
    <n v="334758735.65999979"/>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9954673.3100000005"/>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6971887.79"/>
    <n v="2094687.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3294832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84171781"/>
    <n v="111480903.3299999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3976723"/>
    <n v="224610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2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48835083.25"/>
    <n v="26570195.039999984"/>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411312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8054262.8799999999"/>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4964445.90000004"/>
    <n v="316080395.98000002"/>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4720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38257804.48000002"/>
    <n v="66003855.099999979"/>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2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28470354.690000001"/>
    <n v="12739220.7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9143942.879999999"/>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67126998"/>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8602529.34000003"/>
    <n v="721584807.55999994"/>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0000"/>
    <n v="66043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373050958.84000003"/>
    <n v="131336917.97000001"/>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33512979.390000001"/>
    <n v="1279621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0619244.380000003"/>
    <n v="16246253.669999996"/>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32912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67356191.589999989"/>
    <n v="41168270.089999966"/>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6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1449326.970000014"/>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4503906.50999987"/>
    <n v="727658855.14999962"/>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48787.210000001"/>
    <n v="22322555.91"/>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257103034.49000007"/>
    <n v="129772845.47000003"/>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2498094.4000001"/>
    <n v="20005175.74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2449192.829999998"/>
    <n v="32575448.299999997"/>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7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39697067.329999998"/>
    <n v="23426789.310000002"/>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3983709.5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2164825.11999999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19760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275539.340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0515.8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98377"/>
    <n v="896455.07000000007"/>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328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13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525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375000"/>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16507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026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48694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64"/>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6"/>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3837"/>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77000"/>
    <n v="26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25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953077"/>
    <n v="1629970.64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76548"/>
    <n v="230980.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15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70517"/>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15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1987752.130000003"/>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15318.16000000003"/>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854000"/>
    <n v="705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5862615"/>
    <n v="4909469.5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836.24000000005"/>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887964"/>
    <n v="739970"/>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1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404494.63"/>
    <n v="1005203.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772785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49258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088942.3999999999"/>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5763885.5999999996"/>
    <n v="4864776.8100000005"/>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48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1518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321786"/>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7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988753"/>
    <n v="69793.600000000006"/>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79348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39999999991"/>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21790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55163702.71"/>
    <n v="1147966590.7500002"/>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0010"/>
    <n v="5667261"/>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61829"/>
    <n v="29334007.330000002"/>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3557787.700000007"/>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056271.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4428116.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13154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67238139.579999998"/>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4801013"/>
    <n v="1969616.94"/>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2375037"/>
    <n v="56775589.25999999"/>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55220083.830000021"/>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5436067.7800000003"/>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982389.99"/>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0826055.9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5699.000000000004"/>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24000"/>
    <n v="241126.91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187875.5099999998"/>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2045691"/>
    <n v="161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419309"/>
    <n v="557823.30999999994"/>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2140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6605908"/>
    <n v="62462815.649999976"/>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0748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0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52985.12000000011"/>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644212"/>
    <n v="1444708.3200000003"/>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413508.8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400000"/>
    <n v="39990.19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734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857800"/>
    <n v="8366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2082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28910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103420"/>
    <n v="3207998.8100000005"/>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3137330"/>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1051.5"/>
    <n v="6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837259"/>
    <n v="534024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4894620"/>
    <n v="30255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083500"/>
    <n v="4013236.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4451303"/>
    <n v="9337819.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235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72475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8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249870"/>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146200"/>
    <n v="684939.10999999987"/>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729818"/>
    <n v="500512.1899999999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69643"/>
    <n v="1206555.300000000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2059016"/>
    <n v="9183749.4699999988"/>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65911"/>
    <n v="1177158.66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491981"/>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400000"/>
    <n v="153663.6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2481043"/>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000"/>
    <n v="37073.47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13670"/>
    <n v="283815887.62"/>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8018078"/>
    <n v="13887355.010000004"/>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585354"/>
    <n v="19013587.900000006"/>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57671"/>
    <n v="1546429.12"/>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0920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2082942"/>
    <n v="1632617.81"/>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4603903"/>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4822780"/>
    <n v="1908934.2300000007"/>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691075"/>
    <n v="5989092.829999999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576981"/>
    <n v="75777966.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521007"/>
    <n v="7310467.9300000006"/>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2366"/>
    <n v="8589424.6499999985"/>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81673"/>
    <n v="7579590.2600000007"/>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39474995"/>
    <n v="30677783.660000008"/>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108061"/>
    <n v="17627677.010000002"/>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4184537"/>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6574"/>
    <n v="2535958.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93754"/>
    <n v="4289327.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27958402"/>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57357129"/>
    <n v="263558696.92999995"/>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1747231"/>
    <n v="97043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818577.9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4861772.93"/>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1922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029125"/>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29736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99360"/>
    <n v="241019.92999999996"/>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3"/>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5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6291814"/>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8181596"/>
    <n v="112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32886"/>
    <n v="40345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25000"/>
    <n v="106261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741582"/>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5382865.7000000002"/>
    <n v="5032567.1100000003"/>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9905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477765"/>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324928.19"/>
    <n v="1636050.0000000005"/>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8347007"/>
    <n v="6278385.41999999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9010666.3000000007"/>
    <n v="7035337.550000000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522779"/>
    <n v="953485.92999999982"/>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3970460.1099999994"/>
    <n v="3584198.199999999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78834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290139"/>
    <n v="1766300.71"/>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453101"/>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86270"/>
    <n v="168223.9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100099051"/>
    <n v="75697865.98999999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0154000"/>
    <n v="172343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746118"/>
    <n v="2859095.69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1683984.5999999999"/>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2500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557518"/>
    <n v="30533527.63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2629360.04"/>
    <n v="1505194.079999999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0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534822"/>
    <n v="371430.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582437"/>
    <n v="16169658.209999997"/>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947985.0699999994"/>
    <n v="3292336.92"/>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787901.89"/>
    <n v="2487253.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659374"/>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60554131"/>
    <n v="679105297.8400001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6264396"/>
    <n v="279094906.18000007"/>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2905424.80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97650298.5"/>
    <n v="1118957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690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776592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403038"/>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543270"/>
    <n v="76568265.279999912"/>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1973317"/>
    <n v="42226747.96000000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49434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3061048.33999999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27799273.160000004"/>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665340"/>
    <n v="5379332.110000000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8350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3855491.93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39293862"/>
    <n v="20546666.09"/>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9462488"/>
    <n v="44755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775500"/>
    <n v="40810816.259999998"/>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5576462"/>
    <n v="15396489.58"/>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688368.67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4659711"/>
    <n v="3733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9"/>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0739697.12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2371535.59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4603517.430000000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82813966"/>
    <n v="29874815.09"/>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030000"/>
    <n v="82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45072730"/>
    <n v="27009938.77"/>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894000"/>
    <n v="11422807.2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6902324.100000001"/>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8322904"/>
    <n v="4397186.899999998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3821200"/>
    <n v="279079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410994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5956000"/>
    <n v="2318653.2200000002"/>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60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1145000"/>
    <n v="50587266.69999999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255000"/>
    <n v="2444801.3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71272002"/>
    <n v="7222047.890000000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3650000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6318473"/>
    <n v="16512574.63000000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6802625"/>
    <n v="23803905.64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20859551"/>
    <n v="8194036.6999999974"/>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454200"/>
    <n v="1717673.85"/>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95589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27684066"/>
    <n v="1166298599.5100002"/>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83151120"/>
    <n v="892980962.7700001"/>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33285297.06999993"/>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3885599"/>
    <n v="170142361.04000014"/>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12503713.71999997"/>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253021022.78"/>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24925070"/>
    <n v="669492157.07000005"/>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66539335.49000000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768402"/>
    <n v="59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198473.58000000002"/>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9771997.3399999961"/>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3943923.0500000007"/>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623297.3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5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46571.59"/>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401064.41"/>
    <n v="1174866.12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169842"/>
    <n v="3405334.0000000005"/>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989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01389.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61271"/>
    <n v="4949960.07"/>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629965"/>
    <n v="1510726.3299999998"/>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533719.7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313924613.1599998"/>
    <n v="1655091786.4299994"/>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900001"/>
    <n v="630895708.7500003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7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305334.43"/>
    <n v="857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69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28697902.11000025"/>
    <n v="382268754.0699999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06171004.08999997"/>
    <n v="102968708.6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49248425"/>
    <n v="41415707.87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41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70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18440.20999999999"/>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8350980.000000007"/>
    <n v="49302026.53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3836207.97000003"/>
    <n v="242015587.3900001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3"/>
    <n v="92711476.8799999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12510.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06019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98655609"/>
    <n v="75984038.68999999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09999999"/>
    <n v="25374206.54999997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43886943"/>
    <n v="6629009.31999999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257737.0399999998"/>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34107.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120000"/>
    <n v="82689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13121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367590.4800000004"/>
    <n v="504595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4626625.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679835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1357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45564.6999999993"/>
    <n v="1030803.8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0.99999999988"/>
    <n v="316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7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0852937.52999997"/>
    <n v="254353852.91999996"/>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3157838.73"/>
    <n v="9486211.5099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67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737585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6910307"/>
    <n v="47887628.64000003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1901834.81999999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3000000"/>
    <n v="597654.1799999998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89618043.159999996"/>
    <n v="15286351.6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197871.9899999984"/>
    <n v="2869476.0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217406.899999999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65848"/>
    <n v="306835.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3201603.47999999"/>
    <n v="25873636.52999999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5982901.810000002"/>
    <n v="5872917.190000001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491388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2928600"/>
    <n v="1284663.13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293168837.41999996"/>
    <n v="8705255.789999999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519056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96926377"/>
    <n v="48479774.97999999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89"/>
    <n v="5358697.479999997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8038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298818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0886012"/>
    <n v="5552027.6100000003"/>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7999999993"/>
    <n v="1199520.4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86464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980543.9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4528300"/>
    <n v="1068599.68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5576844.6799999997"/>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288195.3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4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429400"/>
    <n v="414325.19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06737.96"/>
    <n v="1096917.3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57904.33999999985"/>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344881.3100000000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463500"/>
    <n v="15326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797103"/>
    <n v="40425480.8100000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6691.370000001"/>
    <n v="16227303.51000000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6648885.220000000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23200"/>
    <n v="210309.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0109855.460000008"/>
    <n v="20247655.70999999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57215.869999982"/>
    <n v="5593554.440000003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266190.34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1006285"/>
    <n v="2867042.34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510181.79"/>
    <n v="177190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60000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67750752.039999992"/>
    <n v="40394678.78999998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700000003"/>
    <n v="1434959.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59226.559999999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588541.9000000004"/>
    <n v="1252598.3899999999"/>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924"/>
    <n v="308366.279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566513.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663500"/>
    <n v="20370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655660.7999999998"/>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5065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136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9335679.600000001"/>
    <n v="22829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1942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37"/>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8054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87381979.6100006"/>
    <n v="3507450381.1100016"/>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62289805.31000006"/>
    <n v="463878658.88999999"/>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0691214.53999972"/>
    <n v="535589577.74999982"/>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4408528.900000006"/>
    <n v="66565943.070000015"/>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42831500.279999994"/>
    <n v="15384032.67"/>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0860862.200000003"/>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1111470.09"/>
    <n v="311065.23000000004"/>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9000002"/>
    <n v="155609362.58999988"/>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86831919.659999996"/>
    <n v="70023253.25999999"/>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4827967.779999999"/>
    <n v="3427274.77"/>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973364226.78000009"/>
    <n v="549134502.63999999"/>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5402926.090000004"/>
    <n v="2420905.98"/>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0854767.40000015"/>
    <n v="201110378.37000009"/>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5757691.560000002"/>
    <n v="13729655.55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91034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555897.629999999"/>
    <n v="2560821.9900000002"/>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81736250.069999993"/>
    <n v="35640299.64999999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26985317.52999991"/>
    <n v="247471242.78"/>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11203283.34999999"/>
    <n v="94716793.87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10923889.960000001"/>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108327215.919983"/>
    <n v="53957646222.509995"/>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89174968.52999997"/>
    <n v="0"/>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0909474000.099998"/>
    <n v="9164411730.0700016"/>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7244648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10997827.319999993"/>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294045"/>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334880"/>
    <n v="8114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2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8889615"/>
    <n v="21671.68"/>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63309089.9400001"/>
    <n v="2047951585.01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8947502651.209999"/>
    <n v="15647215031.049999"/>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216339479.62"/>
    <n v="0"/>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21103828.2799997"/>
    <n v="2665111829.5900002"/>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4210436.17000001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5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31733397"/>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51260386"/>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7"/>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875745623.23"/>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1013471923"/>
    <n v="744547907.76999986"/>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0294796"/>
    <n v="52203587.189999983"/>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19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8831477"/>
    <n v="114007728.28999989"/>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1315505.47000000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6875100.7199999988"/>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831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4799610"/>
    <n v="1094942.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8003000"/>
    <n v="34442526.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18348735.05000000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8196000"/>
    <n v="14271907.6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70014349"/>
    <n v="124407785.20000002"/>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6049999"/>
    <n v="13010476.549999999"/>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2543964"/>
    <n v="38828605.010000013"/>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4264205.26"/>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2466.39"/>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14622.570000000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4903658.490000002"/>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29498844"/>
    <n v="19661505.319999989"/>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5093710.4399999995"/>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82124.7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46977856.6000004"/>
    <n v="2585386141.3099995"/>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43044741.700000003"/>
    <n v="0"/>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06717889.65999991"/>
    <n v="439724715.24999988"/>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38911666"/>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4903811"/>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46696724.52000001"/>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765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9766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748162439.48000002"/>
    <n v="403469731.31999999"/>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4855328.600000001"/>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25105154"/>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418501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935"/>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82935273"/>
    <n v="16781856.61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8472794"/>
    <n v="6481303.9400000004"/>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466045368"/>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71834649.3399992"/>
    <n v="4609188747.9700003"/>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84290775.13000001"/>
    <n v="0"/>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680317.40999997"/>
    <n v="781975697.0599997"/>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36095000"/>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1051855"/>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4362956"/>
    <n v="5886"/>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103400000"/>
    <n v="49915653.719999999"/>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7269150.399999999"/>
    <n v="7895231.6000000006"/>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2150325.0399999991"/>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946168.37"/>
    <n v="227488890.08000004"/>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0"/>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4492400.260000005"/>
    <n v="38423464.420000024"/>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15150700"/>
    <n v="64386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33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12941894"/>
    <n v="624991.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1235948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0877021"/>
    <n v="80573018.25"/>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776244"/>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0784"/>
    <n v="11953393.529999997"/>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599999993"/>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2260508"/>
    <n v="1082111.62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80520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234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589892.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813754"/>
    <n v="1484120.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297723.20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052085"/>
    <n v="272696.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698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6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799835"/>
    <n v="137523.18"/>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3428392.6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4057079"/>
    <n v="2128352.0199999996"/>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690400"/>
    <n v="29559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358100"/>
    <n v="116139.31999999998"/>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977432296.83"/>
    <n v="9266051473"/>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48532373.2600002"/>
    <n v="638765172.16999996"/>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10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742210.8900003"/>
    <n v="1354807091.5300009"/>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599556847.05"/>
    <n v="1496076723.1500013"/>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767812342.03000009"/>
    <n v="121157686.72000001"/>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364625208.70000005"/>
    <n v="129609718.74000001"/>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85885246.989999995"/>
    <n v="22986881.32"/>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388162553.6699998"/>
    <n v="948394655.99000001"/>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304727953.90999997"/>
    <n v="214373841.20000011"/>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35377156.12999997"/>
    <n v="40569762.030000001"/>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807229852.1600003"/>
    <n v="339762844.34999996"/>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016414978.439999"/>
    <n v="20208556004.680031"/>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02673364.86"/>
    <n v="4822133.7699999996"/>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20380497.88"/>
    <n v="327901885.19000018"/>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529658.610000007"/>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68360619.019999996"/>
    <n v="12146070.209999999"/>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56041159.12"/>
    <n v="109067627.18000002"/>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424764840.6500003"/>
    <n v="886464647.00000036"/>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02596195.27999997"/>
    <n v="16245274.99"/>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6972367.469999999"/>
    <n v="6443651.279999999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2944369.399999999"/>
    <n v="20085141.309999999"/>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0"/>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445832.76"/>
    <n v="3179568.2300000009"/>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3"/>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645335.260000005"/>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4408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785926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92132470.670000002"/>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82194197.76999998"/>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3252501"/>
    <n v="96145"/>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4208500"/>
    <n v="23116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5000005"/>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7771792.67999998"/>
    <n v="181435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6349405.239999996"/>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6895071.699999999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3243742.7199993"/>
    <n v="4613089282.2099972"/>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7833726.86999989"/>
    <n v="548672527.70999968"/>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01358.17999995"/>
    <n v="675934594.76000082"/>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10088074.52999997"/>
    <n v="311134603.75999993"/>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32026849.78999996"/>
    <n v="117821190.98000003"/>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3838854"/>
    <n v="220138948.27000001"/>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37936876.649999999"/>
    <n v="22627014.91"/>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0548382.67000002"/>
    <n v="177186751.29000002"/>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60657033.750000007"/>
    <n v="40799450.199999996"/>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3442222.24000001"/>
    <n v="38489027.969999991"/>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433612433.25"/>
    <n v="121600691.47"/>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191328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16872555.69"/>
    <n v="54890871.900000021"/>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52933221.949999988"/>
    <n v="17393352.9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30000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6792051.880000003"/>
    <n v="14130243.02"/>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245000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5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123224157.2999992"/>
    <n v="6358222670.8200016"/>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132753467.7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43241619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8241525.6900000004"/>
    <n v="2787176.3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0811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577921831.23999989"/>
    <n v="233344278.73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5592081.79999995"/>
    <n v="615910580.26000011"/>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148289329.80000001"/>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841425728.8899999"/>
    <n v="1680253753.1900012"/>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0210866.519999996"/>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157710457"/>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7056544.219999999"/>
    <n v="11785619.62999999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120000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5103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07896647.53"/>
    <n v="14581818.399999999"/>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472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300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13770.0700000003"/>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46627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163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096750"/>
    <n v="59489577.56999998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8988620.3599999938"/>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3100000"/>
    <n v="2634683.4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5080004"/>
    <n v="44315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6700317.380000000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8712004"/>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2495855"/>
    <n v="104365061.13999997"/>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3149996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9700004"/>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96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52828131.700000003"/>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456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7963573.78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7859134.2600000007"/>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22050000"/>
    <n v="7255980.57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53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9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24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2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6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8605000"/>
    <n v="1277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34460280.560000002"/>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25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9910000"/>
    <n v="1235519"/>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222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39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112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7195000"/>
    <n v="4796512.400000000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311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38649439"/>
    <n v="556720063.8999998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47700000"/>
    <n v="96522636.3199999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84035106.84999997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6200000"/>
    <n v="172513760.31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684808.439999999"/>
    <n v="11098566.0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3002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1650000"/>
    <n v="4033440.46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93649.1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125404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9905000"/>
    <n v="4591116.660000001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225000"/>
    <n v="16584421.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280000"/>
    <n v="2585558.7899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415000"/>
    <n v="103171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25000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784275"/>
    <n v="283134.4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9132000"/>
    <n v="31516807.48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8134000"/>
    <n v="9273759.479999996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367907"/>
    <n v="2088190.42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3300000"/>
    <n v="549997.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3623863.76999998"/>
    <n v="525637819.16999996"/>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313900"/>
    <n v="1308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7630262.0499999998"/>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4231796"/>
    <n v="533102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500000"/>
    <n v="44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5570827.76000002"/>
    <n v="79080277.25999999"/>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18268.47"/>
    <n v="196999.2199999999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2900250.09"/>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6239571.579999998"/>
    <n v="1478859.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4337892.68"/>
    <n v="1190486.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36055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722425"/>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58091"/>
    <n v="14295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1986067.970000001"/>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2000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19999999"/>
    <n v="9859473.8500000034"/>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7853443.5"/>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17029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234843.0599999998"/>
    <n v="482864.589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755837.5599999996"/>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89409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4951015.7100000009"/>
    <n v="3921136.119999999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532569.8200000003"/>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342648.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240507.17"/>
    <n v="27936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080598.81"/>
    <n v="102969.2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0135.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174619.2900000003"/>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82988.08000000007"/>
    <n v="36163.55000000000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22986.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374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312985.0200000014"/>
    <n v="1849145.890000000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665045.790000001"/>
    <n v="6666404.71"/>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735141.5"/>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73798.91"/>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71539.9300000002"/>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2273.119999999995"/>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89048627"/>
    <n v="2988252924.1500015"/>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8000000"/>
    <n v="0"/>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302614622"/>
    <n v="200030267.0800001"/>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6663423"/>
    <n v="394567722.0199996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4393279"/>
    <n v="237963176.66000006"/>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233383"/>
    <n v="4401289.3900000006"/>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13195899.5"/>
    <n v="772273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897385"/>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1061652.930000007"/>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8284840"/>
    <n v="156092790.97"/>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7957567"/>
    <n v="47853096.68"/>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5301598"/>
    <n v="117151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4718979.95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51512772"/>
    <n v="77714846.590000004"/>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7178939"/>
    <n v="1215765.8600000001"/>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4543774"/>
    <n v="14927386.629999999"/>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147126"/>
    <n v="2674661.6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6210010"/>
    <n v="306010656.05000001"/>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1615513"/>
    <n v="11586124.680000005"/>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613317.000000002"/>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459429"/>
    <n v="8584369.660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1110000"/>
    <n v="54018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634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7984839.3599999966"/>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535153.13"/>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1060000"/>
    <n v="73729.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2779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3855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892500"/>
    <n v="601575.6999999999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268500"/>
    <n v="1499358.8800000001"/>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2795055"/>
    <n v="302617.63"/>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1792590.87"/>
    <n v="357315.8"/>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11700"/>
    <n v="80947.64"/>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6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97962"/>
    <n v="75812.289999999994"/>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41573.74000000022"/>
    <n v="928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294698.27"/>
    <n v="731249.64"/>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83821.99"/>
    <n v="154621.3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2000"/>
    <n v="29865.8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0012317.6100001"/>
    <n v="2957173677.6600008"/>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688238686.67000008"/>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3672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51807338.42000002"/>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49508432"/>
    <n v="37578358.76000002"/>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67346"/>
    <n v="7304741.169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00000"/>
    <n v="69800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56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3068780"/>
    <n v="20766995.18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417316"/>
    <n v="29196072.32"/>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5193922.189999998"/>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0116555"/>
    <n v="59788334.719999984"/>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2918400"/>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17862"/>
    <n v="33130500.219999991"/>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149700"/>
    <n v="10167609.48"/>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6732500"/>
    <n v="39396132.879999988"/>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9152472"/>
    <n v="580734.7700000001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4500000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9692215"/>
    <n v="18066968.52"/>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6920000"/>
    <n v="16276096.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3224045"/>
    <n v="21928298.59"/>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73698237"/>
    <n v="23638019.249999996"/>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80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806249695"/>
    <n v="742354285.2100000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83105000"/>
    <n v="18407502.620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4000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46381821"/>
    <n v="122911416.40999997"/>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81407000"/>
    <n v="29514984.439999998"/>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150000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20527200"/>
    <n v="3337308.3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9875000"/>
    <n v="267550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4527275"/>
    <n v="58536080.400000006"/>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9309813"/>
    <n v="11842559.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0275271.34999999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650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033910.9000000008"/>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420490.1"/>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5392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27257.4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267619.1000000000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3687740.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4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681131439.32999992"/>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2954912.429999992"/>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0"/>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99790095.110000014"/>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42776865.03999984"/>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515095.9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1073.5699999998"/>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022059.6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056751408"/>
    <n v="932541912.2599999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68105434"/>
    <n v="33202989.080000006"/>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97697852.350000009"/>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1777013.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36995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3846.43"/>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5100000"/>
    <n v="145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45370000"/>
    <n v="20647360.4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31900000"/>
    <n v="26817336.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2000000"/>
    <n v="19855714.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52851022.69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41456868.38999999"/>
    <n v="662921893.4999998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60000000"/>
    <n v="693760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054835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85536000"/>
    <n v="84912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00949291.05999999"/>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27250000"/>
    <n v="124693097.23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4170000"/>
    <n v="30220077.980000004"/>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76406087.61999999"/>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53872241.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3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1680091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8939000"/>
    <n v="21210022.070000004"/>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97952787"/>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2000000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19310258.52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9085000"/>
    <n v="10967195.930000002"/>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2968943.240000002"/>
    <n v="5469199.710000000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30172031.799999997"/>
    <n v="20362486.60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3150120"/>
    <n v="10102576.54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300000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7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15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130926.59"/>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965160"/>
    <n v="92853128.249999985"/>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8539966"/>
    <n v="6267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813870"/>
    <n v="13825985.049999999"/>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885000"/>
    <n v="4827473.5300000012"/>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10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19287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20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119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2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99000"/>
    <n v="801040.73000000021"/>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550000"/>
    <n v="1016779.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085000"/>
    <n v="61501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80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8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580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348498.6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155000"/>
    <n v="2432029.2499999995"/>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99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750000"/>
    <n v="587550.03999999992"/>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05708637.63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1503142.759999994"/>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989970"/>
    <n v="67537036.870000005"/>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284975"/>
    <n v="142001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022656"/>
    <n v="9974254.4299999978"/>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760700"/>
    <n v="2942112.1300000004"/>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492700.18000000005"/>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8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49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9290036.0999999996"/>
    <n v="7555951.2999999989"/>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441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4699573"/>
    <n v="1326331.1400000001"/>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3097240.8000000007"/>
    <n v="2675706.6499999994"/>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834000"/>
    <n v="1036519.7300000001"/>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98000"/>
    <n v="237556.43999999997"/>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219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39000"/>
    <n v="121401.6399999999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31500"/>
    <n v="37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941000"/>
    <n v="1487304.339999999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53100"/>
    <n v="21036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1825189.9000001"/>
    <n v="851054789.1800000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602517415.0900000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196483671.82000002"/>
    <n v="123628008.96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1340595.09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118992"/>
    <n v="334413.8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0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26360.58000001"/>
    <n v="101365792.64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75106739.84999993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49986418.38999998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0867364"/>
    <n v="47264174.55000001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6878600.949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83933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2660925.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008775.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7349765"/>
    <n v="4693144.44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197903129.44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03932.359999999"/>
    <n v="23032940.15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17909445.03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31790919"/>
    <n v="4924405.609999997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3384684.44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83342739.25999999"/>
    <n v="21489032.03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66031473.68000001"/>
    <n v="34298952.42999999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41121100"/>
    <n v="14382022.3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23763.899999999"/>
    <n v="2986621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562287.629999999"/>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3241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797490.3000000003"/>
    <n v="1028013.4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303906.2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602002"/>
    <n v="24328391.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6787096.62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31755096.599999998"/>
    <n v="10687527.70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3964919.01999999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284994.769999996"/>
    <n v="1789538.759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3257878.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398000"/>
    <n v="420596.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29861001.140000001"/>
    <n v="24367205.699999999"/>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0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3346379.4400000009"/>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262977.3800000004"/>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31191.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3636452.5300000003"/>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74062.08000000002"/>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8"/>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700000001"/>
    <n v="728693.53999999992"/>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699999996"/>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47720"/>
    <n v="216570.42"/>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1373657.5099999998"/>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69852395.36999999"/>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149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9596200"/>
    <n v="7765393.650000000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3072349.000000002"/>
    <n v="10404147.900000002"/>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183480"/>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4297991.21"/>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4070955"/>
    <n v="2749319.6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50000"/>
    <n v="19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3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3671062.68"/>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35675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10205000"/>
    <n v="6428700.4600000009"/>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165343.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404432.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2978712.310000002"/>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4550933"/>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0973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96234120"/>
    <n v="659573666.87"/>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190666513.56"/>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26999998"/>
    <n v="52893548.769999996"/>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2991520.150000006"/>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85439106.339999989"/>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9808909.5500000026"/>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3128937.090000063"/>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4095000"/>
    <n v="1263418.1800000002"/>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518062343.3900001"/>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24914682.699999999"/>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580000"/>
    <n v="17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97614351.010000035"/>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3417496"/>
    <n v="6520726.91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1684257.77"/>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743109"/>
    <n v="11277084.93"/>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881655.29000000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7431470"/>
    <n v="3874136.749999999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17339248.729999997"/>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2206622"/>
    <n v="6058922.910000001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584341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2615440.3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525000"/>
    <n v="347659.10999999993"/>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125000"/>
    <n v="895127.55"/>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4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3240.6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171995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400000"/>
    <n v="2536793.2299999995"/>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820294"/>
    <n v="6577467.9299999988"/>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5327360"/>
    <n v="4779536.6999999993"/>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469096.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18906.8799999999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50000"/>
    <n v="1292176.4000000001"/>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009563821.7399974"/>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24952290.83000028"/>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570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36776847.6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439449028.79999971"/>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94794356.469999984"/>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92202983.640000015"/>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5888650.359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3508833.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5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4392801.69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98555986.299999982"/>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4166662.690000013"/>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2686790"/>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2350653.10999999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404506.990000002"/>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103586.659999999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690888572.4099999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49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979887.4699999998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25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38482446.96000016"/>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4001694.820000008"/>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5720012.54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0233088.69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766484129.21999979"/>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85691236.599999949"/>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6611740"/>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51340721.7399999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2978171.950000003"/>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40136620"/>
    <n v="29335616.559999999"/>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343585.6000000006"/>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993178"/>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3848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338455"/>
    <n v="10677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7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6449180"/>
    <n v="3574311.52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1018545"/>
    <n v="5768815.7800000003"/>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251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1647969"/>
    <n v="213504353.52000001"/>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5798427"/>
    <n v="29296625.740000002"/>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1187863.0799999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7625000"/>
    <n v="27613401.48"/>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919930"/>
    <n v="2691725.6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00000"/>
    <n v="19404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475000"/>
    <n v="8091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8501383"/>
    <n v="22735911.800000004"/>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3300000"/>
    <n v="2029101.41"/>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04848"/>
    <n v="3372845.6400000006"/>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519100"/>
    <n v="12153103.939999998"/>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041871.4299999997"/>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286000"/>
    <n v="854663.23"/>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297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290000"/>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7005000"/>
    <n v="4768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950000"/>
    <n v="5669757.3100000005"/>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220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5263431"/>
    <n v="108484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577417.9600000002"/>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581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981126"/>
    <n v="3803141.7800000003"/>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2000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342110"/>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097816"/>
    <n v="3619751.22"/>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17800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24500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37460333.62999999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0473941.9000001"/>
    <n v="904164485.36999965"/>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502722.490000000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31309342.45999999"/>
    <n v="64452654.089999996"/>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182154.850000000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4"/>
    <n v="130242677.10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5971000"/>
    <n v="22201862.599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26594829.9399999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496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1838731"/>
    <n v="4539390.07"/>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45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729000"/>
    <n v="13529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2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48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2796615.760000005"/>
    <n v="25858718.449999999"/>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7207800"/>
    <n v="10466156.46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47007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20308855"/>
    <n v="38483023.43999999"/>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304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5342458.160000004"/>
    <n v="29957217.350000001"/>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69599546"/>
    <n v="17187852.85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280000"/>
    <n v="181684.8300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02265.9699999997"/>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77019.06"/>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364480"/>
    <n v="856815.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5792077"/>
    <n v="181990.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829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22582"/>
    <n v="9658745.750000001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687687.94"/>
    <n v="92195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444481.869999997"/>
    <n v="6240333.9299999997"/>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300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013000"/>
    <n v="1610698.579999999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5400"/>
    <n v="103572.2300000000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29035898.94999999"/>
    <n v="169625434.37999997"/>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27410.440000001"/>
    <n v="228425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25384"/>
    <n v="0"/>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79999997"/>
    <n v="24675874.850000009"/>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4450581.130000001"/>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286400.5300000003"/>
    <n v="2076402.2999999998"/>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2247755"/>
    <n v="16371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42245"/>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376713.109999999"/>
    <n v="15357494.690000001"/>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593715.83"/>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0735865.92"/>
    <n v="4930763.92"/>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703365.7999999998"/>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593683.1399999999"/>
    <n v="499129.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465000"/>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22304.32999999999"/>
    <n v="35248.800000000003"/>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17559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321410.58"/>
    <n v="3672480.739999999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717819.57000000007"/>
    <n v="41349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1032649.86"/>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5058970"/>
    <n v="10330833.979999999"/>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914000"/>
    <n v="43625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571087.66"/>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946761"/>
    <n v="661113.3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83606810"/>
    <n v="438066373.75999981"/>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05689791"/>
    <n v="7438516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9812201"/>
    <n v="34180574.289999999"/>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31812"/>
    <n v="59985937.519999973"/>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4706467"/>
    <n v="11199505.990000008"/>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1799200"/>
    <n v="38842795.58999999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845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759255"/>
    <n v="3228336.33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162321.360000000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574709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192729.9199999999"/>
    <n v="720467.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9128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45909841"/>
    <n v="13601837.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4130300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0649784.970000003"/>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790247"/>
    <n v="3483411.58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0831430"/>
    <n v="538059.2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2488925"/>
    <n v="85246884.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280806756.07999998"/>
    <n v="156939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235235"/>
    <n v="1754473.16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74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2801088"/>
    <n v="2117685.3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381625"/>
    <n v="405800.8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22672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490833"/>
    <n v="595743.68000000005"/>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7857418"/>
    <n v="228617.4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259342"/>
    <n v="9574543.060000002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4280599.899999999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435882"/>
    <n v="1611627.9900000002"/>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227683"/>
    <n v="682600.5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027593.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587637"/>
    <n v="1382483.75"/>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107000"/>
    <n v="19929.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675765465"/>
    <n v="514394256.21999973"/>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7453897"/>
    <n v="158304902.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8470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0254058.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4492598.57999999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02545"/>
    <n v="11896288.3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5868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77873278"/>
    <n v="228501067.60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68693570"/>
    <n v="52310483.3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7713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1335917"/>
    <n v="33354836.31999997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9998426"/>
    <n v="7931273.45999999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325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909457.55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5388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254412.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231157.0800000000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92668355"/>
    <n v="431680745.0300002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84065"/>
    <n v="29818168.73999999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60857511"/>
    <n v="213986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13681"/>
    <n v="45413890.30000001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606650"/>
    <n v="4263947.09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43280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768047.0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341269.6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640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38784.5499999998"/>
    <n v="679005.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17865.2599999979"/>
    <n v="809972.4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5999999985"/>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0364726.9200001"/>
    <n v="831535164.03999996"/>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27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5335199.00000001"/>
    <n v="61526708.990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3813633.89000002"/>
    <n v="123858286.18999971"/>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23766.1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35951227.39999999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423621"/>
    <n v="8527477.7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7908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63061"/>
    <n v="4989423.72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7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7524982"/>
    <n v="26790152.4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0996442"/>
    <n v="27218091.059999991"/>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95723"/>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28659.6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301355326.23000002"/>
    <n v="136929835.91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7558302.2699999996"/>
    <n v="1014484.2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5609292.5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7051840"/>
    <n v="3673065.9499999993"/>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0722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086843.3599999999"/>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15752.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74000"/>
    <n v="484064.82000000007"/>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2"/>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435775.440000001"/>
    <n v="155026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305947.42999999993"/>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929839"/>
    <n v="16449388.920000002"/>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9072539.0999999996"/>
    <n v="2006769.7700000003"/>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549395"/>
    <n v="21813084.89999999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6494755.6399999997"/>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647763.11"/>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254479069.03"/>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757600"/>
    <n v="6818399.3999999994"/>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0621150"/>
    <n v="20078293.510000002"/>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38721982.509999998"/>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42406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17637522.719999999"/>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7273752.2000000002"/>
    <n v="5461875.8500000015"/>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08731.89999999991"/>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298247.739999998"/>
    <n v="12283458.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994229"/>
    <n v="5724590.02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97098.449999999"/>
    <n v="3339725.34"/>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7999808.600000001"/>
    <n v="5160298.419999999"/>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25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950000"/>
    <n v="649328.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27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24685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000000"/>
    <n v="8966746.7599999979"/>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3101100"/>
    <n v="7414747.9500000002"/>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699039.67"/>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305000"/>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52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593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53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7698854.6000001"/>
    <n v="848858731.3400002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8905000"/>
    <n v="69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12894563"/>
    <n v="140637174.6700000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113095.9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774123.3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878665.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796332.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076413.96000001"/>
    <n v="120783581.3799998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264228"/>
    <n v="1011622.09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2953895"/>
    <n v="44041519.73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292841.0899999999"/>
    <n v="3145903.15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4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128001"/>
    <n v="25210512.45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000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393148"/>
    <n v="1736912.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3084721.840000004"/>
    <n v="46498372.78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33606.100000000006"/>
    <n v="29086.9000000000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79485.010000000009"/>
    <n v="66037.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9572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67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37898.320000000007"/>
    <n v="20842.4199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3913358.23"/>
    <n v="19973040.94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498588.079999998"/>
    <n v="10620474.04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2694899.640000001"/>
    <n v="23089361.26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1887358"/>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3370949.479999997"/>
    <n v="29241535.03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591393.48"/>
    <n v="9675275.029999999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5010738"/>
    <n v="3321581.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218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44703"/>
    <n v="977572.3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15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415000"/>
    <n v="27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15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15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15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55487.220000003"/>
    <n v="23440464.9999999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9755604.169999998"/>
    <n v="1366677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377824.45"/>
    <n v="3012177.070000000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294313.5099999998"/>
    <n v="1120541.6600000001"/>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65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96906.700000000012"/>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1808053.5"/>
    <n v="280171755.43000001"/>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4927200"/>
    <n v="82295269.409999996"/>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000000007"/>
    <n v="40297785.229999989"/>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5279404.82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275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475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9800000"/>
    <n v="2327631.09"/>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5300000"/>
    <n v="15171179.7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0709883"/>
    <n v="3831787.460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78518820.5"/>
    <n v="34016160.39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3840333.300000000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876063.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55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7070070"/>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850000"/>
    <n v="2702507.8800000004"/>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150000"/>
    <n v="949681.4800000001"/>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71195037.64000005"/>
    <n v="247885104.00999999"/>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210504"/>
    <n v="53528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6943534.649999999"/>
    <n v="37202508.829999991"/>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49073490.89000003"/>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6655477.90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308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114625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278117.65000001"/>
    <n v="91001406.52000001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8729038.890000001"/>
    <n v="8008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7295553.300000001"/>
    <n v="13462528.759999998"/>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8431193.7000000011"/>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297000"/>
    <n v="6748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980575.2"/>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44000"/>
    <n v="1096663.8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581551.5"/>
    <n v="5179651.49"/>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163667.6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1801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28976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157322.77"/>
    <n v="1276182.9000000001"/>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485988187.93999994"/>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679646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69535324.629999965"/>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19999993"/>
    <n v="19905307.239999998"/>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90000001"/>
    <n v="7947923.930000000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09999998"/>
    <n v="906789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86885.88"/>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53779773.950000003"/>
    <n v="4149647.219999999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0363040.24000000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69999998"/>
    <n v="983517.85999999987"/>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93727093.8499999"/>
    <n v="132697927.64000002"/>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4525927.6199999992"/>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7304786.6899999995"/>
    <n v="1600508.7900000003"/>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250472.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913845.66000000015"/>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616111.700000003"/>
    <n v="1076754.6399999999"/>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26329295.73"/>
    <n v="15077442.0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98089012.520000011"/>
    <n v="3221858.36"/>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663686.54"/>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71358"/>
    <n v="835824.5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675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892864.2"/>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91592219.579999998"/>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16375920.84000003"/>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873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7283113.93"/>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2846871.6400000011"/>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7389932"/>
    <n v="1339337.3"/>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38654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125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875000"/>
    <n v="972421.7499999997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952733.8"/>
    <n v="859197.2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760004"/>
    <n v="984559.1"/>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78178"/>
    <n v="3742184.4"/>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20745.25000000006"/>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305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712303.05"/>
    <n v="141090.4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82000"/>
    <n v="2286006.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5947614"/>
    <n v="1579724.4100000001"/>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89630"/>
    <n v="508071.41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430000"/>
    <n v="368184.6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623643.37"/>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879223090.0899996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73400980.989999995"/>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5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4242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51325632.329999998"/>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25687737.43000002"/>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1178014"/>
    <n v="31996259.309999995"/>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5672525"/>
    <n v="76828342.870000005"/>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3214913.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5508634.6699999999"/>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10000000"/>
    <n v="0"/>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6608425"/>
    <n v="342952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000000"/>
    <n v="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93469320.560000002"/>
    <n v="58370909.349999994"/>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7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50124576.719999999"/>
    <n v="39484171.309999995"/>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6154084.359999999"/>
    <n v="16370624.730000002"/>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46917780.780000001"/>
    <n v="30111217.860000003"/>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4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6290139.239999995"/>
    <n v="29970722.939999998"/>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4898816.3"/>
    <n v="3666986.22"/>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362254000"/>
    <n v="47500784.909999996"/>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5969399.7999999998"/>
    <n v="4526552.9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1858096.63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36130700"/>
    <n v="20123789.620000001"/>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387924.949999996"/>
    <n v="35705451.230000004"/>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0000000"/>
    <n v="1105849.33"/>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3534087.310000001"/>
    <n v="9384207.9399999995"/>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172073.2800000003"/>
    <n v="3812407.160000000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10000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855466.65999999992"/>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145675874.2500019"/>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633221538.2099998"/>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192920314.16000003"/>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7794359.179999992"/>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18980103.13000003"/>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4902088.3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3120833.309999995"/>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6817535.8400000017"/>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12862134.99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15259880.54999989"/>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07029727.92999998"/>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44102386.1500001"/>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3930024.879999992"/>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406657.50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32834.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0876985.83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4719810.470000006"/>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0072828.32"/>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6785232.920000024"/>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013050.0100000007"/>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257337749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73767499"/>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7764998"/>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45957357"/>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54432934"/>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26847913.67000002"/>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9032357"/>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05969315.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1145576"/>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17469369.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21388086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4869379"/>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19870146"/>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99425379.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611683"/>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52791130.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77488862.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198153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042063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363060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409090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629688502.4499998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187083518.9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4571159.800000000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7883807.60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81"/>
    <n v="78634198.27999992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0250057.56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18091340.04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17760890.78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1979262.469999998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313506.87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33038847.53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4232764.67000000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97"/>
    <n v="24989737.25000000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0441795.79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670777.360000000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1746749.94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497898.19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341634.94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5265431.709999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06"/>
    <n v="3161063.270000001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000000004"/>
    <n v="2674239.13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200859.3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564090633.8400001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3999999"/>
    <n v="136772008.0700000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6020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66527383.98000000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1903721.50999998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27421916.38000001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1514987.12999999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9281537.270000003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1910369.27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83454545.42999997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16535964.91000000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93706855.73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1484453.67000000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5372012.43000000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994848.5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061969.809999999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27575745.60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5252328.789999998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5667967.679999997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046212.1900000004"/>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37251269.34999999"/>
    <n v="115107521.0599999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139666.719999999"/>
    <n v="8980036.7200000007"/>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964953.25"/>
    <n v="12614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6300200"/>
    <n v="14536571.7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447785.1100000003"/>
    <n v="5929739.4100000001"/>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678368.9799999995"/>
    <n v="4663107.860000000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83867.760000003"/>
    <n v="343689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635142.24"/>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1915834.549999999"/>
    <n v="9965031.339999998"/>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5410093.9699999997"/>
    <n v="4037305.32"/>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2094743.14"/>
    <n v="117974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7886205.8200000003"/>
    <n v="5208676.2400000012"/>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637837.99"/>
    <n v="3494732.4899999993"/>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819412.02"/>
    <n v="787363.16999999993"/>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82322.72"/>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75772.81"/>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273875.4400000004"/>
    <n v="7068686.8900000015"/>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255883.9500000002"/>
    <n v="1681722.7199999995"/>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510740.56999999995"/>
    <n v="4062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28341.01999999999"/>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376124189.0400000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872731.98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5918181.809999998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352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68213118.359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6666.67"/>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900000"/>
    <n v="26764021.95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699999.9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588812.74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4999.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5"/>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16666666.69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5164876059.79"/>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5284015064"/>
    <n v="11182171892.249996"/>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829035318"/>
    <n v="26503305679.669994"/>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17502560.0699999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15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8450965231.820001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5502727413.63999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2146335708.5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6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43539522238.74001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29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61731336.54000032"/>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522176952"/>
    <n v="138260644.610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4631023213.970001"/>
    <n v="2741850307.6399999"/>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8229500000"/>
    <n v="0"/>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66664"/>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16664"/>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1991664.57"/>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294914001.89999998"/>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83958178.299999997"/>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19071428.549999993"/>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197383145.74999997"/>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94533598.590000004"/>
    <n v="79655086.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379854946.6000000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28800000"/>
    <n v="28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1631439.829999998"/>
    <n v="89995585.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844024118.00000024"/>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3850846"/>
    <n v="152926525.32000002"/>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345791772.3400002"/>
    <n v="2691396168.7600002"/>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961740.4000000004"/>
    <n v="69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405375.67"/>
    <n v="44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1104555.219999999"/>
    <n v="81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05000000"/>
    <n v="200833333.31999999"/>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46692200"/>
    <n v="46692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2687035.36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5319685"/>
    <n v="4441404.1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26544506"/>
    <n v="19347648.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5568974.7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2499413"/>
    <n v="11266178.30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1718367245.57"/>
    <n v="20952485386.749992"/>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469695371"/>
    <n v="120681429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443398415.800000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4937540"/>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1594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71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900000"/>
    <n v="8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4039315"/>
    <n v="246382320.9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8525054"/>
    <n v="119470783.71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105204094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278387792.57999992"/>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31286385.80000001"/>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5000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3500065"/>
    <n v="18002808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837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6598124"/>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7283754.829999998"/>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2023534.29999999"/>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07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127792604.35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4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1639789.34"/>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1170008.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9149118549.899997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106923840"/>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39045306.39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24752516.01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27412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804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22630075.1099999"/>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860078675.9000001"/>
    <n v="727894038.68000007"/>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603673954.6799998"/>
    <n v="1484048634.03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80250000"/>
    <n v="140747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698819430"/>
    <n v="576042157.099999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0693636"/>
    <n v="8952888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0"/>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412964042"/>
    <n v="2557142521.1000004"/>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5892520"/>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485662431.3400002"/>
    <n v="993946083.51999986"/>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0"/>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618132784"/>
    <n v="5496857443.7900019"/>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800001"/>
    <n v="3697555598.3400011"/>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390418155.52000004"/>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3"/>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789890871.04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5772910"/>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27576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37070022"/>
    <n v="687468979.25000024"/>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49991"/>
    <n v="60687819571.200027"/>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34955.450000003"/>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71606500"/>
    <n v="561347154.46000004"/>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1900000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09636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22504980.029999997"/>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81059518.29999995"/>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588373737.03000009"/>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33061373.84999999"/>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42020052.79999995"/>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11216625.5"/>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7"/>
    <n v="2711949421.230001"/>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181964811.27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15687352"/>
    <n v="1638345514.699999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30000000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192309425.37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14688334.769999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91480768.950000003"/>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58534825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260759027.74999997"/>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5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3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358620"/>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26420453.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50200755.52000001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45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105241204.0599995"/>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29798925.9100000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11761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4798751.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19250016.740000002"/>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324235"/>
    <n v="55360555.500000015"/>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30000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29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05607510"/>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30347"/>
    <n v="83088226.849999994"/>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17242054.69999999"/>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36398030.39999998"/>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17088301.5999999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78253705.23000002"/>
    <n v="191151653.23000002"/>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171423382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12314190.76000001"/>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36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17228811.60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5304142.42000000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267920833.09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81422260"/>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3704522"/>
    <n v="2008885727.73"/>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4966537"/>
    <n v="7750604085.04"/>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470115451.87999982"/>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23381.479999999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11962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86930496.07000005"/>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4052179.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55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23472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30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36012.3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196148514.40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50080000"/>
    <n v="2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47551547"/>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39999"/>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132778141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099999"/>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60000000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7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3890348.370000005"/>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13891235.79999989"/>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05033333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596818.3899999999"/>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4166.48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19165.56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9180321.180000001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7146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59960.0000000009"/>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83333.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3"/>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7460200"/>
    <n v="7618959.399999999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7221541"/>
    <n v="291592455.00000012"/>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0"/>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917236"/>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25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35273250"/>
    <n v="11494428.12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4230435.57000001"/>
    <n v="41495037.0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24701038"/>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31655.59"/>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130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13125965.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7097973"/>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42864941"/>
    <n v="34789690.1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28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24953.6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270075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37395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27200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448350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56035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40000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1500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7500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14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300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66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4000000003725290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73593037.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0936768.560000002"/>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0"/>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249108050.19999999"/>
    <n v="134382267.3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058103067.0799999"/>
    <n v="674781644.37000012"/>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7800226"/>
    <n v="471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48000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698094.83000000019"/>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20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5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9"/>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16598750"/>
    <n v="5899570.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8335274.6699999999"/>
    <n v="3127173.8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9992836.74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6700000"/>
    <n v="1476193.089999999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103220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1805086.6"/>
    <n v="268674.09999999998"/>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2519.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22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26870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83000000"/>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396216.25"/>
    <n v="3281455.290000001"/>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7527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2512"/>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67091"/>
    <n v="413677.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485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3964471"/>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174400"/>
    <n v="1003018.519999999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182.62"/>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13393543.800000001"/>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6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32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611417"/>
    <n v="844933.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21906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3680036"/>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582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4"/>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85486122"/>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1742223"/>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610451.6299999999"/>
    <n v="1266059.0400000003"/>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5740000"/>
    <n v="154808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072522.95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37.94"/>
    <n v="288248358.59000003"/>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333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68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509635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05267.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37960.59999999986"/>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842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1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9"/>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01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692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800574129"/>
    <n v="694298329.55000031"/>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97145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54800"/>
    <n v="1459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5891.25"/>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98000000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4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20000000"/>
    <n v="215481060.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10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82699999.0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6879772.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13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812943"/>
    <n v="496433668.4599999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23408328.5999999"/>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5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63582.05"/>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2043030.399999999"/>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2262941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21617200.05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000000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10000000"/>
    <n v="179062059.85000002"/>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6163254"/>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22563828"/>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1000000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600000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00000000"/>
    <n v="96759911.32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4000000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9"/>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0000000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90000007"/>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67391742.480000004"/>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101799983.5200000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15613012.69"/>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3411906.430000007"/>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5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42717057"/>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3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99999999.999999985"/>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85"/>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50000000"/>
    <n v="347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500000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9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434204.83999997"/>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75000000"/>
    <n v="173755367.9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102221621"/>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19191358"/>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89464654.80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10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13800000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6232396"/>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5000000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53919040"/>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231703901.06"/>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1989551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050456.9600000004"/>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1058579.98999999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6400000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408507970.7699998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50000000"/>
    <n v="67700510.73999999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498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35000000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3012877341"/>
    <n v="1797193283.98"/>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29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60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3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70000001"/>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213164.45"/>
    <n v="140425.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6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736973803.4799999"/>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24664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53037.14000000001"/>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208542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1999998"/>
    <n v="668219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4000001"/>
    <n v="51176658.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69999997"/>
    <n v="35156266.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6999999"/>
    <n v="4128862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40000004"/>
    <n v="277007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4669358.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761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4984678.2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57662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5999999996"/>
    <n v="2715916.8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286315.83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2789331.8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00000003"/>
    <n v="2537265.6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8"/>
    <n v="1316375.67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655862.4399999998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656399.55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460976.18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655399.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
    <n v="657399.550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1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00000000003"/>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16514.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79999999"/>
    <n v="111974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5881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400000004"/>
    <n v="5496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04"/>
    <n v="5900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400000013"/>
    <n v="5886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1975777.8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899999998"/>
    <n v="987888.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01604.58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01604.53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987888.90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01604.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49999.9999999998"/>
    <n v="488937.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0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510889.3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35534.87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5425891.630000003"/>
    <n v="9229819.23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10492227.33"/>
    <n v="4196137.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822365.530000001"/>
    <n v="5526282.7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702635.819999997"/>
    <n v="7411690.10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889365.5600000024"/>
    <n v="2843283.47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1139365.530000001"/>
    <n v="4843275.31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34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1946546.4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61"/>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85"/>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0360637.599999994"/>
    <n v="75557063.17999999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0891319.299999997"/>
    <n v="38489532.07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0891319.310000002"/>
    <n v="38489532.09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097318.340000004"/>
    <n v="38889530.12000001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199094.060000002"/>
    <n v="37911531.059999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0671318.310000002"/>
    <n v="38519531.08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685852.6999999993"/>
    <n v="1956018.93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32926.3499999996"/>
    <n v="1390834.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82926.35"/>
    <n v="1359722.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517926.35"/>
    <n v="1654402.5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782926.3499999996"/>
    <n v="787165.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083360.6099999994"/>
    <n v="2323709.8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59999998"/>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50000001"/>
    <n v="17986724.740000002"/>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058514500"/>
    <n v="138833733.82000002"/>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19616500"/>
    <n v="3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0787041.3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27418247.3"/>
    <n v="83812977.85999998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57660741"/>
    <n v="7295754.349999998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02732391.77"/>
    <n v="45394495.80999999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548960.7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14806876.6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1841029.9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7348605.759999999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184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488072479.76000005"/>
    <n v="28350939.62000000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022591.2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309103.9399999995"/>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8722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1875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332170.95"/>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000000"/>
    <n v="3114177.1099999994"/>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249757.3"/>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0975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1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65000000"/>
    <n v="33510235.590000004"/>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3446315.1999999997"/>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9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2595640"/>
    <n v="152759.73000000001"/>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73743994.019999996"/>
    <n v="27150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3903449.2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84942942.680000007"/>
    <n v="65275389.810000002"/>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97778147.53999999"/>
    <n v="134514788.78"/>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4838797.550000001"/>
    <n v="14824115.35"/>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19332466.759999998"/>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69146"/>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7353616.4199999999"/>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4911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185341.7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40801.409999999996"/>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4264896.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227666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8668"/>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6668"/>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35004"/>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80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259179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0833.300000000003"/>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67083333.40000001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3426190.4500000007"/>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833333.29999999993"/>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5125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25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83333333.2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97307583.57999998"/>
    <n v="81646771.03999993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479780"/>
    <n v="5442392.4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632115658.56999993"/>
    <n v="386558754.5500000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3468029.519999996"/>
    <n v="22185289.56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4172612.01"/>
    <n v="1586977.849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7470001.5500000007"/>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81251245.04999998"/>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1704536.84"/>
    <n v="18717892.560000002"/>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84910937.73000002"/>
    <n v="225240406.10999998"/>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162307.7699999996"/>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9939119.3200000003"/>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8782373.339999999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3015936.5"/>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9635655"/>
    <n v="199350467.99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43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03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102474613.99999993"/>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81257981.74999998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66939508"/>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162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46311074.430000007"/>
    <n v="22671686.3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108000"/>
    <n v="11369208.609999999"/>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687000"/>
    <n v="2431010.7300000009"/>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9240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78200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5352000"/>
    <n v="2893810.4000000004"/>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7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299999"/>
    <n v="1950198092.11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4541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55682093.68"/>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66506667.379999965"/>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50000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533143.210000001"/>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55797791.81"/>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00000001"/>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7955954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5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455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86825117"/>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31122866.400000002"/>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5099999998"/>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5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8942391.9700000007"/>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785983.1999999993"/>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48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26800000"/>
    <n v="1265226.899999999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56140063.1399999"/>
    <n v="406661400.00000006"/>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107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8114691.300000001"/>
    <n v="8356676.8799999999"/>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2856188"/>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9193835.679999992"/>
    <n v="13685503.629999999"/>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114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57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72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921432"/>
    <n v="2889803.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835649.72"/>
    <n v="734586.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7841917.669999998"/>
    <n v="4127402.389999999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234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3853206.09"/>
    <n v="23507474.669999998"/>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8128869"/>
    <n v="14694359.60000000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3841169.75"/>
    <n v="5501291.59000000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4056278.6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44461.73"/>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24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23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2646115.06"/>
    <n v="40259207.699999996"/>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14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145660664.90000001"/>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61349447"/>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200000"/>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1428454.5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2035686.04"/>
    <n v="772191.06"/>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2051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268528.96"/>
    <n v="524352.8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80500"/>
    <n v="21357"/>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399625"/>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682409.2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26817763.92999999"/>
    <n v="53890169.979999997"/>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08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87948.52"/>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4826035.029999999"/>
    <n v="637477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3610957.279999999"/>
    <n v="777521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593827.5999999996"/>
    <n v="5107855.6099999994"/>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7827453"/>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350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2756274.11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228350.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2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
    <n v="1571123.8299999998"/>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4412496.6400000006"/>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59456788.43000001"/>
    <n v="88594366.38000001"/>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8744843"/>
    <n v="5818394.509999998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78504966.270000011"/>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920000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70882679.930000007"/>
    <n v="48132315.579999991"/>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0000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8013326"/>
    <n v="43211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9122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560880.6799999997"/>
    <n v="5805856.259999998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9313651.829999998"/>
    <n v="12020398.65"/>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186180290.51999998"/>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470320379.87"/>
    <n v="233017780.73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1510754054"/>
    <n v="354633302.199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1149621.6000000001"/>
    <n v="368063.2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1713370"/>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82000"/>
    <n v="424252.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1429183"/>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203425"/>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8753"/>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9477"/>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59925.29"/>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3327176.1999999997"/>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18763910"/>
    <n v="7772144.0100000007"/>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48439578"/>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105698"/>
    <n v="1042908.2300000001"/>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4689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1017545"/>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1217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295831"/>
    <n v="8125134.9400000004"/>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327877"/>
    <n v="630015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4477497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275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609716.8199999998"/>
    <n v="1326864.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87643.3"/>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203734.08000000002"/>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8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82883726"/>
    <n v="26760335.25"/>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107693.59"/>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232245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29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5245973.25"/>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8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6308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36750000"/>
    <n v="9125796.8599999994"/>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954148.35"/>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122000"/>
    <n v="1214767.649999999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633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92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67903438.050000012"/>
    <n v="27479073.4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76178.640000001"/>
    <n v="15988769.84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445000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5887000"/>
    <n v="292871.8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1087946.300000001"/>
    <n v="375482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4795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9448001"/>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468012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2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7105832"/>
    <n v="5181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8520795.22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15462.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2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5452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26182.0700000003"/>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832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2181530.800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434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065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288032"/>
    <n v="888263.8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9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4991627"/>
    <n v="11446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7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6623431.24"/>
    <n v="2205298.1599999992"/>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7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77938212.11000001"/>
    <n v="110134555.89999998"/>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38432817.060000002"/>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102523574.87999998"/>
    <n v="35885833.580000006"/>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9508448.679999992"/>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7"/>
    <n v="92453826.00999997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23869471.889999993"/>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
    <n v="60023702.20000001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100000005"/>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89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24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81677"/>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6565188.8900000006"/>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4689401"/>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61952316.759999998"/>
    <n v="34630858.149999999"/>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4097728.289999999"/>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3459263.57"/>
    <n v="9941819.0300000012"/>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5741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207382746.6199999"/>
    <n v="1652477685.0700002"/>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90000000"/>
    <n v="111931851.24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47471798"/>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35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4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86946"/>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0000003"/>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8074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495488.71999999974"/>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495465.560000001"/>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90165597.400000006"/>
    <n v="31739585.130000003"/>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9199448.200000003"/>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40000007"/>
    <n v="45707307.490000002"/>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50675710.019999996"/>
    <n v="25954856.69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9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5097594.07"/>
    <n v="24525873.03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73737290.710000008"/>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2540540.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0492475.049999997"/>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0215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39675731.5"/>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8821689"/>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8869032.640000001"/>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40125792.84"/>
    <n v="63375946.960000001"/>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29999999"/>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8003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100000001"/>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09999999"/>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513544.829999998"/>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73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9018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0320478.479999997"/>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40624911"/>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838493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59966384"/>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89413168.349999994"/>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7354410.37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186678913.21000001"/>
    <n v="99326353.439999998"/>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5669415"/>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360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9129076.149999999"/>
    <n v="16225658.39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9346637.379999999"/>
    <n v="13698869.03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9"/>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95985759.940000013"/>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2460020.269999996"/>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62299835.769999996"/>
    <n v="27164145.510000002"/>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16101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199999992"/>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27444180.64000000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56819814.539999999"/>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87367837.900000006"/>
    <n v="53620312.46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8701868.700000003"/>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53748895.579999998"/>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9418895.009999998"/>
    <n v="21025168.23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84524114.84999999"/>
    <n v="83719520.549999997"/>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7529126"/>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5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61986153.71000001"/>
    <n v="61195158.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61485883.37000003"/>
    <n v="78308848.570000008"/>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83204872.629999995"/>
    <n v="43640195.829999998"/>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970714005.00999999"/>
    <n v="483040498.90999985"/>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68442697"/>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3902715.799999997"/>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83067890.45000005"/>
    <n v="64027450.420000002"/>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156064484.6699998"/>
    <n v="472780390.05000013"/>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80000006"/>
    <n v="28461121.929999996"/>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25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7366194"/>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042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9576333.0100000016"/>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100000005"/>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145009971.3800001"/>
    <n v="3909201172.5499997"/>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20268389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343966411.76"/>
    <n v="176080349.28999996"/>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43131000"/>
    <n v="11548927.32"/>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125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12400000"/>
    <n v="7234637.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218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11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7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9600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35430031"/>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0589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200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59863809.9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0"/>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59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4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448079910.3900000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63924298.8099999"/>
    <n v="706868526.1099999"/>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71789481.41999998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65371128.480000004"/>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142199054.16000003"/>
    <n v="7570332.889999999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650418.1399999969"/>
    <n v="218947.82"/>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278227910.76999998"/>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36906102.710000008"/>
    <n v="2635863.5299999998"/>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501998610.46999991"/>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0026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599999987"/>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100000003"/>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72604715.04999998"/>
    <n v="19468062.620000005"/>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26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1413522.280000003"/>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6999998"/>
    <n v="4253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49473874.909999996"/>
    <n v="14538816.109999999"/>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5320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966387.3"/>
    <n v="5456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000000004"/>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0000"/>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055850.57"/>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1781562.03999999"/>
    <n v="17117497.710000001"/>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300000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800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25000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483000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72251028"/>
    <n v="47041906.86000000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5265000"/>
    <n v="2910541.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3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25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585614"/>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6028334.569999997"/>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54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2446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801780.0499999989"/>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6178896.0199999996"/>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3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197285"/>
    <n v="18362521.529999997"/>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5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76413"/>
    <n v="870576.3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2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75161047"/>
    <n v="11288691.76"/>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27619805"/>
    <n v="46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35370"/>
    <n v="304325.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345682"/>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2848908.66"/>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512954.83"/>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30054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6844576"/>
    <n v="669072.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1493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7507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4985464.13"/>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5146554"/>
    <n v="85425470.840000004"/>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4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3025063"/>
    <n v="16084539.97000000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36280650"/>
    <n v="1536428.959999999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6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52125120"/>
    <n v="335468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1663658"/>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1200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450957428.94999993"/>
    <n v="30007639.380000003"/>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24246000"/>
    <n v="1880399.019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1230130.050000001"/>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357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295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5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20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7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10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22624798"/>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05200"/>
    <n v="22789.34"/>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20000000"/>
    <n v="8840322.1899999995"/>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9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57371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474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7704984.6799999997"/>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10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41518731"/>
    <n v="14796869.060000001"/>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23000"/>
    <n v="1080524.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306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6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97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09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7050000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50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243223"/>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1504245.18"/>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55679876"/>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825372"/>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7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9967149.989999998"/>
    <n v="14647908.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1710663.86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552212.8399999999"/>
    <n v="1956436.60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1106864"/>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032100"/>
    <n v="2110635.48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242225.94"/>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514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80345.5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4351297.459999999"/>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53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4260000"/>
    <n v="9737792.1000000015"/>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75422.40000000002"/>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500000007"/>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316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01217154.48999998"/>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3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342000"/>
    <n v="1200309.6499999999"/>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6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2113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71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7421912.1200000001"/>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237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300000"/>
    <n v="54281.45"/>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2792100"/>
    <n v="8305768.7100000009"/>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5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50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69433.75"/>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59999993"/>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7467955.0099999998"/>
    <n v="3343664.98"/>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865358.66999999993"/>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185997.32"/>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1261882.9100000001"/>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8058654.2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38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9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77435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000000003"/>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0999999"/>
    <n v="45047402.27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79999992"/>
    <n v="61095839.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28170791.62000000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1"/>
    <n v="328792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
    <n v="1864697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2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53195920.149999999"/>
    <n v="12766901.4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30000000005"/>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8952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66677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11239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1324358.160000004"/>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7221666.3999999994"/>
    <n v="3019586.440000000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41069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1626785.700000003"/>
    <n v="11570425.87000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446814509.7900000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89809.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31842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30724"/>
    <n v="1036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60996.5"/>
    <n v="5667113.289999998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895820.590000004"/>
    <n v="5239359.079999999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1276895"/>
    <n v="290856.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4232702.880000006"/>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70675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8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0000001"/>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8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0655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6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3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1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7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1981.279999999"/>
    <n v="1355141.68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104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1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4419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1975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2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207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758163"/>
    <n v="1379878.6199999999"/>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46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12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948646"/>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10847100"/>
    <n v="10140336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15290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48720346.619999997"/>
    <n v="35053636.8699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89999998"/>
    <n v="623352717.7000000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545257227"/>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3275411.82"/>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317645298"/>
    <n v="241558574.8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562902649.6900001"/>
    <n v="1502657066.36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77059985"/>
    <n v="64674182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761049.9100000001"/>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4069403.49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61812118.189999998"/>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3164376.2"/>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35717"/>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5055964.33"/>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736584"/>
    <n v="3748917.3099999996"/>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09993671.48"/>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53950195"/>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5"/>
    <n v="177499504.07999995"/>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68909224"/>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5925226"/>
    <n v="4108747.1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726673"/>
    <n v="2122878.179999999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4716617"/>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3506435"/>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588420"/>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2000000.480000004"/>
    <n v="11112048.8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62351974"/>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854280.769999996"/>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744531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815454"/>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26987996"/>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124935279.08"/>
    <n v="22735870.07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70586630.66"/>
    <n v="84547647.65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85041509"/>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695691.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835665.4"/>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1999998"/>
    <n v="531397872.51999986"/>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10751188"/>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33908288.350000001"/>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1560000"/>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8828013"/>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69999993"/>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20728307.12"/>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199999994"/>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41691532.450000003"/>
    <n v="23206344.789999999"/>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48450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33265"/>
    <n v="26196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2176007.019999996"/>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2675866.5"/>
    <n v="4370479.0300000012"/>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958060"/>
    <n v="192440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25400377.05000028"/>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24282565"/>
    <n v="12691983.389999999"/>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200000000"/>
    <n v="67286876.280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63861983.330000028"/>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7117347.4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4008356.17000000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128688.81"/>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19369924.97999998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42462.4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70000005"/>
    <n v="41995117.35000001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1627456.6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47819625.27999999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4319375.189999999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1525833.6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725693.8399999999"/>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5"/>
    <n v="30447939.88000001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22727.2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8227272.75999999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245454.5700000000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912722.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60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097207.8099999996"/>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5519408.8900000006"/>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119"/>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0557497.43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22667378.42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5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484120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65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87000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38779431.97999999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79997889.700000003"/>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50042024.2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4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07735930.01000001"/>
    <n v="10145995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9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4040220"/>
    <n v="402914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2613471999"/>
    <n v="1286378637.7000003"/>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847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3875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2200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00681.8699999992"/>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1298989.6"/>
    <n v="11298989.6"/>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27229674.2899998"/>
    <n v="1027229674.01000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n v="323462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27384000"/>
    <n v="273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115112.039999999"/>
    <n v="411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41380849.27999997"/>
    <n v="337950288.2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n v="22084076.069999993"/>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24"/>
    <n v="535638642.5199999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714674845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82839945"/>
    <n v="6995056465.959998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000000000"/>
    <n v="2951459533.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910964128"/>
    <n v="1161496227.9300001"/>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0"/>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98333332.92999999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166666.3399999994"/>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033333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0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45000000"/>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195124998.1500001"/>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0833333.10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2700000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373084103.12"/>
    <n v="29057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336887723.27999997"/>
    <n v="131817366.78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87001516.00000018"/>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754146664.67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489579837.21999997"/>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1862056948.2900004"/>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47328981925"/>
    <n v="45736523445.040001"/>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057592633.28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1350844-4F51-443D-A33B-621E03EBE30E}"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4:D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tabSelected="1" zoomScaleNormal="100" workbookViewId="0">
      <selection activeCell="F24" sqref="F24"/>
    </sheetView>
  </sheetViews>
  <sheetFormatPr baseColWidth="10" defaultColWidth="11.42578125" defaultRowHeight="15"/>
  <cols>
    <col min="1" max="1" width="17.42578125" customWidth="1"/>
    <col min="2" max="2" width="66" customWidth="1"/>
    <col min="3" max="3" width="17.42578125" customWidth="1"/>
    <col min="4" max="4" width="15.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89" t="s">
        <v>0</v>
      </c>
      <c r="B1" s="89"/>
      <c r="C1" s="89"/>
      <c r="D1" s="89"/>
      <c r="E1" s="89"/>
      <c r="F1" s="89"/>
      <c r="G1" s="3"/>
      <c r="H1" s="3"/>
    </row>
    <row r="2" spans="1:8" ht="21" customHeight="1">
      <c r="A2" s="90" t="s">
        <v>1</v>
      </c>
      <c r="B2" s="90"/>
      <c r="C2" s="90"/>
      <c r="D2" s="90"/>
      <c r="E2" s="90"/>
      <c r="F2" s="90"/>
      <c r="G2" s="2"/>
      <c r="H2" s="2"/>
    </row>
    <row r="3" spans="1:8" ht="15" customHeight="1">
      <c r="A3" s="91" t="s">
        <v>2</v>
      </c>
      <c r="B3" s="91"/>
      <c r="C3" s="91"/>
      <c r="D3" s="91"/>
      <c r="E3" s="91"/>
      <c r="F3" s="91"/>
      <c r="G3" s="1"/>
      <c r="H3" s="1"/>
    </row>
    <row r="5" spans="1:8" ht="18.75">
      <c r="A5" s="92" t="s">
        <v>14</v>
      </c>
      <c r="B5" s="92"/>
      <c r="C5" s="92"/>
      <c r="D5" s="92"/>
      <c r="E5" s="92"/>
      <c r="F5" s="92"/>
      <c r="G5" s="4"/>
      <c r="H5" s="62"/>
    </row>
    <row r="6" spans="1:8" ht="18.75" customHeight="1">
      <c r="A6" s="93" t="s">
        <v>15</v>
      </c>
      <c r="B6" s="93"/>
      <c r="C6" s="93"/>
      <c r="D6" s="93"/>
      <c r="E6" s="93"/>
      <c r="F6" s="93"/>
      <c r="G6" s="4"/>
      <c r="H6" s="4"/>
    </row>
    <row r="7" spans="1:8" ht="18.75">
      <c r="A7" s="88" t="s">
        <v>1045</v>
      </c>
      <c r="B7" s="88"/>
      <c r="C7" s="88"/>
      <c r="D7" s="88"/>
      <c r="E7" s="88"/>
      <c r="F7" s="88"/>
      <c r="G7" s="12"/>
      <c r="H7" s="63"/>
    </row>
    <row r="8" spans="1:8" ht="15.75">
      <c r="A8" s="97" t="s">
        <v>3</v>
      </c>
      <c r="B8" s="97"/>
      <c r="C8" s="97"/>
      <c r="D8" s="97"/>
      <c r="E8" s="97"/>
      <c r="F8" s="97"/>
      <c r="G8" s="59"/>
      <c r="H8" s="6"/>
    </row>
    <row r="9" spans="1:8">
      <c r="G9" s="12"/>
    </row>
    <row r="10" spans="1:8">
      <c r="G10" s="12"/>
      <c r="H10" s="12"/>
    </row>
    <row r="11" spans="1:8" ht="15" customHeight="1">
      <c r="B11" s="95" t="s">
        <v>4</v>
      </c>
      <c r="C11" s="53" t="s">
        <v>5</v>
      </c>
      <c r="D11" s="98" t="s">
        <v>1041</v>
      </c>
      <c r="E11" s="96" t="s">
        <v>6</v>
      </c>
    </row>
    <row r="12" spans="1:8" ht="15" customHeight="1">
      <c r="B12" s="95"/>
      <c r="C12" s="58" t="s">
        <v>7</v>
      </c>
      <c r="D12" s="98"/>
      <c r="E12" s="96"/>
      <c r="F12" s="12"/>
      <c r="G12" s="12"/>
    </row>
    <row r="13" spans="1:8">
      <c r="B13" s="23" t="s">
        <v>8</v>
      </c>
      <c r="C13" s="21">
        <f>+C14+C21</f>
        <v>1046280.711338</v>
      </c>
      <c r="D13" s="21">
        <f>+D14+D21</f>
        <v>1182498.7109596608</v>
      </c>
      <c r="E13" s="21">
        <f>E14+E21</f>
        <v>812437.14614343853</v>
      </c>
      <c r="G13" s="12"/>
    </row>
    <row r="14" spans="1:8">
      <c r="B14" s="24" t="s">
        <v>9</v>
      </c>
      <c r="C14" s="43">
        <f>SUM(C15:C20)</f>
        <v>905574.30114600004</v>
      </c>
      <c r="D14" s="43">
        <f>SUM(D15:D20)</f>
        <v>1016419.5196196107</v>
      </c>
      <c r="E14" s="43">
        <f>SUM(E15:E20)</f>
        <v>727530.31702030846</v>
      </c>
      <c r="F14" s="22"/>
      <c r="H14" s="12"/>
    </row>
    <row r="15" spans="1:8" ht="12.75" customHeight="1">
      <c r="B15" s="25" t="s">
        <v>16</v>
      </c>
      <c r="C15" s="22">
        <v>376517.56858199998</v>
      </c>
      <c r="D15" s="22">
        <v>400387.15157123073</v>
      </c>
      <c r="E15" s="22">
        <v>285075.74625954835</v>
      </c>
      <c r="F15" s="22"/>
      <c r="H15" s="64"/>
    </row>
    <row r="16" spans="1:8">
      <c r="B16" s="25" t="s">
        <v>17</v>
      </c>
      <c r="C16" s="22">
        <v>56464.492901999998</v>
      </c>
      <c r="D16" s="22">
        <v>58430.55633929</v>
      </c>
      <c r="E16" s="22">
        <v>43299.522858479977</v>
      </c>
      <c r="F16" s="22"/>
      <c r="H16" s="48"/>
    </row>
    <row r="17" spans="2:10">
      <c r="B17" s="25" t="s">
        <v>10</v>
      </c>
      <c r="C17" s="22">
        <v>193105.783455</v>
      </c>
      <c r="D17" s="22">
        <v>188291.663455</v>
      </c>
      <c r="E17" s="22">
        <v>146662.70394258999</v>
      </c>
      <c r="F17" s="22"/>
      <c r="H17" s="65"/>
    </row>
    <row r="18" spans="2:10">
      <c r="B18" s="25" t="s">
        <v>18</v>
      </c>
      <c r="C18" s="30">
        <v>0</v>
      </c>
      <c r="D18" s="30">
        <v>45382.700165970004</v>
      </c>
      <c r="E18" s="22">
        <v>2880.1109522499996</v>
      </c>
      <c r="F18" s="22"/>
      <c r="H18" s="65"/>
    </row>
    <row r="19" spans="2:10">
      <c r="B19" s="25" t="s">
        <v>19</v>
      </c>
      <c r="C19" s="22">
        <v>279178.97637400002</v>
      </c>
      <c r="D19" s="22">
        <v>320882.71461130987</v>
      </c>
      <c r="E19" s="22">
        <v>249162.01537177019</v>
      </c>
      <c r="F19" s="22"/>
      <c r="H19" s="48"/>
    </row>
    <row r="20" spans="2:10">
      <c r="B20" s="25" t="s">
        <v>20</v>
      </c>
      <c r="C20" s="22">
        <v>307.47983299999999</v>
      </c>
      <c r="D20" s="22">
        <v>3044.73347681</v>
      </c>
      <c r="E20" s="30">
        <v>450.21763566999988</v>
      </c>
      <c r="F20" s="22"/>
      <c r="H20" s="48"/>
      <c r="J20" s="12"/>
    </row>
    <row r="21" spans="2:10">
      <c r="B21" s="24" t="s">
        <v>11</v>
      </c>
      <c r="C21" s="43">
        <f>SUM(C22:C27)</f>
        <v>140706.41019200001</v>
      </c>
      <c r="D21" s="43">
        <f>SUM(D22:D27)</f>
        <v>166079.19134004996</v>
      </c>
      <c r="E21" s="38">
        <f>SUM(E22:E27)</f>
        <v>84906.829123130097</v>
      </c>
      <c r="F21" s="22"/>
      <c r="H21" s="12"/>
      <c r="I21" s="12"/>
    </row>
    <row r="22" spans="2:10">
      <c r="B22" s="25" t="s">
        <v>21</v>
      </c>
      <c r="C22" s="22">
        <v>33202.933419000001</v>
      </c>
      <c r="D22" s="22">
        <v>43061.055306049966</v>
      </c>
      <c r="E22" s="22">
        <v>20826.043879999997</v>
      </c>
      <c r="F22" s="22"/>
      <c r="H22" s="12"/>
      <c r="I22" s="48"/>
    </row>
    <row r="23" spans="2:10">
      <c r="B23" s="25" t="s">
        <v>22</v>
      </c>
      <c r="C23" s="22">
        <v>61017.821670999998</v>
      </c>
      <c r="D23" s="22">
        <v>62485.78819182</v>
      </c>
      <c r="E23" s="22">
        <v>30438.337231270074</v>
      </c>
      <c r="F23" s="22"/>
      <c r="H23" s="12"/>
    </row>
    <row r="24" spans="2:10">
      <c r="B24" s="25" t="s">
        <v>23</v>
      </c>
      <c r="C24" s="22">
        <v>26.359067</v>
      </c>
      <c r="D24" s="22">
        <v>53.180694450000004</v>
      </c>
      <c r="E24" s="30">
        <v>8.3555741700000006</v>
      </c>
      <c r="F24" s="22"/>
      <c r="H24" s="48"/>
    </row>
    <row r="25" spans="2:10">
      <c r="B25" s="25" t="s">
        <v>24</v>
      </c>
      <c r="C25" s="22">
        <v>2309.8661010000001</v>
      </c>
      <c r="D25" s="22">
        <v>3680.2090652100005</v>
      </c>
      <c r="E25" s="30">
        <v>1758.6306964700004</v>
      </c>
      <c r="F25" s="22"/>
      <c r="H25" s="49"/>
    </row>
    <row r="26" spans="2:10">
      <c r="B26" s="25" t="s">
        <v>25</v>
      </c>
      <c r="C26" s="22">
        <v>42703.145659000002</v>
      </c>
      <c r="D26" s="22">
        <v>56311.956566519999</v>
      </c>
      <c r="E26" s="22">
        <v>31875.461741220024</v>
      </c>
      <c r="F26" s="22"/>
      <c r="H26" s="49"/>
    </row>
    <row r="27" spans="2:10">
      <c r="B27" s="25" t="s">
        <v>26</v>
      </c>
      <c r="C27" s="22">
        <v>1446.284275</v>
      </c>
      <c r="D27" s="22">
        <v>487.00151600000015</v>
      </c>
      <c r="E27" s="30">
        <v>0</v>
      </c>
      <c r="F27" s="22"/>
      <c r="H27" s="56"/>
    </row>
    <row r="28" spans="2:10">
      <c r="B28" s="23" t="s">
        <v>27</v>
      </c>
      <c r="C28" s="21">
        <f>C29</f>
        <v>109284.59931199999</v>
      </c>
      <c r="D28" s="21">
        <f>D29</f>
        <v>89208.729231000005</v>
      </c>
      <c r="E28" s="21">
        <f t="shared" ref="E28" si="0">E29</f>
        <v>60328.469826869987</v>
      </c>
      <c r="F28" s="22"/>
    </row>
    <row r="29" spans="2:10">
      <c r="B29" s="24" t="s">
        <v>12</v>
      </c>
      <c r="C29" s="43">
        <f>SUM(C30:C33)</f>
        <v>109284.59931199999</v>
      </c>
      <c r="D29" s="43">
        <f>SUM(D30:D33)</f>
        <v>89208.729231000005</v>
      </c>
      <c r="E29" s="43">
        <f>SUM(E30:E33)</f>
        <v>60328.469826869987</v>
      </c>
      <c r="F29" s="22"/>
    </row>
    <row r="30" spans="2:10">
      <c r="B30" s="25" t="s">
        <v>28</v>
      </c>
      <c r="C30" s="22">
        <v>6051.954592</v>
      </c>
      <c r="D30" s="22">
        <v>5903.2844089999999</v>
      </c>
      <c r="E30" s="30">
        <v>5307.4310725800005</v>
      </c>
      <c r="F30" s="22"/>
      <c r="H30" s="56"/>
    </row>
    <row r="31" spans="2:10">
      <c r="B31" s="19" t="s">
        <v>29</v>
      </c>
      <c r="C31" s="22">
        <v>103232.64472</v>
      </c>
      <c r="D31" s="22">
        <v>77430.158928000004</v>
      </c>
      <c r="E31" s="22">
        <v>49145.752863829985</v>
      </c>
      <c r="F31" s="22"/>
    </row>
    <row r="32" spans="2:10">
      <c r="B32" s="19" t="s">
        <v>30</v>
      </c>
      <c r="C32" s="30">
        <v>0</v>
      </c>
      <c r="D32" s="30">
        <v>802.23873500000002</v>
      </c>
      <c r="E32" s="22">
        <v>802.23873289999995</v>
      </c>
      <c r="F32" s="22"/>
    </row>
    <row r="33" spans="2:20">
      <c r="B33" s="19" t="s">
        <v>31</v>
      </c>
      <c r="C33" s="30">
        <v>0</v>
      </c>
      <c r="D33" s="30">
        <v>5073.0471589999997</v>
      </c>
      <c r="E33" s="22">
        <v>5073.0471575600013</v>
      </c>
      <c r="F33" s="22"/>
    </row>
    <row r="34" spans="2:20" ht="15" customHeight="1">
      <c r="B34" s="35" t="s">
        <v>32</v>
      </c>
      <c r="C34" s="31">
        <f>C13+C28</f>
        <v>1155565.3106500001</v>
      </c>
      <c r="D34" s="31">
        <f>D13+D28</f>
        <v>1271707.4401906608</v>
      </c>
      <c r="E34" s="31">
        <f>E13+E28</f>
        <v>872765.61597030854</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94" t="s">
        <v>1049</v>
      </c>
      <c r="C36" s="94"/>
      <c r="D36" s="94"/>
      <c r="E36" s="94"/>
      <c r="F36" s="8"/>
      <c r="H36" s="8"/>
      <c r="I36" s="8"/>
      <c r="J36" s="8"/>
      <c r="K36" s="8"/>
      <c r="L36" s="8"/>
      <c r="M36" s="8"/>
      <c r="N36" s="8"/>
      <c r="O36" s="8"/>
      <c r="P36" s="8"/>
      <c r="Q36" s="8"/>
      <c r="R36" s="8"/>
      <c r="S36" s="8"/>
      <c r="T36" s="8"/>
    </row>
    <row r="37" spans="2:20" ht="36" customHeight="1">
      <c r="B37" s="94" t="s">
        <v>1054</v>
      </c>
      <c r="C37" s="94"/>
      <c r="D37" s="94"/>
      <c r="E37" s="94"/>
      <c r="F37" s="8"/>
      <c r="H37" s="8"/>
      <c r="I37" s="8"/>
      <c r="J37" s="8"/>
      <c r="K37" s="8"/>
      <c r="L37" s="8"/>
      <c r="M37" s="8"/>
      <c r="N37" s="8"/>
      <c r="O37" s="8"/>
      <c r="P37" s="8"/>
      <c r="Q37" s="8"/>
      <c r="R37" s="8"/>
      <c r="S37" s="8"/>
      <c r="T37" s="8"/>
    </row>
    <row r="38" spans="2:20">
      <c r="B38" s="94" t="s">
        <v>33</v>
      </c>
      <c r="C38" s="94"/>
      <c r="D38" s="94"/>
      <c r="E38" s="94"/>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4"/>
  <sheetViews>
    <sheetView showGridLines="0" zoomScaleNormal="100" workbookViewId="0">
      <selection activeCell="B70" sqref="B70"/>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7" max="7" width="14.140625" bestFit="1" customWidth="1"/>
    <col min="9" max="9" width="14.140625" bestFit="1" customWidth="1"/>
  </cols>
  <sheetData>
    <row r="1" spans="1:10" ht="28.5" customHeight="1">
      <c r="A1" s="89" t="s">
        <v>0</v>
      </c>
      <c r="B1" s="89"/>
      <c r="C1" s="89"/>
      <c r="D1" s="89"/>
      <c r="E1" s="89"/>
      <c r="F1" s="89"/>
      <c r="G1" s="89"/>
    </row>
    <row r="2" spans="1:10" ht="21" customHeight="1">
      <c r="A2" s="90" t="s">
        <v>1</v>
      </c>
      <c r="B2" s="90"/>
      <c r="C2" s="90"/>
      <c r="D2" s="90"/>
      <c r="E2" s="90"/>
      <c r="F2" s="90"/>
      <c r="G2" s="90"/>
    </row>
    <row r="3" spans="1:10" ht="15" customHeight="1">
      <c r="A3" s="91" t="s">
        <v>2</v>
      </c>
      <c r="B3" s="91"/>
      <c r="C3" s="91"/>
      <c r="D3" s="91"/>
      <c r="E3" s="91"/>
      <c r="F3" s="91"/>
      <c r="G3" s="91"/>
    </row>
    <row r="5" spans="1:10" ht="18.75" customHeight="1">
      <c r="A5" s="93" t="s">
        <v>14</v>
      </c>
      <c r="B5" s="93"/>
      <c r="C5" s="93"/>
      <c r="D5" s="93"/>
      <c r="E5" s="93"/>
      <c r="F5" s="93"/>
      <c r="G5" s="93"/>
    </row>
    <row r="6" spans="1:10" ht="18.75" customHeight="1">
      <c r="A6" s="93" t="s">
        <v>34</v>
      </c>
      <c r="B6" s="93"/>
      <c r="C6" s="93"/>
      <c r="D6" s="93"/>
      <c r="E6" s="93"/>
      <c r="F6" s="93"/>
      <c r="G6" s="93"/>
    </row>
    <row r="7" spans="1:10" ht="18.75">
      <c r="A7" s="99" t="s">
        <v>1046</v>
      </c>
      <c r="B7" s="99"/>
      <c r="C7" s="99"/>
      <c r="D7" s="99"/>
      <c r="E7" s="99"/>
      <c r="F7" s="99"/>
      <c r="G7" s="99"/>
    </row>
    <row r="8" spans="1:10" ht="15.75">
      <c r="A8" s="97" t="s">
        <v>3</v>
      </c>
      <c r="B8" s="97"/>
      <c r="C8" s="97"/>
      <c r="D8" s="97"/>
      <c r="E8" s="97"/>
      <c r="F8" s="97"/>
      <c r="G8" s="97"/>
    </row>
    <row r="10" spans="1:10">
      <c r="I10" s="48"/>
    </row>
    <row r="11" spans="1:10" ht="15" customHeight="1">
      <c r="B11" s="95" t="s">
        <v>4</v>
      </c>
      <c r="C11" s="54" t="s">
        <v>5</v>
      </c>
      <c r="D11" s="54" t="s">
        <v>1038</v>
      </c>
      <c r="E11" s="98" t="s">
        <v>6</v>
      </c>
    </row>
    <row r="12" spans="1:10">
      <c r="B12" s="95"/>
      <c r="C12" s="60" t="s">
        <v>7</v>
      </c>
      <c r="D12" s="54" t="s">
        <v>1039</v>
      </c>
      <c r="E12" s="98"/>
    </row>
    <row r="13" spans="1:10">
      <c r="B13" s="26" t="s">
        <v>8</v>
      </c>
      <c r="C13" s="27">
        <f>C14+C17+C43+C45+C47+C49+C51+C53</f>
        <v>1046280.7113379999</v>
      </c>
      <c r="D13" s="27">
        <f>D14+D17+D43+D45+D47+D49+D51+D53</f>
        <v>1182498.7109596601</v>
      </c>
      <c r="E13" s="27">
        <f>E14+E17+E43+E45+E47+E49+E51+E53</f>
        <v>812437.14614344016</v>
      </c>
      <c r="I13" s="12"/>
      <c r="J13" s="52"/>
    </row>
    <row r="14" spans="1:10">
      <c r="B14" s="32" t="s">
        <v>35</v>
      </c>
      <c r="C14" s="29">
        <f>SUM(C15:C16)</f>
        <v>7818.7198360000002</v>
      </c>
      <c r="D14" s="29">
        <f>SUM(D15:D16)</f>
        <v>7818.7198360000002</v>
      </c>
      <c r="E14" s="29">
        <f>SUM(E15:E16)</f>
        <v>6515.5995712400027</v>
      </c>
      <c r="I14" s="12"/>
    </row>
    <row r="15" spans="1:10">
      <c r="B15" s="33" t="s">
        <v>36</v>
      </c>
      <c r="C15" s="30">
        <v>2635.7791240000001</v>
      </c>
      <c r="D15" s="30">
        <v>2635.7791240000001</v>
      </c>
      <c r="E15" s="30">
        <v>2196.4824625900001</v>
      </c>
      <c r="F15" s="30"/>
      <c r="G15" s="30"/>
      <c r="I15" s="12"/>
    </row>
    <row r="16" spans="1:10">
      <c r="B16" s="33" t="s">
        <v>37</v>
      </c>
      <c r="C16" s="30">
        <v>5182.9407119999996</v>
      </c>
      <c r="D16" s="30">
        <v>5182.9407119999996</v>
      </c>
      <c r="E16" s="30">
        <v>4319.1171086500026</v>
      </c>
      <c r="F16" s="30"/>
      <c r="G16" s="30"/>
      <c r="I16" s="12"/>
    </row>
    <row r="17" spans="2:9">
      <c r="B17" s="32" t="s">
        <v>38</v>
      </c>
      <c r="C17" s="29">
        <f>SUM(C18:C42)</f>
        <v>1019664.2063399999</v>
      </c>
      <c r="D17" s="29">
        <f>SUM(D18:D42)</f>
        <v>1155009.8308962702</v>
      </c>
      <c r="E17" s="29">
        <f>SUM(E18:E42)</f>
        <v>789952.11278137029</v>
      </c>
      <c r="F17" s="30"/>
      <c r="G17" s="30"/>
      <c r="I17" s="12"/>
    </row>
    <row r="18" spans="2:9">
      <c r="B18" s="33" t="s">
        <v>39</v>
      </c>
      <c r="C18" s="30">
        <v>86044.434137999997</v>
      </c>
      <c r="D18" s="30">
        <v>104351.15212695989</v>
      </c>
      <c r="E18" s="30">
        <v>67807.156585729943</v>
      </c>
      <c r="F18" s="30"/>
      <c r="G18" s="30"/>
    </row>
    <row r="19" spans="2:9">
      <c r="B19" s="33" t="s">
        <v>40</v>
      </c>
      <c r="C19" s="30">
        <v>50918.592846</v>
      </c>
      <c r="D19" s="30">
        <v>52752.063673999968</v>
      </c>
      <c r="E19" s="30">
        <v>38480.376165819893</v>
      </c>
      <c r="F19" s="30"/>
      <c r="G19" s="30"/>
    </row>
    <row r="20" spans="2:9">
      <c r="B20" s="33" t="s">
        <v>41</v>
      </c>
      <c r="C20" s="30">
        <v>41821.269281000001</v>
      </c>
      <c r="D20" s="30">
        <v>44594.781254600013</v>
      </c>
      <c r="E20" s="30">
        <v>31293.231835239989</v>
      </c>
      <c r="F20" s="30"/>
      <c r="G20" s="30"/>
    </row>
    <row r="21" spans="2:9">
      <c r="B21" s="33" t="s">
        <v>42</v>
      </c>
      <c r="C21" s="30">
        <v>9748.0501609999992</v>
      </c>
      <c r="D21" s="30">
        <v>11134.897212</v>
      </c>
      <c r="E21" s="30">
        <v>7350.9029009899932</v>
      </c>
      <c r="F21" s="30"/>
      <c r="G21" s="30"/>
    </row>
    <row r="22" spans="2:9">
      <c r="B22" s="33" t="s">
        <v>43</v>
      </c>
      <c r="C22" s="30">
        <v>21541.931</v>
      </c>
      <c r="D22" s="30">
        <v>21852.542599419998</v>
      </c>
      <c r="E22" s="30">
        <v>14743.731262219928</v>
      </c>
      <c r="F22" s="30"/>
      <c r="G22" s="30"/>
    </row>
    <row r="23" spans="2:9">
      <c r="B23" s="33" t="s">
        <v>44</v>
      </c>
      <c r="C23" s="30">
        <v>231147.7</v>
      </c>
      <c r="D23" s="30">
        <v>231147.70000000016</v>
      </c>
      <c r="E23" s="30">
        <v>167390.69287643043</v>
      </c>
      <c r="F23" s="30"/>
      <c r="G23" s="30"/>
    </row>
    <row r="24" spans="2:9">
      <c r="B24" s="33" t="s">
        <v>45</v>
      </c>
      <c r="C24" s="30">
        <v>123452.761388</v>
      </c>
      <c r="D24" s="30">
        <v>134225.80325104005</v>
      </c>
      <c r="E24" s="30">
        <v>99961.530090439992</v>
      </c>
      <c r="F24" s="30"/>
      <c r="G24" s="30"/>
    </row>
    <row r="25" spans="2:9">
      <c r="B25" s="34" t="s">
        <v>46</v>
      </c>
      <c r="C25" s="30">
        <v>2890.5808969999998</v>
      </c>
      <c r="D25" s="30">
        <v>3144.24307494</v>
      </c>
      <c r="E25" s="30">
        <v>2277.908657550001</v>
      </c>
      <c r="F25" s="30"/>
      <c r="G25" s="30"/>
    </row>
    <row r="26" spans="2:9">
      <c r="B26" s="34" t="s">
        <v>47</v>
      </c>
      <c r="C26" s="30">
        <v>3321.7643469999998</v>
      </c>
      <c r="D26" s="30">
        <v>2329.6290120000026</v>
      </c>
      <c r="E26" s="30">
        <v>1624.4127892699971</v>
      </c>
      <c r="F26" s="30"/>
      <c r="G26" s="30"/>
    </row>
    <row r="27" spans="2:9">
      <c r="B27" s="34" t="s">
        <v>48</v>
      </c>
      <c r="C27" s="30">
        <v>15702.169538</v>
      </c>
      <c r="D27" s="30">
        <v>25738.931635550001</v>
      </c>
      <c r="E27" s="30">
        <v>16961.183107550001</v>
      </c>
      <c r="F27" s="30"/>
      <c r="G27" s="30"/>
    </row>
    <row r="28" spans="2:9">
      <c r="B28" s="34" t="s">
        <v>49</v>
      </c>
      <c r="C28" s="30">
        <v>48295.382533000004</v>
      </c>
      <c r="D28" s="30">
        <v>50443.255377999987</v>
      </c>
      <c r="E28" s="30">
        <v>29451.125161450022</v>
      </c>
      <c r="F28" s="30"/>
      <c r="G28" s="30"/>
    </row>
    <row r="29" spans="2:9">
      <c r="B29" s="34" t="s">
        <v>50</v>
      </c>
      <c r="C29" s="30">
        <v>6771.0099650000002</v>
      </c>
      <c r="D29" s="30">
        <v>50077.610383410014</v>
      </c>
      <c r="E29" s="30">
        <v>7480.3618969699746</v>
      </c>
      <c r="F29" s="30"/>
      <c r="G29" s="30"/>
    </row>
    <row r="30" spans="2:9">
      <c r="B30" s="34" t="s">
        <v>51</v>
      </c>
      <c r="C30" s="30">
        <v>6472.352809</v>
      </c>
      <c r="D30" s="30">
        <v>7443.1441977299983</v>
      </c>
      <c r="E30" s="30">
        <v>2868.9894192100005</v>
      </c>
      <c r="F30" s="30"/>
      <c r="G30" s="30"/>
    </row>
    <row r="31" spans="2:9">
      <c r="B31" s="34" t="s">
        <v>52</v>
      </c>
      <c r="C31" s="30">
        <v>8399.3107770000006</v>
      </c>
      <c r="D31" s="30">
        <v>8551.0629200000003</v>
      </c>
      <c r="E31" s="30">
        <v>7005.9527424099952</v>
      </c>
      <c r="F31" s="30"/>
      <c r="G31" s="30"/>
    </row>
    <row r="32" spans="2:9">
      <c r="B32" s="34" t="s">
        <v>53</v>
      </c>
      <c r="C32" s="30">
        <v>1206.9171220000001</v>
      </c>
      <c r="D32" s="30">
        <v>1311.38522173</v>
      </c>
      <c r="E32" s="30">
        <v>884.3411968999992</v>
      </c>
      <c r="F32" s="30"/>
      <c r="G32" s="30"/>
    </row>
    <row r="33" spans="2:7">
      <c r="B33" s="34" t="s">
        <v>54</v>
      </c>
      <c r="C33" s="30">
        <v>3017.6992049999999</v>
      </c>
      <c r="D33" s="30">
        <v>3556.687769650001</v>
      </c>
      <c r="E33" s="30">
        <v>2297.5370345900014</v>
      </c>
      <c r="F33" s="30"/>
      <c r="G33" s="30"/>
    </row>
    <row r="34" spans="2:7">
      <c r="B34" s="34" t="s">
        <v>55</v>
      </c>
      <c r="C34" s="30">
        <v>660.64678200000003</v>
      </c>
      <c r="D34" s="30">
        <v>753.44678200000021</v>
      </c>
      <c r="E34" s="30">
        <v>471.36072696999986</v>
      </c>
      <c r="F34" s="30"/>
      <c r="G34" s="30"/>
    </row>
    <row r="35" spans="2:7">
      <c r="B35" s="34" t="s">
        <v>56</v>
      </c>
      <c r="C35" s="30">
        <v>12135.451604</v>
      </c>
      <c r="D35" s="30">
        <v>18096.67367693999</v>
      </c>
      <c r="E35" s="30">
        <v>11157.637748959996</v>
      </c>
      <c r="F35" s="30"/>
      <c r="G35" s="30"/>
    </row>
    <row r="36" spans="2:7">
      <c r="B36" s="34" t="s">
        <v>57</v>
      </c>
      <c r="C36" s="30">
        <v>15535.507826999999</v>
      </c>
      <c r="D36" s="30">
        <v>17129.392215989999</v>
      </c>
      <c r="E36" s="30">
        <v>12030.775491899967</v>
      </c>
      <c r="F36" s="30"/>
      <c r="G36" s="30"/>
    </row>
    <row r="37" spans="2:7">
      <c r="B37" s="34" t="s">
        <v>58</v>
      </c>
      <c r="C37" s="30">
        <v>5697.3129719999997</v>
      </c>
      <c r="D37" s="30">
        <v>7242.9707902500004</v>
      </c>
      <c r="E37" s="30">
        <v>2923.9123415699978</v>
      </c>
      <c r="F37" s="30"/>
      <c r="G37" s="30"/>
    </row>
    <row r="38" spans="2:7">
      <c r="B38" s="34" t="s">
        <v>59</v>
      </c>
      <c r="C38" s="30">
        <v>1857.951622</v>
      </c>
      <c r="D38" s="30">
        <v>1974.2470219999996</v>
      </c>
      <c r="E38" s="30">
        <v>1156.9092083800008</v>
      </c>
      <c r="F38" s="30"/>
      <c r="G38" s="30"/>
    </row>
    <row r="39" spans="2:7">
      <c r="B39" s="34" t="s">
        <v>60</v>
      </c>
      <c r="C39" s="30">
        <v>3551.4794820000002</v>
      </c>
      <c r="D39" s="30">
        <v>2856.0794820000006</v>
      </c>
      <c r="E39" s="30">
        <v>1556.4806977099995</v>
      </c>
      <c r="F39" s="30"/>
      <c r="G39" s="30"/>
    </row>
    <row r="40" spans="2:7">
      <c r="B40" s="34" t="s">
        <v>61</v>
      </c>
      <c r="C40" s="30">
        <v>14115.198200000001</v>
      </c>
      <c r="D40" s="30">
        <v>17826.560899999986</v>
      </c>
      <c r="E40" s="30">
        <v>12927.332228089988</v>
      </c>
      <c r="F40" s="30"/>
      <c r="G40" s="30"/>
    </row>
    <row r="41" spans="2:7">
      <c r="B41" s="34" t="s">
        <v>62</v>
      </c>
      <c r="C41" s="30">
        <v>217039.05288500001</v>
      </c>
      <c r="D41" s="30">
        <v>211415.55288500001</v>
      </c>
      <c r="E41" s="30">
        <v>166607.09513259001</v>
      </c>
      <c r="F41" s="30"/>
      <c r="G41" s="30"/>
    </row>
    <row r="42" spans="2:7">
      <c r="B42" s="34" t="s">
        <v>63</v>
      </c>
      <c r="C42" s="30">
        <v>88319.678958999997</v>
      </c>
      <c r="D42" s="30">
        <v>125060.01743106</v>
      </c>
      <c r="E42" s="30">
        <v>83241.17548243003</v>
      </c>
      <c r="F42" s="30"/>
      <c r="G42" s="30"/>
    </row>
    <row r="43" spans="2:7">
      <c r="B43" s="32" t="s">
        <v>64</v>
      </c>
      <c r="C43" s="29">
        <f>C44</f>
        <v>9087.2633459999997</v>
      </c>
      <c r="D43" s="29">
        <f>D44</f>
        <v>9087.2633459999997</v>
      </c>
      <c r="E43" s="29">
        <f t="shared" ref="E43" si="0">E44</f>
        <v>7572.719278419996</v>
      </c>
      <c r="F43" s="30"/>
      <c r="G43" s="30"/>
    </row>
    <row r="44" spans="2:7">
      <c r="B44" s="33" t="s">
        <v>65</v>
      </c>
      <c r="C44" s="30">
        <v>9087.2633459999997</v>
      </c>
      <c r="D44" s="30">
        <v>9087.2633459999997</v>
      </c>
      <c r="E44" s="30">
        <v>7572.719278419996</v>
      </c>
      <c r="F44" s="30"/>
      <c r="G44" s="30"/>
    </row>
    <row r="45" spans="2:7">
      <c r="B45" s="32" t="s">
        <v>66</v>
      </c>
      <c r="C45" s="29">
        <f>C46</f>
        <v>5511.2919570000004</v>
      </c>
      <c r="D45" s="29">
        <f>D46</f>
        <v>6361.2919570000004</v>
      </c>
      <c r="E45" s="29">
        <f>E46</f>
        <v>4876.0764926700003</v>
      </c>
      <c r="F45" s="30"/>
      <c r="G45" s="30"/>
    </row>
    <row r="46" spans="2:7">
      <c r="B46" s="33" t="s">
        <v>67</v>
      </c>
      <c r="C46" s="30">
        <v>5511.2919570000004</v>
      </c>
      <c r="D46" s="30">
        <v>6361.2919570000004</v>
      </c>
      <c r="E46" s="30">
        <v>4876.0764926700003</v>
      </c>
      <c r="F46" s="30"/>
      <c r="G46" s="30"/>
    </row>
    <row r="47" spans="2:7">
      <c r="B47" s="32" t="s">
        <v>68</v>
      </c>
      <c r="C47" s="29">
        <f>C48</f>
        <v>1474.2480869999999</v>
      </c>
      <c r="D47" s="29">
        <f>D48</f>
        <v>1474.2480869999999</v>
      </c>
      <c r="E47" s="29">
        <f>E48</f>
        <v>1224.6037763800011</v>
      </c>
      <c r="F47" s="30"/>
      <c r="G47" s="30"/>
    </row>
    <row r="48" spans="2:7">
      <c r="B48" s="33" t="s">
        <v>69</v>
      </c>
      <c r="C48" s="30">
        <v>1474.2480869999999</v>
      </c>
      <c r="D48" s="30">
        <v>1474.2480869999999</v>
      </c>
      <c r="E48" s="30">
        <v>1224.6037763800011</v>
      </c>
      <c r="F48" s="30"/>
      <c r="G48" s="30"/>
    </row>
    <row r="49" spans="2:10">
      <c r="B49" s="32" t="s">
        <v>70</v>
      </c>
      <c r="C49" s="29">
        <f>C50</f>
        <v>1575.371875</v>
      </c>
      <c r="D49" s="29">
        <f>D50</f>
        <v>1575.3718749999998</v>
      </c>
      <c r="E49" s="29">
        <f>E50</f>
        <v>1312.8097482700005</v>
      </c>
      <c r="F49" s="30"/>
      <c r="G49" s="30"/>
    </row>
    <row r="50" spans="2:10">
      <c r="B50" s="33" t="s">
        <v>71</v>
      </c>
      <c r="C50" s="30">
        <v>1575.371875</v>
      </c>
      <c r="D50" s="30">
        <v>1575.3718749999998</v>
      </c>
      <c r="E50" s="30">
        <v>1312.8097482700005</v>
      </c>
      <c r="F50" s="30"/>
      <c r="G50" s="30"/>
    </row>
    <row r="51" spans="2:10">
      <c r="B51" s="32" t="s">
        <v>72</v>
      </c>
      <c r="C51" s="29">
        <f>C52</f>
        <v>247.728228</v>
      </c>
      <c r="D51" s="29">
        <f>D52</f>
        <v>253.00329338999993</v>
      </c>
      <c r="E51" s="29">
        <f>E52</f>
        <v>214.56488961999989</v>
      </c>
      <c r="F51" s="30"/>
      <c r="G51" s="30"/>
    </row>
    <row r="52" spans="2:10">
      <c r="B52" s="33" t="s">
        <v>73</v>
      </c>
      <c r="C52" s="30">
        <v>247.728228</v>
      </c>
      <c r="D52" s="30">
        <v>253.00329338999993</v>
      </c>
      <c r="E52" s="30">
        <v>214.56488961999989</v>
      </c>
      <c r="F52" s="30"/>
      <c r="G52" s="30"/>
    </row>
    <row r="53" spans="2:10">
      <c r="B53" s="32" t="s">
        <v>74</v>
      </c>
      <c r="C53" s="29">
        <f>C54</f>
        <v>901.88166899999999</v>
      </c>
      <c r="D53" s="29">
        <f>D54</f>
        <v>918.98166900000001</v>
      </c>
      <c r="E53" s="29">
        <f t="shared" ref="E53" si="1">E54</f>
        <v>768.65960546999952</v>
      </c>
      <c r="F53" s="30"/>
      <c r="G53" s="30"/>
    </row>
    <row r="54" spans="2:10">
      <c r="B54" s="33" t="s">
        <v>75</v>
      </c>
      <c r="C54" s="30">
        <v>901.88166899999999</v>
      </c>
      <c r="D54" s="30">
        <v>918.98166900000001</v>
      </c>
      <c r="E54" s="30">
        <v>768.65960546999952</v>
      </c>
      <c r="G54" s="30"/>
    </row>
    <row r="55" spans="2:10">
      <c r="B55" s="26" t="s">
        <v>27</v>
      </c>
      <c r="C55" s="28">
        <f>C56</f>
        <v>109284.59931199999</v>
      </c>
      <c r="D55" s="28">
        <f>D56</f>
        <v>89208.729231000005</v>
      </c>
      <c r="E55" s="28">
        <f>E56</f>
        <v>60328.469826870009</v>
      </c>
      <c r="G55" s="30"/>
    </row>
    <row r="56" spans="2:10">
      <c r="B56" s="32" t="s">
        <v>38</v>
      </c>
      <c r="C56" s="29">
        <f>SUM(C57:C60)</f>
        <v>109284.59931199999</v>
      </c>
      <c r="D56" s="29">
        <f>SUM(D57:D60)</f>
        <v>89208.729231000005</v>
      </c>
      <c r="E56" s="29">
        <f>SUM(E57:E60)</f>
        <v>60328.469826870009</v>
      </c>
      <c r="G56" s="30"/>
    </row>
    <row r="57" spans="2:10">
      <c r="B57" s="33" t="s">
        <v>48</v>
      </c>
      <c r="C57" s="30">
        <v>2350</v>
      </c>
      <c r="D57" s="30">
        <v>2350</v>
      </c>
      <c r="E57" s="30">
        <v>1754.1466646700001</v>
      </c>
      <c r="G57" s="30"/>
    </row>
    <row r="58" spans="2:10">
      <c r="B58" s="33" t="s">
        <v>49</v>
      </c>
      <c r="C58" s="30">
        <v>1895.267687</v>
      </c>
      <c r="D58" s="30">
        <v>1895.267687</v>
      </c>
      <c r="E58" s="30">
        <v>1039.5798372199999</v>
      </c>
      <c r="G58" s="30"/>
      <c r="J58" s="51"/>
    </row>
    <row r="59" spans="2:10">
      <c r="B59" s="33" t="s">
        <v>62</v>
      </c>
      <c r="C59" s="30">
        <v>71515.639144999994</v>
      </c>
      <c r="D59" s="30">
        <v>60765.639145000001</v>
      </c>
      <c r="E59" s="30">
        <v>56477.150691700008</v>
      </c>
      <c r="G59" s="30"/>
    </row>
    <row r="60" spans="2:10">
      <c r="B60" s="33" t="s">
        <v>63</v>
      </c>
      <c r="C60" s="30">
        <v>33523.692479999998</v>
      </c>
      <c r="D60" s="30">
        <v>24197.822399000001</v>
      </c>
      <c r="E60" s="30">
        <v>1057.5926332800002</v>
      </c>
      <c r="G60" s="30"/>
    </row>
    <row r="61" spans="2:10">
      <c r="B61" s="35" t="s">
        <v>76</v>
      </c>
      <c r="C61" s="31">
        <f>C13+C55</f>
        <v>1155565.3106499999</v>
      </c>
      <c r="D61" s="31">
        <f>D13+D55</f>
        <v>1271707.4401906601</v>
      </c>
      <c r="E61" s="31">
        <f>(E13+E55)</f>
        <v>872765.61597031017</v>
      </c>
      <c r="F61" s="30"/>
      <c r="G61" s="30"/>
    </row>
    <row r="62" spans="2:10">
      <c r="B62" s="15" t="s">
        <v>13</v>
      </c>
      <c r="C62" s="15"/>
      <c r="D62" s="15"/>
      <c r="E62" s="16"/>
      <c r="G62" s="30"/>
    </row>
    <row r="63" spans="2:10" ht="28.5" customHeight="1">
      <c r="B63" s="94" t="s">
        <v>1049</v>
      </c>
      <c r="C63" s="94"/>
      <c r="D63" s="94"/>
      <c r="E63" s="94"/>
      <c r="G63" s="30"/>
    </row>
    <row r="64" spans="2:10" ht="35.25" customHeight="1">
      <c r="B64" s="94" t="s">
        <v>1054</v>
      </c>
      <c r="C64" s="94"/>
      <c r="D64" s="94"/>
      <c r="E64" s="94"/>
      <c r="G64" s="30"/>
    </row>
    <row r="65" spans="2:7">
      <c r="B65" s="15" t="s">
        <v>33</v>
      </c>
      <c r="C65" s="50"/>
      <c r="D65" s="50"/>
      <c r="E65" s="50"/>
      <c r="G65" s="30"/>
    </row>
    <row r="66" spans="2:7">
      <c r="B66" s="15"/>
      <c r="C66" s="15"/>
      <c r="D66" s="15"/>
      <c r="E66" s="16"/>
    </row>
    <row r="67" spans="2:7">
      <c r="C67" s="15"/>
      <c r="D67" s="15"/>
      <c r="E67" s="17"/>
    </row>
    <row r="68" spans="2:7">
      <c r="B68" s="44"/>
      <c r="C68" s="44"/>
      <c r="D68" s="44"/>
      <c r="E68" s="44"/>
    </row>
    <row r="69" spans="2:7">
      <c r="B69" s="44"/>
      <c r="C69" s="44"/>
      <c r="D69" s="44"/>
      <c r="E69" s="44"/>
    </row>
    <row r="70" spans="2:7">
      <c r="B70" s="44"/>
      <c r="C70" s="44"/>
      <c r="D70" s="44"/>
      <c r="E70" s="44"/>
    </row>
    <row r="72" spans="2:7">
      <c r="C72" s="11"/>
      <c r="D72" s="11"/>
      <c r="E72" s="11"/>
    </row>
    <row r="73" spans="2:7">
      <c r="C73" s="11"/>
      <c r="D73" s="11"/>
      <c r="E73" s="11"/>
    </row>
    <row r="74" spans="2:7">
      <c r="C74" s="11"/>
      <c r="D74" s="11"/>
      <c r="E74" s="11"/>
    </row>
  </sheetData>
  <mergeCells count="11">
    <mergeCell ref="B64:E64"/>
    <mergeCell ref="A8:G8"/>
    <mergeCell ref="B63:E63"/>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E43 E53 E49 E4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C124" sqref="C124"/>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10" max="10" width="15.140625" bestFit="1" customWidth="1"/>
  </cols>
  <sheetData>
    <row r="1" spans="1:7" ht="28.5" customHeight="1">
      <c r="A1" s="89" t="s">
        <v>0</v>
      </c>
      <c r="B1" s="89"/>
      <c r="C1" s="89"/>
      <c r="D1" s="89"/>
      <c r="E1" s="89"/>
      <c r="F1" s="89"/>
      <c r="G1" s="3"/>
    </row>
    <row r="2" spans="1:7" ht="21" customHeight="1">
      <c r="A2" s="90" t="s">
        <v>1</v>
      </c>
      <c r="B2" s="90"/>
      <c r="C2" s="90"/>
      <c r="D2" s="90"/>
      <c r="E2" s="90"/>
      <c r="F2" s="90"/>
      <c r="G2" s="2"/>
    </row>
    <row r="3" spans="1:7" ht="15" customHeight="1">
      <c r="A3" s="91" t="s">
        <v>2</v>
      </c>
      <c r="B3" s="91"/>
      <c r="C3" s="91"/>
      <c r="D3" s="91"/>
      <c r="E3" s="91"/>
      <c r="F3" s="91"/>
      <c r="G3" s="1"/>
    </row>
    <row r="5" spans="1:7" ht="18.75" customHeight="1">
      <c r="A5" s="93" t="s">
        <v>14</v>
      </c>
      <c r="B5" s="93"/>
      <c r="C5" s="93"/>
      <c r="D5" s="93"/>
      <c r="E5" s="93"/>
      <c r="F5" s="93"/>
      <c r="G5" s="4"/>
    </row>
    <row r="6" spans="1:7" ht="18.75" customHeight="1">
      <c r="A6" s="93" t="s">
        <v>77</v>
      </c>
      <c r="B6" s="93"/>
      <c r="C6" s="93"/>
      <c r="D6" s="93"/>
      <c r="E6" s="93"/>
      <c r="F6" s="93"/>
      <c r="G6" s="5"/>
    </row>
    <row r="7" spans="1:7" ht="18.75">
      <c r="A7" s="100" t="s">
        <v>1047</v>
      </c>
      <c r="B7" s="100"/>
      <c r="C7" s="100"/>
      <c r="D7" s="100"/>
      <c r="E7" s="100"/>
      <c r="F7" s="100"/>
      <c r="G7" s="5"/>
    </row>
    <row r="8" spans="1:7" ht="15.75">
      <c r="A8" s="97" t="s">
        <v>3</v>
      </c>
      <c r="B8" s="97"/>
      <c r="C8" s="97"/>
      <c r="D8" s="97"/>
      <c r="E8" s="97"/>
      <c r="F8" s="97"/>
      <c r="G8" s="6"/>
    </row>
    <row r="11" spans="1:7" ht="15" customHeight="1">
      <c r="B11" s="95" t="s">
        <v>4</v>
      </c>
      <c r="C11" s="54" t="s">
        <v>5</v>
      </c>
      <c r="D11" s="54" t="s">
        <v>1038</v>
      </c>
      <c r="E11" s="98" t="s">
        <v>6</v>
      </c>
    </row>
    <row r="12" spans="1:7">
      <c r="B12" s="95"/>
      <c r="C12" s="60" t="s">
        <v>7</v>
      </c>
      <c r="D12" s="54" t="s">
        <v>1039</v>
      </c>
      <c r="E12" s="98"/>
    </row>
    <row r="13" spans="1:7">
      <c r="B13" s="23" t="s">
        <v>8</v>
      </c>
      <c r="C13" s="20">
        <f>C14+C35+C64+C72+C111</f>
        <v>1046280.711338</v>
      </c>
      <c r="D13" s="20">
        <f>D14+D35+D64+D72+D111</f>
        <v>1182498.7109596599</v>
      </c>
      <c r="E13" s="20">
        <f>E14+E35+E64+E72+E111</f>
        <v>812437.14614344004</v>
      </c>
    </row>
    <row r="14" spans="1:7" s="7" customFormat="1">
      <c r="B14" s="45" t="s">
        <v>78</v>
      </c>
      <c r="C14" s="36">
        <f>C15+C21+C24+C28</f>
        <v>188916.58410200002</v>
      </c>
      <c r="D14" s="36">
        <f>D15+D21+D24+D28</f>
        <v>192496.24785801012</v>
      </c>
      <c r="E14" s="36">
        <f>E15+E21+E24+E28</f>
        <v>131923.39907003014</v>
      </c>
    </row>
    <row r="15" spans="1:7" s="7" customFormat="1">
      <c r="B15" s="24" t="s">
        <v>79</v>
      </c>
      <c r="C15" s="38">
        <f>SUM(C16:C20)</f>
        <v>87353.342327000006</v>
      </c>
      <c r="D15" s="38">
        <f>SUM(D16:D20)</f>
        <v>94310.471955220113</v>
      </c>
      <c r="E15" s="38">
        <f>SUM(E16:E20)</f>
        <v>62686.004788720202</v>
      </c>
    </row>
    <row r="16" spans="1:7" s="7" customFormat="1">
      <c r="B16" s="25" t="s">
        <v>80</v>
      </c>
      <c r="C16" s="30">
        <v>7149.0005890000002</v>
      </c>
      <c r="D16" s="30">
        <v>7104.3005890000004</v>
      </c>
      <c r="E16" s="30">
        <v>5917.8644881700038</v>
      </c>
    </row>
    <row r="17" spans="2:10" s="7" customFormat="1">
      <c r="B17" s="25" t="s">
        <v>81</v>
      </c>
      <c r="C17" s="30">
        <v>51260.473973</v>
      </c>
      <c r="D17" s="30">
        <v>54870.748753530104</v>
      </c>
      <c r="E17" s="30">
        <v>30985.763184500207</v>
      </c>
    </row>
    <row r="18" spans="2:10" s="7" customFormat="1">
      <c r="B18" s="25" t="s">
        <v>82</v>
      </c>
      <c r="C18" s="30">
        <v>22526.127259000001</v>
      </c>
      <c r="D18" s="30">
        <v>25055.582106689999</v>
      </c>
      <c r="E18" s="30">
        <v>20145.44585620999</v>
      </c>
    </row>
    <row r="19" spans="2:10" s="7" customFormat="1">
      <c r="B19" s="25" t="s">
        <v>83</v>
      </c>
      <c r="C19" s="30">
        <v>6408.7169059999997</v>
      </c>
      <c r="D19" s="30">
        <v>7270.8169060000009</v>
      </c>
      <c r="E19" s="30">
        <v>5636.931259840002</v>
      </c>
    </row>
    <row r="20" spans="2:10" s="7" customFormat="1">
      <c r="B20" s="25" t="s">
        <v>84</v>
      </c>
      <c r="C20" s="30">
        <v>9.0236000000000001</v>
      </c>
      <c r="D20" s="30">
        <v>9.0236000000000001</v>
      </c>
      <c r="E20" s="30">
        <v>0</v>
      </c>
    </row>
    <row r="21" spans="2:10" s="7" customFormat="1">
      <c r="B21" s="24" t="s">
        <v>85</v>
      </c>
      <c r="C21" s="38">
        <f>SUM(C22:C23)</f>
        <v>9714.1068130000003</v>
      </c>
      <c r="D21" s="38">
        <f>SUM(D22:D23)</f>
        <v>11085.440841</v>
      </c>
      <c r="E21" s="38">
        <f>SUM(E22:E23)</f>
        <v>7347.2984616099948</v>
      </c>
    </row>
    <row r="22" spans="2:10" s="7" customFormat="1">
      <c r="B22" s="25" t="s">
        <v>86</v>
      </c>
      <c r="C22" s="30">
        <v>2879.0667659999999</v>
      </c>
      <c r="D22" s="30">
        <v>4185.3530170000004</v>
      </c>
      <c r="E22" s="30">
        <v>1987.5354184899977</v>
      </c>
      <c r="J22" s="55"/>
    </row>
    <row r="23" spans="2:10" s="7" customFormat="1">
      <c r="B23" s="25" t="s">
        <v>87</v>
      </c>
      <c r="C23" s="30">
        <v>6835.0400470000004</v>
      </c>
      <c r="D23" s="30">
        <v>6900.0878240000002</v>
      </c>
      <c r="E23" s="30">
        <v>5359.7630431199968</v>
      </c>
    </row>
    <row r="24" spans="2:10" s="7" customFormat="1">
      <c r="B24" s="24" t="s">
        <v>88</v>
      </c>
      <c r="C24" s="38">
        <f>SUM(C25:C27)</f>
        <v>44340.533019999995</v>
      </c>
      <c r="D24" s="38">
        <f>SUM(D25:D27)</f>
        <v>39075.83669959999</v>
      </c>
      <c r="E24" s="38">
        <f>SUM(E25:E27)</f>
        <v>26066.412695209969</v>
      </c>
    </row>
    <row r="25" spans="2:10" s="7" customFormat="1">
      <c r="B25" s="25" t="s">
        <v>89</v>
      </c>
      <c r="C25" s="30">
        <v>39871.193261</v>
      </c>
      <c r="D25" s="30">
        <v>34863.190802599987</v>
      </c>
      <c r="E25" s="30">
        <v>23998.363678449965</v>
      </c>
    </row>
    <row r="26" spans="2:10" s="7" customFormat="1">
      <c r="B26" s="25" t="s">
        <v>90</v>
      </c>
      <c r="C26" s="30">
        <v>4399.0774499999998</v>
      </c>
      <c r="D26" s="30">
        <v>4141.2883980000006</v>
      </c>
      <c r="E26" s="30">
        <v>2013.4783688600021</v>
      </c>
    </row>
    <row r="27" spans="2:10" s="7" customFormat="1">
      <c r="B27" s="25" t="s">
        <v>91</v>
      </c>
      <c r="C27" s="30">
        <v>70.262309000000002</v>
      </c>
      <c r="D27" s="30">
        <v>71.357499000000004</v>
      </c>
      <c r="E27" s="30">
        <v>54.570647900000012</v>
      </c>
    </row>
    <row r="28" spans="2:10" s="7" customFormat="1">
      <c r="B28" s="24" t="s">
        <v>92</v>
      </c>
      <c r="C28" s="38">
        <f>SUM(C29:C34)</f>
        <v>47508.601942000001</v>
      </c>
      <c r="D28" s="38">
        <f>SUM(D29:D34)</f>
        <v>48024.498362189996</v>
      </c>
      <c r="E28" s="38">
        <f>SUM(E29:E34)</f>
        <v>35823.683124489966</v>
      </c>
    </row>
    <row r="29" spans="2:10" s="7" customFormat="1">
      <c r="B29" s="25" t="s">
        <v>93</v>
      </c>
      <c r="C29" s="30">
        <v>21980.466557</v>
      </c>
      <c r="D29" s="30">
        <v>21762.40574736999</v>
      </c>
      <c r="E29" s="30">
        <v>14871.361149899982</v>
      </c>
    </row>
    <row r="30" spans="2:10" s="7" customFormat="1">
      <c r="B30" s="25" t="s">
        <v>94</v>
      </c>
      <c r="C30" s="30">
        <v>790.38165000000004</v>
      </c>
      <c r="D30" s="30">
        <v>807.73837689999993</v>
      </c>
      <c r="E30" s="30">
        <v>624.79001417999996</v>
      </c>
    </row>
    <row r="31" spans="2:10" s="7" customFormat="1">
      <c r="B31" s="25" t="s">
        <v>95</v>
      </c>
      <c r="C31" s="30">
        <v>17111.642338000001</v>
      </c>
      <c r="D31" s="30">
        <v>17233.340321060004</v>
      </c>
      <c r="E31" s="30">
        <v>14013.912216299997</v>
      </c>
    </row>
    <row r="32" spans="2:10" s="7" customFormat="1">
      <c r="B32" s="25" t="s">
        <v>96</v>
      </c>
      <c r="C32" s="30">
        <v>1030.544527</v>
      </c>
      <c r="D32" s="30">
        <v>1030.544527</v>
      </c>
      <c r="E32" s="30">
        <v>858.78710582000042</v>
      </c>
    </row>
    <row r="33" spans="2:7" s="7" customFormat="1">
      <c r="B33" s="25" t="s">
        <v>97</v>
      </c>
      <c r="C33" s="30">
        <v>1978.776766</v>
      </c>
      <c r="D33" s="30">
        <v>2170.8290635200001</v>
      </c>
      <c r="E33" s="30">
        <v>1364.0178275699993</v>
      </c>
    </row>
    <row r="34" spans="2:7" s="7" customFormat="1">
      <c r="B34" s="25" t="s">
        <v>98</v>
      </c>
      <c r="C34" s="30">
        <v>4616.7901039999997</v>
      </c>
      <c r="D34" s="30">
        <v>5019.6403263400007</v>
      </c>
      <c r="E34" s="30">
        <v>4090.8148107199895</v>
      </c>
    </row>
    <row r="35" spans="2:7" s="7" customFormat="1">
      <c r="B35" s="45" t="s">
        <v>99</v>
      </c>
      <c r="C35" s="38">
        <f>C36+C39+C42+C44+C47+C50+C56+C58+C60</f>
        <v>144585.44502799996</v>
      </c>
      <c r="D35" s="38">
        <f>D36+D39+D42+D44+D47+D50+D56+D58+D60</f>
        <v>238021.65214221997</v>
      </c>
      <c r="E35" s="38">
        <f>E36+E39+E42+E44+E47+E50+E56+E58+E60</f>
        <v>125399.12117103992</v>
      </c>
    </row>
    <row r="36" spans="2:7" s="7" customFormat="1">
      <c r="B36" s="46" t="s">
        <v>100</v>
      </c>
      <c r="C36" s="38">
        <f>SUM(C37:C38)</f>
        <v>8231.4996439999995</v>
      </c>
      <c r="D36" s="38">
        <f>SUM(D37:D38)</f>
        <v>51433.003424000017</v>
      </c>
      <c r="E36" s="38">
        <f>SUM(E37:E38)</f>
        <v>8336.7646322499768</v>
      </c>
    </row>
    <row r="37" spans="2:7" s="7" customFormat="1">
      <c r="B37" s="19" t="s">
        <v>101</v>
      </c>
      <c r="C37" s="30">
        <v>6767.4506460000002</v>
      </c>
      <c r="D37" s="30">
        <v>50032.694323000018</v>
      </c>
      <c r="E37" s="30">
        <v>7487.7850983099788</v>
      </c>
    </row>
    <row r="38" spans="2:7">
      <c r="B38" s="19" t="s">
        <v>102</v>
      </c>
      <c r="C38" s="30">
        <v>1464.048998</v>
      </c>
      <c r="D38" s="30">
        <v>1400.3091009999998</v>
      </c>
      <c r="E38" s="30">
        <v>848.97953393999808</v>
      </c>
      <c r="G38" s="7"/>
    </row>
    <row r="39" spans="2:7">
      <c r="B39" s="46" t="s">
        <v>103</v>
      </c>
      <c r="C39" s="38">
        <f>SUM(C40:C41)</f>
        <v>15254.708692999999</v>
      </c>
      <c r="D39" s="38">
        <f>SUM(D40:D41)</f>
        <v>25740.924616729997</v>
      </c>
      <c r="E39" s="38">
        <f>SUM(E40:E41)</f>
        <v>17119.835846249996</v>
      </c>
      <c r="G39" s="7"/>
    </row>
    <row r="40" spans="2:7">
      <c r="B40" s="19" t="s">
        <v>104</v>
      </c>
      <c r="C40" s="30">
        <v>15135.783692999999</v>
      </c>
      <c r="D40" s="30">
        <v>25611.999616729998</v>
      </c>
      <c r="E40" s="30">
        <v>17023.355077299995</v>
      </c>
      <c r="G40" s="7"/>
    </row>
    <row r="41" spans="2:7">
      <c r="B41" s="19" t="s">
        <v>105</v>
      </c>
      <c r="C41" s="30">
        <v>118.925</v>
      </c>
      <c r="D41" s="30">
        <v>128.92500000000001</v>
      </c>
      <c r="E41" s="30">
        <v>96.480768949999998</v>
      </c>
      <c r="G41" s="7"/>
    </row>
    <row r="42" spans="2:7">
      <c r="B42" s="46" t="s">
        <v>106</v>
      </c>
      <c r="C42" s="38">
        <f>C43</f>
        <v>6356.9723809999996</v>
      </c>
      <c r="D42" s="38">
        <f>D43</f>
        <v>11312.654839000001</v>
      </c>
      <c r="E42" s="38">
        <f>E43</f>
        <v>7036.0672759900053</v>
      </c>
      <c r="G42" s="7"/>
    </row>
    <row r="43" spans="2:7">
      <c r="B43" s="19" t="s">
        <v>107</v>
      </c>
      <c r="C43" s="30">
        <v>6356.9723809999996</v>
      </c>
      <c r="D43" s="30">
        <v>11312.654839000001</v>
      </c>
      <c r="E43" s="30">
        <v>7036.0672759900053</v>
      </c>
      <c r="G43" s="7"/>
    </row>
    <row r="44" spans="2:7">
      <c r="B44" s="46" t="s">
        <v>108</v>
      </c>
      <c r="C44" s="38">
        <f>C45+C46</f>
        <v>56531.139603999996</v>
      </c>
      <c r="D44" s="38">
        <f>D45+D46</f>
        <v>83454.056468659997</v>
      </c>
      <c r="E44" s="38">
        <f>E45+E46</f>
        <v>56640.491535419955</v>
      </c>
      <c r="G44" s="7"/>
    </row>
    <row r="45" spans="2:7">
      <c r="B45" s="19" t="s">
        <v>109</v>
      </c>
      <c r="C45" s="30">
        <v>56162.629481999997</v>
      </c>
      <c r="D45" s="30">
        <v>83348.66424908</v>
      </c>
      <c r="E45" s="30">
        <v>56632.848671219952</v>
      </c>
      <c r="G45" s="7"/>
    </row>
    <row r="46" spans="2:7">
      <c r="B46" s="19" t="s">
        <v>110</v>
      </c>
      <c r="C46" s="30">
        <v>368.51012200000002</v>
      </c>
      <c r="D46" s="30">
        <v>105.39221958</v>
      </c>
      <c r="E46" s="30">
        <v>7.6428642</v>
      </c>
      <c r="G46" s="7"/>
    </row>
    <row r="47" spans="2:7">
      <c r="B47" s="46" t="s">
        <v>111</v>
      </c>
      <c r="C47" s="38">
        <f>SUM(C48:C49)</f>
        <v>414.77044000000001</v>
      </c>
      <c r="D47" s="38">
        <f>SUM(D48:D49)</f>
        <v>469.22610606000001</v>
      </c>
      <c r="E47" s="38">
        <f>SUM(E48:E49)</f>
        <v>245.30123621999996</v>
      </c>
      <c r="G47" s="7"/>
    </row>
    <row r="48" spans="2:7">
      <c r="B48" s="19" t="s">
        <v>112</v>
      </c>
      <c r="C48" s="30">
        <v>414.77044000000001</v>
      </c>
      <c r="D48" s="30">
        <v>423.06485434000001</v>
      </c>
      <c r="E48" s="30">
        <v>242.80568634999997</v>
      </c>
      <c r="G48" s="7"/>
    </row>
    <row r="49" spans="2:7">
      <c r="B49" s="19" t="s">
        <v>246</v>
      </c>
      <c r="C49" s="30">
        <v>0</v>
      </c>
      <c r="D49" s="30">
        <v>46.161251719999996</v>
      </c>
      <c r="E49" s="30">
        <v>2.4955498700000005</v>
      </c>
      <c r="G49" s="7"/>
    </row>
    <row r="50" spans="2:7">
      <c r="B50" s="46" t="s">
        <v>113</v>
      </c>
      <c r="C50" s="38">
        <f>SUM(C51:C55)</f>
        <v>46645.017339999999</v>
      </c>
      <c r="D50" s="38">
        <f>SUM(D51:D55)</f>
        <v>51749.368402330001</v>
      </c>
      <c r="E50" s="38">
        <f>SUM(E51:E55)</f>
        <v>31469.96090709999</v>
      </c>
      <c r="G50" s="7"/>
    </row>
    <row r="51" spans="2:7">
      <c r="B51" s="19" t="s">
        <v>114</v>
      </c>
      <c r="C51" s="30">
        <v>31641.071610999999</v>
      </c>
      <c r="D51" s="30">
        <v>33040.835900699996</v>
      </c>
      <c r="E51" s="30">
        <v>20958.113255339995</v>
      </c>
      <c r="G51" s="7"/>
    </row>
    <row r="52" spans="2:7">
      <c r="B52" s="19" t="s">
        <v>115</v>
      </c>
      <c r="C52" s="30">
        <v>55.864887000000003</v>
      </c>
      <c r="D52" s="30">
        <v>75.864886999999996</v>
      </c>
      <c r="E52" s="30">
        <v>42.175139460000018</v>
      </c>
      <c r="G52" s="7"/>
    </row>
    <row r="53" spans="2:7">
      <c r="B53" s="19" t="s">
        <v>116</v>
      </c>
      <c r="C53" s="30">
        <v>8679.6674540000004</v>
      </c>
      <c r="D53" s="30">
        <v>13243.788857</v>
      </c>
      <c r="E53" s="30">
        <v>6383.1194190099959</v>
      </c>
      <c r="G53" s="7"/>
    </row>
    <row r="54" spans="2:7">
      <c r="B54" s="19" t="s">
        <v>117</v>
      </c>
      <c r="C54" s="30">
        <v>2586.7199999999998</v>
      </c>
      <c r="D54" s="30">
        <v>2586.7199999999998</v>
      </c>
      <c r="E54" s="30">
        <v>2360.7258831000004</v>
      </c>
      <c r="G54" s="7"/>
    </row>
    <row r="55" spans="2:7">
      <c r="B55" s="19" t="s">
        <v>118</v>
      </c>
      <c r="C55" s="30">
        <v>3681.6933880000001</v>
      </c>
      <c r="D55" s="30">
        <v>2802.1587576299989</v>
      </c>
      <c r="E55" s="30">
        <v>1725.8272101900002</v>
      </c>
      <c r="G55" s="7"/>
    </row>
    <row r="56" spans="2:7">
      <c r="B56" s="46" t="s">
        <v>119</v>
      </c>
      <c r="C56" s="38">
        <f>C57</f>
        <v>4526.0949650000002</v>
      </c>
      <c r="D56" s="38">
        <f>D57</f>
        <v>2551.2968440000004</v>
      </c>
      <c r="E56" s="38">
        <f>E57</f>
        <v>1556.5432177100006</v>
      </c>
      <c r="G56" s="7"/>
    </row>
    <row r="57" spans="2:7">
      <c r="B57" s="19" t="s">
        <v>120</v>
      </c>
      <c r="C57" s="30">
        <v>4526.0949650000002</v>
      </c>
      <c r="D57" s="30">
        <v>2551.2968440000004</v>
      </c>
      <c r="E57" s="30">
        <v>1556.5432177100006</v>
      </c>
      <c r="G57" s="7"/>
    </row>
    <row r="58" spans="2:7">
      <c r="B58" s="46" t="s">
        <v>121</v>
      </c>
      <c r="C58" s="38">
        <f>C59</f>
        <v>149.70302000000001</v>
      </c>
      <c r="D58" s="38">
        <f>D59</f>
        <v>3754.7030209999998</v>
      </c>
      <c r="E58" s="38">
        <f>E59</f>
        <v>124.75251601000001</v>
      </c>
      <c r="G58" s="7"/>
    </row>
    <row r="59" spans="2:7">
      <c r="B59" s="19" t="s">
        <v>122</v>
      </c>
      <c r="C59" s="30">
        <v>149.70302000000001</v>
      </c>
      <c r="D59" s="30">
        <v>3754.7030209999998</v>
      </c>
      <c r="E59" s="30">
        <v>124.75251601000001</v>
      </c>
      <c r="G59" s="7"/>
    </row>
    <row r="60" spans="2:7">
      <c r="B60" s="46" t="s">
        <v>123</v>
      </c>
      <c r="C60" s="38">
        <f>SUM(C61:C63)</f>
        <v>6475.5389409999998</v>
      </c>
      <c r="D60" s="38">
        <f t="shared" ref="D60:E60" si="0">SUM(D61:D63)</f>
        <v>7556.418420439998</v>
      </c>
      <c r="E60" s="38">
        <f t="shared" si="0"/>
        <v>2869.4040040900004</v>
      </c>
      <c r="G60" s="7"/>
    </row>
    <row r="61" spans="2:7">
      <c r="B61" s="19" t="s">
        <v>1043</v>
      </c>
      <c r="C61" s="38">
        <v>0</v>
      </c>
      <c r="D61" s="38">
        <v>100.064283</v>
      </c>
      <c r="E61" s="38">
        <v>0</v>
      </c>
      <c r="G61" s="7"/>
    </row>
    <row r="62" spans="2:7">
      <c r="B62" s="19" t="s">
        <v>124</v>
      </c>
      <c r="C62" s="30">
        <v>3.1861320000000002</v>
      </c>
      <c r="D62" s="30">
        <v>13.20993971</v>
      </c>
      <c r="E62" s="30">
        <v>0.41458487999999999</v>
      </c>
      <c r="G62" s="7"/>
    </row>
    <row r="63" spans="2:7">
      <c r="B63" s="19" t="s">
        <v>125</v>
      </c>
      <c r="C63" s="30">
        <v>6472.352809</v>
      </c>
      <c r="D63" s="30">
        <v>7443.1441977299983</v>
      </c>
      <c r="E63" s="30">
        <v>2868.9894192100005</v>
      </c>
      <c r="G63" s="7"/>
    </row>
    <row r="64" spans="2:7">
      <c r="B64" s="45" t="s">
        <v>126</v>
      </c>
      <c r="C64" s="38">
        <f>C65+C68</f>
        <v>8574.2416110000013</v>
      </c>
      <c r="D64" s="38">
        <f>D65+D68</f>
        <v>9088.0582869900009</v>
      </c>
      <c r="E64" s="38">
        <f>E65+E68</f>
        <v>4696.4943917000001</v>
      </c>
      <c r="G64" s="7"/>
    </row>
    <row r="65" spans="2:7">
      <c r="B65" s="46" t="s">
        <v>127</v>
      </c>
      <c r="C65" s="38">
        <f>SUM(C66:C67)</f>
        <v>2974.5477810000002</v>
      </c>
      <c r="D65" s="38">
        <f>SUM(D66:D67)</f>
        <v>3371.257783</v>
      </c>
      <c r="E65" s="38">
        <f>SUM(E66:E67)</f>
        <v>1808.0624905999989</v>
      </c>
      <c r="G65" s="7"/>
    </row>
    <row r="66" spans="2:7">
      <c r="B66" s="19" t="s">
        <v>128</v>
      </c>
      <c r="C66" s="30">
        <v>1473.071631</v>
      </c>
      <c r="D66" s="30">
        <v>2201.2560049999997</v>
      </c>
      <c r="E66" s="30">
        <v>1051.4020105399991</v>
      </c>
      <c r="G66" s="7"/>
    </row>
    <row r="67" spans="2:7">
      <c r="B67" s="19" t="s">
        <v>129</v>
      </c>
      <c r="C67" s="30">
        <v>1501.47615</v>
      </c>
      <c r="D67" s="30">
        <v>1170.0017780000001</v>
      </c>
      <c r="E67" s="30">
        <v>756.66048005999994</v>
      </c>
      <c r="G67" s="7"/>
    </row>
    <row r="68" spans="2:7">
      <c r="B68" s="46" t="s">
        <v>130</v>
      </c>
      <c r="C68" s="38">
        <f>SUM(C69:C71)</f>
        <v>5599.6938300000002</v>
      </c>
      <c r="D68" s="38">
        <f>SUM(D69:D71)</f>
        <v>5716.8005039900008</v>
      </c>
      <c r="E68" s="38">
        <f>SUM(E69:E71)</f>
        <v>2888.4319011000007</v>
      </c>
      <c r="F68" s="38"/>
      <c r="G68" s="7"/>
    </row>
    <row r="69" spans="2:7">
      <c r="B69" s="19" t="s">
        <v>131</v>
      </c>
      <c r="C69" s="30">
        <v>3760.5573829999998</v>
      </c>
      <c r="D69" s="30">
        <v>4336.8926559900019</v>
      </c>
      <c r="E69" s="30">
        <v>2326.0675432500007</v>
      </c>
      <c r="G69" s="7"/>
    </row>
    <row r="70" spans="2:7">
      <c r="B70" s="19" t="s">
        <v>132</v>
      </c>
      <c r="C70" s="30">
        <v>1315.2848980000001</v>
      </c>
      <c r="D70" s="30">
        <v>888.01319699999976</v>
      </c>
      <c r="E70" s="30">
        <v>214.13550950000001</v>
      </c>
      <c r="G70" s="7"/>
    </row>
    <row r="71" spans="2:7">
      <c r="B71" s="19" t="s">
        <v>133</v>
      </c>
      <c r="C71" s="30">
        <v>523.85154899999998</v>
      </c>
      <c r="D71" s="30">
        <v>491.89465100000001</v>
      </c>
      <c r="E71" s="30">
        <v>348.22884835000002</v>
      </c>
      <c r="G71" s="7"/>
    </row>
    <row r="72" spans="2:7">
      <c r="B72" s="45" t="s">
        <v>134</v>
      </c>
      <c r="C72" s="38">
        <f>C73+C77+C82+C89+C101</f>
        <v>487165.387712</v>
      </c>
      <c r="D72" s="38">
        <f>D73+D77+D82+D89+D101</f>
        <v>531477.19978744001</v>
      </c>
      <c r="E72" s="38">
        <f>E73+E77+E82+E89+E101</f>
        <v>383811.03637807997</v>
      </c>
      <c r="G72" s="7"/>
    </row>
    <row r="73" spans="2:7">
      <c r="B73" s="46" t="s">
        <v>135</v>
      </c>
      <c r="C73" s="38">
        <f>SUM(C74:C76)</f>
        <v>27273.500172</v>
      </c>
      <c r="D73" s="38">
        <f>SUM(D74:D76)</f>
        <v>35354.341375720003</v>
      </c>
      <c r="E73" s="38">
        <f>SUM(E74:E76)</f>
        <v>23761.751722580011</v>
      </c>
      <c r="G73" s="7"/>
    </row>
    <row r="74" spans="2:7">
      <c r="B74" s="19" t="s">
        <v>136</v>
      </c>
      <c r="C74" s="30">
        <v>7072.3823839999995</v>
      </c>
      <c r="D74" s="30">
        <v>10969.1707231</v>
      </c>
      <c r="E74" s="30">
        <v>8026.434921180009</v>
      </c>
      <c r="G74" s="7"/>
    </row>
    <row r="75" spans="2:7">
      <c r="B75" s="19" t="s">
        <v>137</v>
      </c>
      <c r="C75" s="30">
        <v>693.58747300000005</v>
      </c>
      <c r="D75" s="30">
        <v>529.32522862000008</v>
      </c>
      <c r="E75" s="30">
        <v>130.65839356000004</v>
      </c>
      <c r="G75" s="7"/>
    </row>
    <row r="76" spans="2:7">
      <c r="B76" s="19" t="s">
        <v>138</v>
      </c>
      <c r="C76" s="30">
        <v>19507.530315</v>
      </c>
      <c r="D76" s="30">
        <v>23855.845423999999</v>
      </c>
      <c r="E76" s="30">
        <v>15604.658407840001</v>
      </c>
      <c r="G76" s="7"/>
    </row>
    <row r="77" spans="2:7">
      <c r="B77" s="46" t="s">
        <v>139</v>
      </c>
      <c r="C77" s="38">
        <f>SUM(C78:C81)</f>
        <v>108748.061445</v>
      </c>
      <c r="D77" s="38">
        <f>SUM(D78:D81)</f>
        <v>117887.54608978002</v>
      </c>
      <c r="E77" s="38">
        <f>SUM(E78:E81)</f>
        <v>90356.435174850078</v>
      </c>
    </row>
    <row r="78" spans="2:7">
      <c r="B78" s="19" t="s">
        <v>140</v>
      </c>
      <c r="C78" s="30">
        <v>7503.9981449999996</v>
      </c>
      <c r="D78" s="30">
        <v>9718.0277812999993</v>
      </c>
      <c r="E78" s="30">
        <v>7360.4234920300087</v>
      </c>
    </row>
    <row r="79" spans="2:7">
      <c r="B79" s="19" t="s">
        <v>141</v>
      </c>
      <c r="C79" s="30">
        <v>5198.7089059999998</v>
      </c>
      <c r="D79" s="30">
        <v>5669.5717067999867</v>
      </c>
      <c r="E79" s="30">
        <v>3602.1626847399998</v>
      </c>
    </row>
    <row r="80" spans="2:7">
      <c r="B80" s="19" t="s">
        <v>142</v>
      </c>
      <c r="C80" s="30">
        <v>14.966450999999999</v>
      </c>
      <c r="D80" s="30">
        <v>9.8682437799999985</v>
      </c>
      <c r="E80" s="30">
        <v>6.2488677199999989</v>
      </c>
    </row>
    <row r="81" spans="2:5">
      <c r="B81" s="19" t="s">
        <v>143</v>
      </c>
      <c r="C81" s="30">
        <v>96030.387942999994</v>
      </c>
      <c r="D81" s="30">
        <v>102490.07835790004</v>
      </c>
      <c r="E81" s="30">
        <v>79387.600130360064</v>
      </c>
    </row>
    <row r="82" spans="2:5">
      <c r="B82" s="46" t="s">
        <v>144</v>
      </c>
      <c r="C82" s="38">
        <f>SUM(C83:C88)</f>
        <v>6944.9247599999999</v>
      </c>
      <c r="D82" s="38">
        <f>SUM(D83:D88)</f>
        <v>8561.4937310200021</v>
      </c>
      <c r="E82" s="38">
        <f>SUM(E83:E88)</f>
        <v>5854.7272414400031</v>
      </c>
    </row>
    <row r="83" spans="2:5">
      <c r="B83" s="19" t="s">
        <v>145</v>
      </c>
      <c r="C83" s="30">
        <v>885.88282300000003</v>
      </c>
      <c r="D83" s="30">
        <v>1044.3135050000001</v>
      </c>
      <c r="E83" s="30">
        <v>801.94301440999948</v>
      </c>
    </row>
    <row r="84" spans="2:5">
      <c r="B84" s="19" t="s">
        <v>146</v>
      </c>
      <c r="C84" s="30">
        <v>784.92586400000005</v>
      </c>
      <c r="D84" s="30">
        <v>1169.2977058899999</v>
      </c>
      <c r="E84" s="30">
        <v>572.3362410800006</v>
      </c>
    </row>
    <row r="85" spans="2:5">
      <c r="B85" s="19" t="s">
        <v>147</v>
      </c>
      <c r="C85" s="30">
        <v>3230.201118</v>
      </c>
      <c r="D85" s="30">
        <v>3795.3767430000021</v>
      </c>
      <c r="E85" s="30">
        <v>2430.6198035300013</v>
      </c>
    </row>
    <row r="86" spans="2:5">
      <c r="B86" s="19" t="s">
        <v>1044</v>
      </c>
      <c r="C86" s="30"/>
      <c r="D86" s="30">
        <v>0.82537199999999999</v>
      </c>
      <c r="E86" s="30">
        <v>0</v>
      </c>
    </row>
    <row r="87" spans="2:5">
      <c r="B87" s="25" t="s">
        <v>148</v>
      </c>
      <c r="C87" s="30">
        <v>398.34939200000002</v>
      </c>
      <c r="D87" s="30">
        <v>806.33829915000013</v>
      </c>
      <c r="E87" s="30">
        <v>732.58227579000049</v>
      </c>
    </row>
    <row r="88" spans="2:5">
      <c r="B88" s="19" t="s">
        <v>149</v>
      </c>
      <c r="C88" s="30">
        <v>1645.5655630000001</v>
      </c>
      <c r="D88" s="30">
        <v>1745.34210598</v>
      </c>
      <c r="E88" s="30">
        <v>1317.2459066300014</v>
      </c>
    </row>
    <row r="89" spans="2:5">
      <c r="B89" s="46" t="s">
        <v>150</v>
      </c>
      <c r="C89" s="38">
        <f>SUM(C90:C100)</f>
        <v>234833.06798800002</v>
      </c>
      <c r="D89" s="38">
        <f>SUM(D90:D100)</f>
        <v>235568.42415174993</v>
      </c>
      <c r="E89" s="38">
        <f>SUM(E90:E100)</f>
        <v>171183.77425482005</v>
      </c>
    </row>
    <row r="90" spans="2:5">
      <c r="B90" s="19" t="s">
        <v>151</v>
      </c>
      <c r="C90" s="30">
        <v>11656.995863</v>
      </c>
      <c r="D90" s="30">
        <v>10972.911722890001</v>
      </c>
      <c r="E90" s="30">
        <v>7020.1735200600069</v>
      </c>
    </row>
    <row r="91" spans="2:5">
      <c r="B91" s="19" t="s">
        <v>152</v>
      </c>
      <c r="C91" s="30">
        <v>88582.901983000003</v>
      </c>
      <c r="D91" s="30">
        <v>95338.992980869953</v>
      </c>
      <c r="E91" s="30">
        <v>72469.295354910078</v>
      </c>
    </row>
    <row r="92" spans="2:5">
      <c r="B92" s="19" t="s">
        <v>153</v>
      </c>
      <c r="C92" s="30">
        <v>28870.641616000001</v>
      </c>
      <c r="D92" s="30">
        <v>31552.205487110001</v>
      </c>
      <c r="E92" s="30">
        <v>23925.353565300004</v>
      </c>
    </row>
    <row r="93" spans="2:5">
      <c r="B93" s="19" t="s">
        <v>154</v>
      </c>
      <c r="C93" s="30">
        <v>19658.955782000001</v>
      </c>
      <c r="D93" s="30">
        <v>20511.7773648</v>
      </c>
      <c r="E93" s="30">
        <v>14766.124607239961</v>
      </c>
    </row>
    <row r="94" spans="2:5">
      <c r="B94" s="19" t="s">
        <v>155</v>
      </c>
      <c r="C94" s="30">
        <v>6356.0970159999997</v>
      </c>
      <c r="D94" s="30">
        <v>6036.0968340800009</v>
      </c>
      <c r="E94" s="30">
        <v>4064.8537581499977</v>
      </c>
    </row>
    <row r="95" spans="2:5">
      <c r="B95" s="19" t="s">
        <v>156</v>
      </c>
      <c r="C95" s="30">
        <v>10150.073273</v>
      </c>
      <c r="D95" s="30">
        <v>10382.421009639998</v>
      </c>
      <c r="E95" s="30">
        <v>6688.1155915900035</v>
      </c>
    </row>
    <row r="96" spans="2:5">
      <c r="B96" s="19" t="s">
        <v>157</v>
      </c>
      <c r="C96" s="30">
        <v>1439.332525</v>
      </c>
      <c r="D96" s="30">
        <v>1749.92450046</v>
      </c>
      <c r="E96" s="30">
        <v>953.27721911000094</v>
      </c>
    </row>
    <row r="97" spans="2:8">
      <c r="B97" s="19" t="s">
        <v>158</v>
      </c>
      <c r="C97" s="30">
        <v>447.39010300000001</v>
      </c>
      <c r="D97" s="30">
        <v>505.262203</v>
      </c>
      <c r="E97" s="30">
        <v>370.30938257999998</v>
      </c>
    </row>
    <row r="98" spans="2:8">
      <c r="B98" s="19" t="s">
        <v>159</v>
      </c>
      <c r="C98" s="30">
        <v>186.18848800000001</v>
      </c>
      <c r="D98" s="30">
        <v>226.82860500000001</v>
      </c>
      <c r="E98" s="30">
        <v>139.49063482</v>
      </c>
    </row>
    <row r="99" spans="2:8">
      <c r="B99" s="19" t="s">
        <v>160</v>
      </c>
      <c r="C99" s="30">
        <v>245.54543699999999</v>
      </c>
      <c r="D99" s="30">
        <v>292.90020199999998</v>
      </c>
      <c r="E99" s="30">
        <v>197.75564089000017</v>
      </c>
    </row>
    <row r="100" spans="2:8">
      <c r="B100" s="19" t="s">
        <v>161</v>
      </c>
      <c r="C100" s="30">
        <v>67238.945902000007</v>
      </c>
      <c r="D100" s="30">
        <v>57999.103241899997</v>
      </c>
      <c r="E100" s="30">
        <v>40589.024980170005</v>
      </c>
    </row>
    <row r="101" spans="2:8">
      <c r="B101" s="46" t="s">
        <v>162</v>
      </c>
      <c r="C101" s="38">
        <f>SUM(C102:C110)</f>
        <v>109365.83334700001</v>
      </c>
      <c r="D101" s="38">
        <f>SUM(D102:D110)</f>
        <v>134105.39443916996</v>
      </c>
      <c r="E101" s="38">
        <f>SUM(E102:E110)</f>
        <v>92654.347984389809</v>
      </c>
    </row>
    <row r="102" spans="2:8" ht="15.75" customHeight="1">
      <c r="B102" s="19" t="s">
        <v>163</v>
      </c>
      <c r="C102" s="30">
        <v>50099.635559000002</v>
      </c>
      <c r="D102" s="30">
        <v>58675.414902149983</v>
      </c>
      <c r="E102" s="30">
        <v>43506.77852693999</v>
      </c>
      <c r="H102" s="61"/>
    </row>
    <row r="103" spans="2:8">
      <c r="B103" s="19" t="s">
        <v>164</v>
      </c>
      <c r="C103" s="30">
        <v>22.642714999999999</v>
      </c>
      <c r="D103" s="30">
        <v>97.830104000000006</v>
      </c>
      <c r="E103" s="30">
        <v>0</v>
      </c>
    </row>
    <row r="104" spans="2:8">
      <c r="B104" s="19" t="s">
        <v>165</v>
      </c>
      <c r="C104" s="30">
        <v>2458.875438</v>
      </c>
      <c r="D104" s="30">
        <v>1594.48</v>
      </c>
      <c r="E104" s="30">
        <v>909.99517719000005</v>
      </c>
    </row>
    <row r="105" spans="2:8">
      <c r="B105" s="19" t="s">
        <v>166</v>
      </c>
      <c r="C105" s="30">
        <v>2423.5843580000001</v>
      </c>
      <c r="D105" s="30">
        <v>4479.9204545800003</v>
      </c>
      <c r="E105" s="30">
        <v>1868.5836809700013</v>
      </c>
    </row>
    <row r="106" spans="2:8">
      <c r="B106" s="19" t="s">
        <v>167</v>
      </c>
      <c r="C106" s="30">
        <v>499.61615499999999</v>
      </c>
      <c r="D106" s="30">
        <v>611.10380261</v>
      </c>
      <c r="E106" s="30">
        <v>321.53864888000021</v>
      </c>
    </row>
    <row r="107" spans="2:8">
      <c r="B107" s="19" t="s">
        <v>168</v>
      </c>
      <c r="C107" s="30">
        <v>2037.466923</v>
      </c>
      <c r="D107" s="30">
        <v>2383.6621511900003</v>
      </c>
      <c r="E107" s="30">
        <v>614.28931761000013</v>
      </c>
    </row>
    <row r="108" spans="2:8">
      <c r="B108" s="19" t="s">
        <v>169</v>
      </c>
      <c r="C108" s="30">
        <v>50104.827108999998</v>
      </c>
      <c r="D108" s="30">
        <v>63912.346694639964</v>
      </c>
      <c r="E108" s="30">
        <v>43452.461275609814</v>
      </c>
    </row>
    <row r="109" spans="2:8">
      <c r="B109" s="19" t="s">
        <v>170</v>
      </c>
      <c r="C109" s="30">
        <v>80.791075000000006</v>
      </c>
      <c r="D109" s="30">
        <v>64.686852000000002</v>
      </c>
      <c r="E109" s="30">
        <v>40.598746700000014</v>
      </c>
    </row>
    <row r="110" spans="2:8">
      <c r="B110" s="19" t="s">
        <v>171</v>
      </c>
      <c r="C110" s="30">
        <v>1638.3940150000001</v>
      </c>
      <c r="D110" s="30">
        <v>2285.949478</v>
      </c>
      <c r="E110" s="30">
        <v>1940.1026104900027</v>
      </c>
    </row>
    <row r="111" spans="2:8" ht="15" customHeight="1">
      <c r="B111" s="45" t="s">
        <v>172</v>
      </c>
      <c r="C111" s="38">
        <f>C112</f>
        <v>217039.05288500001</v>
      </c>
      <c r="D111" s="38">
        <f>D112</f>
        <v>211415.55288500001</v>
      </c>
      <c r="E111" s="38">
        <f>E112</f>
        <v>166607.09513259001</v>
      </c>
    </row>
    <row r="112" spans="2:8">
      <c r="B112" s="18" t="s">
        <v>173</v>
      </c>
      <c r="C112" s="30">
        <f>C113</f>
        <v>217039.05288500001</v>
      </c>
      <c r="D112" s="30">
        <f>D113</f>
        <v>211415.55288500001</v>
      </c>
      <c r="E112" s="30">
        <f>(E113)</f>
        <v>166607.09513259001</v>
      </c>
    </row>
    <row r="113" spans="2:7">
      <c r="B113" s="19" t="s">
        <v>174</v>
      </c>
      <c r="C113" s="30">
        <v>217039.05288500001</v>
      </c>
      <c r="D113" s="30">
        <v>211415.55288500001</v>
      </c>
      <c r="E113" s="30">
        <v>166607.09513259001</v>
      </c>
    </row>
    <row r="114" spans="2:7">
      <c r="B114" s="23" t="s">
        <v>27</v>
      </c>
      <c r="C114" s="20">
        <f t="shared" ref="C114:E116" si="1">C115</f>
        <v>109284.59931200001</v>
      </c>
      <c r="D114" s="20">
        <f t="shared" si="1"/>
        <v>89208.729231000005</v>
      </c>
      <c r="E114" s="20">
        <f t="shared" si="1"/>
        <v>60328.469826869994</v>
      </c>
    </row>
    <row r="115" spans="2:7">
      <c r="B115" s="47" t="s">
        <v>175</v>
      </c>
      <c r="C115" s="36">
        <f t="shared" si="1"/>
        <v>109284.59931200001</v>
      </c>
      <c r="D115" s="36">
        <f t="shared" si="1"/>
        <v>89208.729231000005</v>
      </c>
      <c r="E115" s="36">
        <f t="shared" si="1"/>
        <v>60328.469826869994</v>
      </c>
    </row>
    <row r="116" spans="2:7">
      <c r="B116" s="18" t="s">
        <v>176</v>
      </c>
      <c r="C116" s="37">
        <f>C117</f>
        <v>109284.59931200001</v>
      </c>
      <c r="D116" s="37">
        <f t="shared" si="1"/>
        <v>89208.729231000005</v>
      </c>
      <c r="E116" s="37">
        <f t="shared" si="1"/>
        <v>60328.469826869994</v>
      </c>
    </row>
    <row r="117" spans="2:7">
      <c r="B117" s="19" t="s">
        <v>177</v>
      </c>
      <c r="C117" s="37">
        <v>109284.59931200001</v>
      </c>
      <c r="D117" s="37">
        <v>89208.729231000005</v>
      </c>
      <c r="E117" s="37">
        <v>60328.469826869994</v>
      </c>
    </row>
    <row r="118" spans="2:7">
      <c r="B118" s="35" t="s">
        <v>32</v>
      </c>
      <c r="C118" s="31">
        <f>C13+C114</f>
        <v>1155565.3106500001</v>
      </c>
      <c r="D118" s="31">
        <f>D13+D114</f>
        <v>1271707.4401906598</v>
      </c>
      <c r="E118" s="31">
        <f>E13+E114</f>
        <v>872765.61597031006</v>
      </c>
    </row>
    <row r="119" spans="2:7">
      <c r="B119" s="15" t="s">
        <v>13</v>
      </c>
      <c r="C119" s="16"/>
      <c r="D119" s="16"/>
      <c r="E119" s="16"/>
      <c r="G119" s="11"/>
    </row>
    <row r="120" spans="2:7" ht="26.25" customHeight="1">
      <c r="B120" s="94" t="s">
        <v>1049</v>
      </c>
      <c r="C120" s="94"/>
      <c r="D120" s="94"/>
      <c r="E120" s="94"/>
    </row>
    <row r="121" spans="2:7" ht="26.25" customHeight="1">
      <c r="B121" s="94" t="s">
        <v>1054</v>
      </c>
      <c r="C121" s="94"/>
      <c r="D121" s="94"/>
      <c r="E121" s="94"/>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9"/>
  <sheetViews>
    <sheetView showGridLines="0" zoomScaleNormal="100" workbookViewId="0">
      <selection activeCell="C88" sqref="C88"/>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s>
  <sheetData>
    <row r="1" spans="1:9" ht="28.5" customHeight="1">
      <c r="A1" s="89" t="s">
        <v>0</v>
      </c>
      <c r="B1" s="89"/>
      <c r="C1" s="89"/>
      <c r="D1" s="89"/>
      <c r="E1" s="89"/>
      <c r="F1" s="89"/>
    </row>
    <row r="2" spans="1:9" ht="21" customHeight="1">
      <c r="A2" s="90" t="s">
        <v>1</v>
      </c>
      <c r="B2" s="90"/>
      <c r="C2" s="90"/>
      <c r="D2" s="90"/>
      <c r="E2" s="90"/>
      <c r="F2" s="90"/>
    </row>
    <row r="3" spans="1:9" ht="15" customHeight="1">
      <c r="A3" s="91" t="s">
        <v>2</v>
      </c>
      <c r="B3" s="91"/>
      <c r="C3" s="91"/>
      <c r="D3" s="91"/>
      <c r="E3" s="91"/>
      <c r="F3" s="91"/>
    </row>
    <row r="5" spans="1:9" ht="18.75" customHeight="1">
      <c r="A5" s="93" t="s">
        <v>14</v>
      </c>
      <c r="B5" s="93"/>
      <c r="C5" s="93"/>
      <c r="D5" s="93"/>
      <c r="E5" s="93"/>
      <c r="F5" s="93"/>
      <c r="G5" s="93"/>
    </row>
    <row r="6" spans="1:9" ht="18.75">
      <c r="A6" s="92" t="s">
        <v>178</v>
      </c>
      <c r="B6" s="92"/>
      <c r="C6" s="92"/>
      <c r="D6" s="92"/>
      <c r="E6" s="92"/>
      <c r="F6" s="92"/>
    </row>
    <row r="7" spans="1:9" ht="18.75">
      <c r="A7" s="100" t="s">
        <v>1047</v>
      </c>
      <c r="B7" s="100"/>
      <c r="C7" s="100"/>
      <c r="D7" s="100"/>
      <c r="E7" s="100"/>
      <c r="F7" s="100"/>
      <c r="I7" s="12"/>
    </row>
    <row r="8" spans="1:9" ht="15.75">
      <c r="A8" s="97" t="s">
        <v>3</v>
      </c>
      <c r="B8" s="97"/>
      <c r="C8" s="97"/>
      <c r="D8" s="97"/>
      <c r="E8" s="97"/>
      <c r="F8" s="97"/>
    </row>
    <row r="11" spans="1:9" ht="15" customHeight="1">
      <c r="B11" s="95" t="s">
        <v>4</v>
      </c>
      <c r="C11" s="54" t="s">
        <v>5</v>
      </c>
      <c r="D11" s="54" t="s">
        <v>1038</v>
      </c>
      <c r="E11" s="98" t="s">
        <v>6</v>
      </c>
    </row>
    <row r="12" spans="1:9" ht="15.75" customHeight="1">
      <c r="B12" s="95"/>
      <c r="C12" s="58" t="s">
        <v>7</v>
      </c>
      <c r="D12" s="54" t="s">
        <v>1037</v>
      </c>
      <c r="E12" s="98"/>
    </row>
    <row r="13" spans="1:9">
      <c r="B13" s="23" t="s">
        <v>8</v>
      </c>
      <c r="C13" s="20">
        <f>C14+C20+C30+C40+C49+C56+C66+C71</f>
        <v>1046280.7113380001</v>
      </c>
      <c r="D13" s="20">
        <f>D14+D20+D30+D40+D49+D56+D66+D71</f>
        <v>1182498.7109596601</v>
      </c>
      <c r="E13" s="20">
        <f>E14+E20+E30+E40+E49+E56+E66+E71</f>
        <v>812437.14614344109</v>
      </c>
    </row>
    <row r="14" spans="1:9">
      <c r="B14" s="39" t="s">
        <v>179</v>
      </c>
      <c r="C14" s="36">
        <f>SUM(C15:C19)</f>
        <v>259305.990647</v>
      </c>
      <c r="D14" s="36">
        <f>SUM(D15:D19)</f>
        <v>274224.33654059999</v>
      </c>
      <c r="E14" s="36">
        <f>SUM(E15:E19)</f>
        <v>209595.51438116105</v>
      </c>
    </row>
    <row r="15" spans="1:9">
      <c r="B15" s="40" t="s">
        <v>180</v>
      </c>
      <c r="C15" s="37">
        <v>217177.360323</v>
      </c>
      <c r="D15" s="37">
        <v>225678.14669587</v>
      </c>
      <c r="E15" s="37">
        <v>172952.063166051</v>
      </c>
    </row>
    <row r="16" spans="1:9">
      <c r="B16" s="40" t="s">
        <v>181</v>
      </c>
      <c r="C16" s="37">
        <v>13420.052756999999</v>
      </c>
      <c r="D16" s="37">
        <v>17333.981519579997</v>
      </c>
      <c r="E16" s="37">
        <v>11058.048183389988</v>
      </c>
    </row>
    <row r="17" spans="2:5">
      <c r="B17" s="40" t="s">
        <v>182</v>
      </c>
      <c r="C17" s="37">
        <v>1339.325456</v>
      </c>
      <c r="D17" s="37">
        <v>989.05815900000005</v>
      </c>
      <c r="E17" s="30">
        <v>796.54511848999914</v>
      </c>
    </row>
    <row r="18" spans="2:5">
      <c r="B18" s="40" t="s">
        <v>183</v>
      </c>
      <c r="C18" s="37">
        <v>540.84837200000004</v>
      </c>
      <c r="D18" s="37">
        <v>589.1603470299998</v>
      </c>
      <c r="E18" s="30">
        <v>417.51438005000017</v>
      </c>
    </row>
    <row r="19" spans="2:5">
      <c r="B19" s="40" t="s">
        <v>184</v>
      </c>
      <c r="C19" s="37">
        <v>26828.403739000001</v>
      </c>
      <c r="D19" s="37">
        <v>29633.989819119968</v>
      </c>
      <c r="E19" s="37">
        <v>24371.343533180036</v>
      </c>
    </row>
    <row r="20" spans="2:5">
      <c r="B20" s="39" t="s">
        <v>185</v>
      </c>
      <c r="C20" s="36">
        <f>SUM(C21:C29)</f>
        <v>82473.344318999996</v>
      </c>
      <c r="D20" s="36">
        <f>SUM(D21:D29)</f>
        <v>83615.431047200007</v>
      </c>
      <c r="E20" s="36">
        <f t="shared" ref="E20" si="0">SUM(E21:E29)</f>
        <v>50488.934837910056</v>
      </c>
    </row>
    <row r="21" spans="2:5">
      <c r="B21" s="40" t="s">
        <v>186</v>
      </c>
      <c r="C21" s="37">
        <v>9021.250978</v>
      </c>
      <c r="D21" s="37">
        <v>7616.6896270999987</v>
      </c>
      <c r="E21" s="37">
        <v>6198.6175072299957</v>
      </c>
    </row>
    <row r="22" spans="2:5">
      <c r="B22" s="40" t="s">
        <v>187</v>
      </c>
      <c r="C22" s="37">
        <v>6513.2894470000001</v>
      </c>
      <c r="D22" s="37">
        <v>7379.1058330199985</v>
      </c>
      <c r="E22" s="30">
        <v>3856.4334970299988</v>
      </c>
    </row>
    <row r="23" spans="2:5">
      <c r="B23" s="40" t="s">
        <v>188</v>
      </c>
      <c r="C23" s="37">
        <v>4621.2867649999998</v>
      </c>
      <c r="D23" s="37">
        <v>4192.6221049800006</v>
      </c>
      <c r="E23" s="30">
        <v>2248.1874144799986</v>
      </c>
    </row>
    <row r="24" spans="2:5">
      <c r="B24" s="40" t="s">
        <v>189</v>
      </c>
      <c r="C24" s="37">
        <v>1563.755152</v>
      </c>
      <c r="D24" s="37">
        <v>1304.64704084</v>
      </c>
      <c r="E24" s="30">
        <v>413.32957327999986</v>
      </c>
    </row>
    <row r="25" spans="2:5">
      <c r="B25" s="40" t="s">
        <v>190</v>
      </c>
      <c r="C25" s="37">
        <v>6788.6894350000002</v>
      </c>
      <c r="D25" s="37">
        <v>7757.465623789999</v>
      </c>
      <c r="E25" s="30">
        <v>4603.8011384100046</v>
      </c>
    </row>
    <row r="26" spans="2:5">
      <c r="B26" s="40" t="s">
        <v>191</v>
      </c>
      <c r="C26" s="37">
        <v>4821.0745829999996</v>
      </c>
      <c r="D26" s="37">
        <v>4851.3517617100033</v>
      </c>
      <c r="E26" s="30">
        <v>3628.5926878900032</v>
      </c>
    </row>
    <row r="27" spans="2:5">
      <c r="B27" s="40" t="s">
        <v>192</v>
      </c>
      <c r="C27" s="37">
        <v>4686.5330860000004</v>
      </c>
      <c r="D27" s="37">
        <v>4278.1247415300004</v>
      </c>
      <c r="E27" s="30">
        <v>2099.1011148899961</v>
      </c>
    </row>
    <row r="28" spans="2:5">
      <c r="B28" s="40" t="s">
        <v>193</v>
      </c>
      <c r="C28" s="37">
        <v>16547.949347999998</v>
      </c>
      <c r="D28" s="37">
        <v>19517.33181778001</v>
      </c>
      <c r="E28" s="30">
        <v>6384.0317147000069</v>
      </c>
    </row>
    <row r="29" spans="2:5">
      <c r="B29" s="40" t="s">
        <v>194</v>
      </c>
      <c r="C29" s="37">
        <v>27909.515524999999</v>
      </c>
      <c r="D29" s="37">
        <v>26718.092496450001</v>
      </c>
      <c r="E29" s="37">
        <v>21056.84019000005</v>
      </c>
    </row>
    <row r="30" spans="2:5">
      <c r="B30" s="39" t="s">
        <v>195</v>
      </c>
      <c r="C30" s="36">
        <f>SUM(C31:C39)</f>
        <v>42667.774623999998</v>
      </c>
      <c r="D30" s="36">
        <f>SUM(D31:D39)</f>
        <v>54751.94424112</v>
      </c>
      <c r="E30" s="36">
        <f t="shared" ref="E30" si="1">SUM(E31:E39)</f>
        <v>28110.402908629985</v>
      </c>
    </row>
    <row r="31" spans="2:5">
      <c r="B31" s="40" t="s">
        <v>196</v>
      </c>
      <c r="C31" s="37">
        <v>7536.5605400000004</v>
      </c>
      <c r="D31" s="37">
        <v>11461.580790760001</v>
      </c>
      <c r="E31" s="37">
        <v>4938.7730912299903</v>
      </c>
    </row>
    <row r="32" spans="2:5">
      <c r="B32" s="40" t="s">
        <v>197</v>
      </c>
      <c r="C32" s="37">
        <v>2214.2146980000002</v>
      </c>
      <c r="D32" s="37">
        <v>2409.518180179999</v>
      </c>
      <c r="E32" s="30">
        <v>862.89242170999921</v>
      </c>
    </row>
    <row r="33" spans="2:5">
      <c r="B33" s="40" t="s">
        <v>198</v>
      </c>
      <c r="C33" s="37">
        <v>5253.9667229999995</v>
      </c>
      <c r="D33" s="37">
        <v>6720.429883820002</v>
      </c>
      <c r="E33" s="30">
        <v>3720.7815341399933</v>
      </c>
    </row>
    <row r="34" spans="2:5">
      <c r="B34" s="40" t="s">
        <v>199</v>
      </c>
      <c r="C34" s="37">
        <v>7546.5879809999997</v>
      </c>
      <c r="D34" s="37">
        <v>11432.124164780002</v>
      </c>
      <c r="E34" s="30">
        <v>7200.2747743999998</v>
      </c>
    </row>
    <row r="35" spans="2:5">
      <c r="B35" s="40" t="s">
        <v>200</v>
      </c>
      <c r="C35" s="37">
        <v>922.16444000000001</v>
      </c>
      <c r="D35" s="37">
        <v>977.48419306000005</v>
      </c>
      <c r="E35" s="30">
        <v>398.64249988000103</v>
      </c>
    </row>
    <row r="36" spans="2:5">
      <c r="B36" s="40" t="s">
        <v>201</v>
      </c>
      <c r="C36" s="37">
        <v>604.58904099999995</v>
      </c>
      <c r="D36" s="37">
        <v>1413.9022777500002</v>
      </c>
      <c r="E36" s="30">
        <v>414.94664532999968</v>
      </c>
    </row>
    <row r="37" spans="2:5">
      <c r="B37" s="40" t="s">
        <v>202</v>
      </c>
      <c r="C37" s="37">
        <v>7163.9579830000002</v>
      </c>
      <c r="D37" s="37">
        <v>9065.2609264900002</v>
      </c>
      <c r="E37" s="37">
        <v>6137.269706400014</v>
      </c>
    </row>
    <row r="38" spans="2:5">
      <c r="B38" s="40" t="s">
        <v>203</v>
      </c>
      <c r="C38" s="37">
        <v>3796.497018</v>
      </c>
      <c r="D38" s="37">
        <v>370.00066264000009</v>
      </c>
      <c r="E38" s="38">
        <v>0</v>
      </c>
    </row>
    <row r="39" spans="2:5">
      <c r="B39" s="40" t="s">
        <v>204</v>
      </c>
      <c r="C39" s="37">
        <v>7629.2362000000003</v>
      </c>
      <c r="D39" s="37">
        <v>10901.643161639995</v>
      </c>
      <c r="E39" s="30">
        <v>4436.8222355399876</v>
      </c>
    </row>
    <row r="40" spans="2:5">
      <c r="B40" s="39" t="s">
        <v>205</v>
      </c>
      <c r="C40" s="36">
        <f>SUM(C41:C48)</f>
        <v>335643.46927599999</v>
      </c>
      <c r="D40" s="36">
        <f>SUM(D41:D48)</f>
        <v>424695.97111657</v>
      </c>
      <c r="E40" s="36">
        <f>SUM(E41:E48)</f>
        <v>295341.64918250014</v>
      </c>
    </row>
    <row r="41" spans="2:5">
      <c r="B41" s="40" t="s">
        <v>206</v>
      </c>
      <c r="C41" s="37">
        <v>109097.14767200001</v>
      </c>
      <c r="D41" s="37">
        <v>116741.3039977</v>
      </c>
      <c r="E41" s="30">
        <v>86088.591558500091</v>
      </c>
    </row>
    <row r="42" spans="2:5">
      <c r="B42" s="40" t="s">
        <v>207</v>
      </c>
      <c r="C42" s="37">
        <v>118033.40033600001</v>
      </c>
      <c r="D42" s="37">
        <v>118212.34894678</v>
      </c>
      <c r="E42" s="30">
        <v>95900.897727540025</v>
      </c>
    </row>
    <row r="43" spans="2:5">
      <c r="B43" s="40" t="s">
        <v>208</v>
      </c>
      <c r="C43" s="37">
        <v>14314.026909</v>
      </c>
      <c r="D43" s="37">
        <v>14654.34596312</v>
      </c>
      <c r="E43" s="30">
        <v>11620.64651547</v>
      </c>
    </row>
    <row r="44" spans="2:5">
      <c r="B44" s="40" t="s">
        <v>209</v>
      </c>
      <c r="C44" s="37">
        <v>53770.024184000002</v>
      </c>
      <c r="D44" s="37">
        <v>84073.410675940002</v>
      </c>
      <c r="E44" s="30">
        <v>63374.772312850022</v>
      </c>
    </row>
    <row r="45" spans="2:5">
      <c r="B45" s="40" t="s">
        <v>210</v>
      </c>
      <c r="C45" s="37">
        <v>25211.809301000001</v>
      </c>
      <c r="D45" s="37">
        <v>28105.728149999999</v>
      </c>
      <c r="E45" s="30">
        <v>21030.297363699989</v>
      </c>
    </row>
    <row r="46" spans="2:5">
      <c r="B46" s="40" t="s">
        <v>211</v>
      </c>
      <c r="C46" s="38">
        <v>0</v>
      </c>
      <c r="D46" s="30">
        <v>45382.700165970004</v>
      </c>
      <c r="E46" s="30">
        <v>2880.1109522499996</v>
      </c>
    </row>
    <row r="47" spans="2:5">
      <c r="B47" s="40" t="s">
        <v>212</v>
      </c>
      <c r="C47" s="30">
        <v>777.41101400000002</v>
      </c>
      <c r="D47" s="30">
        <v>764.20087637999995</v>
      </c>
      <c r="E47" s="30">
        <v>528.37039888999993</v>
      </c>
    </row>
    <row r="48" spans="2:5">
      <c r="B48" s="40" t="s">
        <v>213</v>
      </c>
      <c r="C48" s="37">
        <v>14439.64986</v>
      </c>
      <c r="D48" s="37">
        <v>16761.932340680003</v>
      </c>
      <c r="E48" s="30">
        <v>13917.962353299999</v>
      </c>
    </row>
    <row r="49" spans="2:5">
      <c r="B49" s="39" t="s">
        <v>214</v>
      </c>
      <c r="C49" s="36">
        <f>SUM(C50:C55)</f>
        <v>42703.145658999994</v>
      </c>
      <c r="D49" s="36">
        <f>SUM(D50:D55)</f>
        <v>56311.956566519999</v>
      </c>
      <c r="E49" s="38">
        <f>SUM(E50:E55)</f>
        <v>31875.461741219999</v>
      </c>
    </row>
    <row r="50" spans="2:5">
      <c r="B50" s="40" t="s">
        <v>215</v>
      </c>
      <c r="C50" s="37">
        <v>539.88325999999995</v>
      </c>
      <c r="D50" s="37">
        <v>1067.0080338099999</v>
      </c>
      <c r="E50" s="30">
        <v>847.76399402999994</v>
      </c>
    </row>
    <row r="51" spans="2:5">
      <c r="B51" s="40" t="s">
        <v>216</v>
      </c>
      <c r="C51" s="37">
        <v>10554.328154999999</v>
      </c>
      <c r="D51" s="37">
        <v>12904.912693479999</v>
      </c>
      <c r="E51" s="30">
        <v>7116.8413401400003</v>
      </c>
    </row>
    <row r="52" spans="2:5">
      <c r="B52" s="40" t="s">
        <v>217</v>
      </c>
      <c r="C52" s="37">
        <v>8576.1003500000006</v>
      </c>
      <c r="D52" s="37">
        <v>10775.219474569996</v>
      </c>
      <c r="E52" s="30">
        <v>8841.4341333199973</v>
      </c>
    </row>
    <row r="53" spans="2:5">
      <c r="B53" s="40" t="s">
        <v>218</v>
      </c>
      <c r="C53" s="37">
        <v>23009.383893999999</v>
      </c>
      <c r="D53" s="37">
        <v>28846.231951060006</v>
      </c>
      <c r="E53" s="30">
        <v>12374.291860129999</v>
      </c>
    </row>
    <row r="54" spans="2:5">
      <c r="B54" s="40" t="s">
        <v>1040</v>
      </c>
      <c r="C54" s="37">
        <v>0</v>
      </c>
      <c r="D54" s="37">
        <v>2500</v>
      </c>
      <c r="E54" s="30">
        <v>2500</v>
      </c>
    </row>
    <row r="55" spans="2:5">
      <c r="B55" s="40" t="s">
        <v>219</v>
      </c>
      <c r="C55" s="37">
        <v>23.45</v>
      </c>
      <c r="D55" s="37">
        <v>218.5844136</v>
      </c>
      <c r="E55" s="30">
        <v>195.1304136</v>
      </c>
    </row>
    <row r="56" spans="2:5">
      <c r="B56" s="39" t="s">
        <v>220</v>
      </c>
      <c r="C56" s="36">
        <f>SUM(C57:C65)</f>
        <v>28001.130613000001</v>
      </c>
      <c r="D56" s="36">
        <f>SUM(D57:D65)</f>
        <v>32733.259323110004</v>
      </c>
      <c r="E56" s="36">
        <f>SUM(E57:E65)</f>
        <v>14803.915451090012</v>
      </c>
    </row>
    <row r="57" spans="2:5">
      <c r="B57" s="40" t="s">
        <v>221</v>
      </c>
      <c r="C57" s="37">
        <v>14846.633959000001</v>
      </c>
      <c r="D57" s="37">
        <v>14327.72054989</v>
      </c>
      <c r="E57" s="30">
        <v>8338.7120779200122</v>
      </c>
    </row>
    <row r="58" spans="2:5">
      <c r="B58" s="40" t="s">
        <v>222</v>
      </c>
      <c r="C58" s="37">
        <v>1313.3212719999999</v>
      </c>
      <c r="D58" s="37">
        <v>1219.7919611500001</v>
      </c>
      <c r="E58" s="30">
        <v>235.17517553000013</v>
      </c>
    </row>
    <row r="59" spans="2:5">
      <c r="B59" s="40" t="s">
        <v>223</v>
      </c>
      <c r="C59" s="37">
        <v>640.36814200000003</v>
      </c>
      <c r="D59" s="37">
        <v>1404.6886519099999</v>
      </c>
      <c r="E59" s="30">
        <v>988.37759253999968</v>
      </c>
    </row>
    <row r="60" spans="2:5">
      <c r="B60" s="40" t="s">
        <v>224</v>
      </c>
      <c r="C60" s="37">
        <v>4444.9931930000002</v>
      </c>
      <c r="D60" s="37">
        <v>5664.7087611900006</v>
      </c>
      <c r="E60" s="30">
        <v>1440.6251197700005</v>
      </c>
    </row>
    <row r="61" spans="2:5">
      <c r="B61" s="40" t="s">
        <v>225</v>
      </c>
      <c r="C61" s="37">
        <v>2266.8475440000002</v>
      </c>
      <c r="D61" s="37">
        <v>3516.9479514</v>
      </c>
      <c r="E61" s="30">
        <v>844.2218358100007</v>
      </c>
    </row>
    <row r="62" spans="2:5">
      <c r="B62" s="40" t="s">
        <v>226</v>
      </c>
      <c r="C62" s="37">
        <v>341.15006799999998</v>
      </c>
      <c r="D62" s="37">
        <v>297.67263292000001</v>
      </c>
      <c r="E62" s="30">
        <v>148.78938381</v>
      </c>
    </row>
    <row r="63" spans="2:5">
      <c r="B63" s="40" t="s">
        <v>227</v>
      </c>
      <c r="C63" s="37">
        <v>243.72336999999999</v>
      </c>
      <c r="D63" s="37">
        <v>1249.9967211099997</v>
      </c>
      <c r="E63" s="30">
        <v>675.6712741099999</v>
      </c>
    </row>
    <row r="64" spans="2:5">
      <c r="B64" s="40" t="s">
        <v>228</v>
      </c>
      <c r="C64" s="37">
        <v>1335.0959889999999</v>
      </c>
      <c r="D64" s="37">
        <v>983.18420096</v>
      </c>
      <c r="E64" s="30">
        <v>141.91925764999996</v>
      </c>
    </row>
    <row r="65" spans="2:5">
      <c r="B65" s="40" t="s">
        <v>229</v>
      </c>
      <c r="C65" s="37">
        <v>2568.9970760000001</v>
      </c>
      <c r="D65" s="37">
        <v>4068.5478925799998</v>
      </c>
      <c r="E65" s="30">
        <v>1990.4237339500005</v>
      </c>
    </row>
    <row r="66" spans="2:5">
      <c r="B66" s="39" t="s">
        <v>230</v>
      </c>
      <c r="C66" s="36">
        <f>SUM(C67:C70)</f>
        <v>62380.072744999998</v>
      </c>
      <c r="D66" s="36">
        <f>SUM(D67:D70)</f>
        <v>67874.24866954</v>
      </c>
      <c r="E66" s="38">
        <f>SUM(E67:E70)</f>
        <v>35558.563698340033</v>
      </c>
    </row>
    <row r="67" spans="2:5">
      <c r="B67" s="40" t="s">
        <v>231</v>
      </c>
      <c r="C67" s="37">
        <v>35352.916226000001</v>
      </c>
      <c r="D67" s="37">
        <v>33485.918628370004</v>
      </c>
      <c r="E67" s="30">
        <v>17401.408050820024</v>
      </c>
    </row>
    <row r="68" spans="2:5">
      <c r="B68" s="40" t="s">
        <v>232</v>
      </c>
      <c r="C68" s="37">
        <v>25580.872243999998</v>
      </c>
      <c r="D68" s="37">
        <v>33901.242025169995</v>
      </c>
      <c r="E68" s="30">
        <v>18157.155647520009</v>
      </c>
    </row>
    <row r="69" spans="2:5">
      <c r="B69" s="40" t="s">
        <v>1042</v>
      </c>
      <c r="C69" s="37"/>
      <c r="D69" s="37">
        <v>8.6499999999999994E-2</v>
      </c>
      <c r="E69" s="30">
        <v>0</v>
      </c>
    </row>
    <row r="70" spans="2:5">
      <c r="B70" s="40" t="s">
        <v>233</v>
      </c>
      <c r="C70" s="37">
        <v>1446.284275</v>
      </c>
      <c r="D70" s="37">
        <v>487.00151600000015</v>
      </c>
      <c r="E70" s="30">
        <v>0</v>
      </c>
    </row>
    <row r="71" spans="2:5">
      <c r="B71" s="39" t="s">
        <v>234</v>
      </c>
      <c r="C71" s="36">
        <f>SUM(C72:C74)</f>
        <v>193105.78345500003</v>
      </c>
      <c r="D71" s="36">
        <f>SUM(D72:D74)</f>
        <v>188291.563455</v>
      </c>
      <c r="E71" s="36">
        <f>SUM(E72:E74)</f>
        <v>146662.70394258996</v>
      </c>
    </row>
    <row r="72" spans="2:5">
      <c r="B72" s="40" t="s">
        <v>235</v>
      </c>
      <c r="C72" s="37">
        <v>79907.001109999997</v>
      </c>
      <c r="D72" s="37">
        <v>75060.181110000005</v>
      </c>
      <c r="E72" s="37">
        <v>56100.028353969989</v>
      </c>
    </row>
    <row r="73" spans="2:5">
      <c r="B73" s="40" t="s">
        <v>236</v>
      </c>
      <c r="C73" s="37">
        <v>111940.449884</v>
      </c>
      <c r="D73" s="37">
        <v>111928.04988399999</v>
      </c>
      <c r="E73" s="37">
        <v>89559.926565999966</v>
      </c>
    </row>
    <row r="74" spans="2:5">
      <c r="B74" s="40" t="s">
        <v>237</v>
      </c>
      <c r="C74" s="37">
        <v>1258.332461</v>
      </c>
      <c r="D74" s="37">
        <v>1303.332461</v>
      </c>
      <c r="E74" s="37">
        <v>1002.7490226200002</v>
      </c>
    </row>
    <row r="75" spans="2:5">
      <c r="B75" s="23" t="s">
        <v>27</v>
      </c>
      <c r="C75" s="20">
        <f>C76+C78+C80+C82</f>
        <v>109284.59931199999</v>
      </c>
      <c r="D75" s="20">
        <f>D76+D78+D80+D82</f>
        <v>89208.729231000005</v>
      </c>
      <c r="E75" s="20">
        <f>E76+E78+E80+E82</f>
        <v>60328.469826869987</v>
      </c>
    </row>
    <row r="76" spans="2:5">
      <c r="B76" s="39" t="s">
        <v>238</v>
      </c>
      <c r="C76" s="36">
        <f>C77</f>
        <v>6051.954592</v>
      </c>
      <c r="D76" s="36">
        <f>D77</f>
        <v>5903.2844089999999</v>
      </c>
      <c r="E76" s="38">
        <f>E77</f>
        <v>5307.4310725800005</v>
      </c>
    </row>
    <row r="77" spans="2:5">
      <c r="B77" s="40" t="s">
        <v>239</v>
      </c>
      <c r="C77" s="37">
        <v>6051.954592</v>
      </c>
      <c r="D77" s="37">
        <v>5903.2844089999999</v>
      </c>
      <c r="E77" s="30">
        <v>5307.4310725800005</v>
      </c>
    </row>
    <row r="78" spans="2:5">
      <c r="B78" s="39" t="s">
        <v>240</v>
      </c>
      <c r="C78" s="36">
        <f>C79</f>
        <v>103232.64472</v>
      </c>
      <c r="D78" s="36">
        <f>D79</f>
        <v>77430.158928000004</v>
      </c>
      <c r="E78" s="36">
        <f>E79</f>
        <v>49145.752863829985</v>
      </c>
    </row>
    <row r="79" spans="2:5">
      <c r="B79" s="40" t="s">
        <v>241</v>
      </c>
      <c r="C79" s="37">
        <v>103232.64472</v>
      </c>
      <c r="D79" s="37">
        <v>77430.158928000004</v>
      </c>
      <c r="E79" s="37">
        <v>49145.752863829985</v>
      </c>
    </row>
    <row r="80" spans="2:5">
      <c r="B80" s="39" t="s">
        <v>242</v>
      </c>
      <c r="C80" s="30">
        <f>C81</f>
        <v>0</v>
      </c>
      <c r="D80" s="38">
        <f>D81</f>
        <v>802.23873500000002</v>
      </c>
      <c r="E80" s="36">
        <f>E81</f>
        <v>802.23873289999995</v>
      </c>
    </row>
    <row r="81" spans="2:8">
      <c r="B81" s="40" t="s">
        <v>243</v>
      </c>
      <c r="C81" s="38">
        <v>0</v>
      </c>
      <c r="D81" s="30">
        <v>802.23873500000002</v>
      </c>
      <c r="E81" s="37">
        <v>802.23873289999995</v>
      </c>
    </row>
    <row r="82" spans="2:8">
      <c r="B82" s="39" t="s">
        <v>244</v>
      </c>
      <c r="C82" s="30">
        <f>C83</f>
        <v>0</v>
      </c>
      <c r="D82" s="38">
        <f>D83</f>
        <v>5073.0471589999997</v>
      </c>
      <c r="E82" s="36">
        <f>E83</f>
        <v>5073.0471575600013</v>
      </c>
    </row>
    <row r="83" spans="2:8">
      <c r="B83" s="40" t="s">
        <v>245</v>
      </c>
      <c r="C83" s="38">
        <v>0</v>
      </c>
      <c r="D83" s="30">
        <v>5073.0471589999997</v>
      </c>
      <c r="E83" s="37">
        <v>5073.0471575600013</v>
      </c>
    </row>
    <row r="84" spans="2:8">
      <c r="B84" s="35" t="s">
        <v>32</v>
      </c>
      <c r="C84" s="31">
        <f>C13+C75</f>
        <v>1155565.3106500001</v>
      </c>
      <c r="D84" s="31">
        <f>D13+D75</f>
        <v>1271707.4401906601</v>
      </c>
      <c r="E84" s="31">
        <f>E13+E75</f>
        <v>872765.6159703111</v>
      </c>
    </row>
    <row r="85" spans="2:8">
      <c r="B85" s="15" t="s">
        <v>13</v>
      </c>
      <c r="C85" s="15"/>
      <c r="D85" s="15"/>
      <c r="E85" s="15"/>
    </row>
    <row r="86" spans="2:8" ht="21.75" customHeight="1">
      <c r="B86" s="94" t="s">
        <v>1049</v>
      </c>
      <c r="C86" s="94"/>
      <c r="D86" s="94"/>
      <c r="E86" s="94"/>
    </row>
    <row r="87" spans="2:8" ht="21.75" customHeight="1">
      <c r="B87" s="94" t="s">
        <v>1054</v>
      </c>
      <c r="C87" s="94"/>
      <c r="D87" s="94"/>
      <c r="E87" s="94"/>
    </row>
    <row r="88" spans="2:8" ht="15" customHeight="1">
      <c r="B88" s="15" t="s">
        <v>33</v>
      </c>
      <c r="C88" s="15"/>
      <c r="D88" s="15"/>
      <c r="E88" s="15"/>
    </row>
    <row r="89" spans="2:8" ht="12.75" customHeight="1">
      <c r="C89" s="10"/>
      <c r="D89" s="10"/>
      <c r="E89" s="10"/>
      <c r="H89" s="76"/>
    </row>
    <row r="90" spans="2:8" ht="23.25" customHeight="1">
      <c r="B90" s="9"/>
      <c r="C90" s="10"/>
      <c r="D90" s="10"/>
      <c r="E90" s="10"/>
      <c r="H90" s="12"/>
    </row>
    <row r="91" spans="2:8">
      <c r="B91" s="9"/>
      <c r="C91" s="10"/>
      <c r="D91" s="10"/>
      <c r="E91" s="10"/>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C99" s="10"/>
      <c r="D99" s="10"/>
      <c r="E99" s="10"/>
    </row>
    <row r="100" spans="2:5">
      <c r="B100" s="13"/>
      <c r="C100" s="10"/>
      <c r="D100" s="10"/>
      <c r="E100" s="10"/>
    </row>
    <row r="101" spans="2:5">
      <c r="B101" s="14"/>
      <c r="C101" s="10"/>
      <c r="D101" s="10"/>
      <c r="E101" s="10"/>
    </row>
    <row r="102" spans="2:5">
      <c r="C102" s="10"/>
      <c r="D102" s="10"/>
      <c r="E102" s="10"/>
    </row>
    <row r="103" spans="2:5">
      <c r="B103" s="9"/>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44"/>
      <c r="D107" s="44"/>
      <c r="E107" s="44"/>
    </row>
    <row r="108" spans="2:5">
      <c r="B108" s="44"/>
      <c r="C108" s="44"/>
      <c r="D108" s="44"/>
      <c r="E108" s="44"/>
    </row>
    <row r="109" spans="2:5">
      <c r="B109" s="44"/>
    </row>
  </sheetData>
  <mergeCells count="11">
    <mergeCell ref="B87:E87"/>
    <mergeCell ref="A1:F1"/>
    <mergeCell ref="A2:F2"/>
    <mergeCell ref="A3:F3"/>
    <mergeCell ref="B11:B12"/>
    <mergeCell ref="B86:E86"/>
    <mergeCell ref="E11:E12"/>
    <mergeCell ref="A5:G5"/>
    <mergeCell ref="A6:F6"/>
    <mergeCell ref="A7:F7"/>
    <mergeCell ref="A8:F8"/>
  </mergeCells>
  <pageMargins left="0.7" right="0.7" top="0.75" bottom="0.75" header="0.3" footer="0.3"/>
  <pageSetup orientation="portrait" r:id="rId1"/>
  <ignoredErrors>
    <ignoredError sqref="C20 E30 E20 E78 C71 C66 C56 C49 C3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L1722"/>
  <sheetViews>
    <sheetView showGridLines="0" zoomScaleNormal="100" workbookViewId="0">
      <selection activeCell="B1724" sqref="B1723:B1724"/>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7" max="7" width="11.85546875" bestFit="1" customWidth="1"/>
    <col min="9" max="9" width="13.140625" bestFit="1" customWidth="1"/>
  </cols>
  <sheetData>
    <row r="1" spans="1:11" ht="28.5" customHeight="1">
      <c r="A1" s="89" t="s">
        <v>0</v>
      </c>
      <c r="B1" s="89"/>
      <c r="C1" s="89"/>
      <c r="D1" s="89"/>
      <c r="E1" s="89"/>
      <c r="F1" s="89"/>
    </row>
    <row r="2" spans="1:11" ht="21" customHeight="1">
      <c r="A2" s="90" t="s">
        <v>1</v>
      </c>
      <c r="B2" s="90"/>
      <c r="C2" s="90"/>
      <c r="D2" s="90"/>
      <c r="E2" s="90"/>
      <c r="F2" s="90"/>
    </row>
    <row r="3" spans="1:11" ht="15" customHeight="1">
      <c r="A3" s="91" t="s">
        <v>2</v>
      </c>
      <c r="B3" s="91"/>
      <c r="C3" s="91"/>
      <c r="D3" s="91"/>
      <c r="E3" s="91"/>
      <c r="F3" s="91"/>
    </row>
    <row r="5" spans="1:11" ht="18.75" customHeight="1">
      <c r="A5" s="93" t="s">
        <v>14</v>
      </c>
      <c r="B5" s="93"/>
      <c r="C5" s="93"/>
      <c r="D5" s="93"/>
      <c r="E5" s="93"/>
      <c r="F5" s="93"/>
      <c r="G5" s="93"/>
    </row>
    <row r="6" spans="1:11" ht="18.75">
      <c r="A6" s="92" t="s">
        <v>255</v>
      </c>
      <c r="B6" s="92"/>
      <c r="C6" s="92"/>
      <c r="D6" s="92"/>
      <c r="E6" s="92"/>
      <c r="F6" s="92"/>
    </row>
    <row r="7" spans="1:11" ht="18.75">
      <c r="A7" s="100" t="s">
        <v>1047</v>
      </c>
      <c r="B7" s="100"/>
      <c r="C7" s="100"/>
      <c r="D7" s="100"/>
      <c r="E7" s="100"/>
      <c r="F7" s="100"/>
    </row>
    <row r="8" spans="1:11" ht="15.75">
      <c r="A8" s="97" t="s">
        <v>3</v>
      </c>
      <c r="B8" s="97"/>
      <c r="C8" s="97"/>
      <c r="D8" s="97"/>
      <c r="E8" s="97"/>
      <c r="F8" s="97"/>
      <c r="I8" s="15"/>
      <c r="J8" s="15"/>
    </row>
    <row r="9" spans="1:11">
      <c r="I9" s="94"/>
      <c r="J9" s="94"/>
      <c r="K9" s="94"/>
    </row>
    <row r="10" spans="1:11">
      <c r="I10" s="94"/>
      <c r="J10" s="94"/>
      <c r="K10" s="94"/>
    </row>
    <row r="11" spans="1:11" ht="15" customHeight="1">
      <c r="B11" s="95" t="s">
        <v>4</v>
      </c>
      <c r="C11" s="54" t="s">
        <v>5</v>
      </c>
      <c r="D11" s="98" t="s">
        <v>1041</v>
      </c>
      <c r="E11" s="98" t="s">
        <v>6</v>
      </c>
    </row>
    <row r="12" spans="1:11" ht="15.75" customHeight="1">
      <c r="B12" s="95"/>
      <c r="C12" s="58" t="s">
        <v>7</v>
      </c>
      <c r="D12" s="98"/>
      <c r="E12" s="98"/>
    </row>
    <row r="13" spans="1:11">
      <c r="B13" s="80" t="s">
        <v>8</v>
      </c>
      <c r="C13" s="84">
        <v>1046280.711338</v>
      </c>
      <c r="D13" s="84">
        <v>1182498.7109596527</v>
      </c>
      <c r="E13" s="84">
        <v>812437.14614344423</v>
      </c>
    </row>
    <row r="14" spans="1:11">
      <c r="B14" s="81" t="s">
        <v>900</v>
      </c>
      <c r="C14" s="82">
        <v>992551.27882999997</v>
      </c>
      <c r="D14" s="82">
        <v>1114446.9212345905</v>
      </c>
      <c r="E14" s="82">
        <v>773726.83064173092</v>
      </c>
    </row>
    <row r="15" spans="1:11">
      <c r="B15" s="68" t="s">
        <v>256</v>
      </c>
      <c r="C15" s="48">
        <v>29859.085477000001</v>
      </c>
      <c r="D15" s="48">
        <v>36590.928711860019</v>
      </c>
      <c r="E15" s="48">
        <v>16596.321856829967</v>
      </c>
    </row>
    <row r="16" spans="1:11">
      <c r="B16" s="77" t="s">
        <v>257</v>
      </c>
      <c r="C16" s="85">
        <v>22676.040590000001</v>
      </c>
      <c r="D16" s="85">
        <v>32078.513315460004</v>
      </c>
      <c r="E16" s="85">
        <v>16236.93973373994</v>
      </c>
    </row>
    <row r="17" spans="2:5">
      <c r="B17" s="79" t="s">
        <v>258</v>
      </c>
      <c r="C17" s="48">
        <v>22676.040590000001</v>
      </c>
      <c r="D17" s="48">
        <v>32078.513315460004</v>
      </c>
      <c r="E17" s="48">
        <v>16236.93973373994</v>
      </c>
    </row>
    <row r="18" spans="2:5">
      <c r="B18" s="77" t="s">
        <v>259</v>
      </c>
      <c r="C18" s="85">
        <v>403.335759</v>
      </c>
      <c r="D18" s="85">
        <v>635.80860899999971</v>
      </c>
      <c r="E18" s="85">
        <v>108.56091683000002</v>
      </c>
    </row>
    <row r="19" spans="2:5">
      <c r="B19" s="79" t="s">
        <v>258</v>
      </c>
      <c r="C19" s="48">
        <v>403.335759</v>
      </c>
      <c r="D19" s="48">
        <v>635.80860899999971</v>
      </c>
      <c r="E19" s="48">
        <v>108.56091683000002</v>
      </c>
    </row>
    <row r="20" spans="2:5">
      <c r="B20" s="77" t="s">
        <v>260</v>
      </c>
      <c r="C20" s="85">
        <v>6574.266208</v>
      </c>
      <c r="D20" s="85">
        <v>3438.1745660000001</v>
      </c>
      <c r="E20" s="85">
        <v>221.39548890999998</v>
      </c>
    </row>
    <row r="21" spans="2:5">
      <c r="B21" s="79" t="s">
        <v>258</v>
      </c>
      <c r="C21" s="48">
        <v>6574.266208</v>
      </c>
      <c r="D21" s="48">
        <v>3438.1745660000001</v>
      </c>
      <c r="E21" s="48">
        <v>221.39548890999998</v>
      </c>
    </row>
    <row r="22" spans="2:5">
      <c r="B22" s="77" t="s">
        <v>261</v>
      </c>
      <c r="C22" s="85">
        <v>205.44291999999999</v>
      </c>
      <c r="D22" s="85">
        <v>438.43222140000006</v>
      </c>
      <c r="E22" s="85">
        <v>29.425717350000006</v>
      </c>
    </row>
    <row r="23" spans="2:5">
      <c r="B23" s="79" t="s">
        <v>258</v>
      </c>
      <c r="C23" s="48">
        <v>205.44291999999999</v>
      </c>
      <c r="D23" s="48">
        <v>438.43222140000006</v>
      </c>
      <c r="E23" s="48">
        <v>29.425717350000006</v>
      </c>
    </row>
    <row r="24" spans="2:5">
      <c r="B24" s="68" t="s">
        <v>262</v>
      </c>
      <c r="C24" s="48">
        <v>23.720514999999999</v>
      </c>
      <c r="D24" s="48">
        <v>3.5801440000000002</v>
      </c>
      <c r="E24" s="48">
        <v>0.94199999999999984</v>
      </c>
    </row>
    <row r="25" spans="2:5">
      <c r="B25" s="77" t="s">
        <v>257</v>
      </c>
      <c r="C25" s="85">
        <v>23.720514999999999</v>
      </c>
      <c r="D25" s="85">
        <v>3.5801440000000002</v>
      </c>
      <c r="E25" s="85">
        <v>0.94199999999999984</v>
      </c>
    </row>
    <row r="26" spans="2:5">
      <c r="B26" s="79" t="s">
        <v>258</v>
      </c>
      <c r="C26" s="48">
        <v>23.720514999999999</v>
      </c>
      <c r="D26" s="48">
        <v>3.5801440000000002</v>
      </c>
      <c r="E26" s="48">
        <v>0.94199999999999984</v>
      </c>
    </row>
    <row r="27" spans="2:5">
      <c r="B27" s="68" t="s">
        <v>263</v>
      </c>
      <c r="C27" s="48">
        <v>34.713437999999996</v>
      </c>
      <c r="D27" s="48">
        <v>17.779409100000002</v>
      </c>
      <c r="E27" s="48">
        <v>9.3836734400000026</v>
      </c>
    </row>
    <row r="28" spans="2:5">
      <c r="B28" s="77" t="s">
        <v>257</v>
      </c>
      <c r="C28" s="85">
        <v>34.713437999999996</v>
      </c>
      <c r="D28" s="85">
        <v>17.779409100000002</v>
      </c>
      <c r="E28" s="85">
        <v>9.3836734400000026</v>
      </c>
    </row>
    <row r="29" spans="2:5">
      <c r="B29" s="79" t="s">
        <v>258</v>
      </c>
      <c r="C29" s="48">
        <v>34.713437999999996</v>
      </c>
      <c r="D29" s="48">
        <v>17.779409100000002</v>
      </c>
      <c r="E29" s="48">
        <v>9.3836734400000026</v>
      </c>
    </row>
    <row r="30" spans="2:5">
      <c r="B30" s="68" t="s">
        <v>264</v>
      </c>
      <c r="C30" s="48">
        <v>52.019531999999998</v>
      </c>
      <c r="D30" s="48">
        <v>18.02532501</v>
      </c>
      <c r="E30" s="48">
        <v>9.2911140899999971</v>
      </c>
    </row>
    <row r="31" spans="2:5">
      <c r="B31" s="77" t="s">
        <v>257</v>
      </c>
      <c r="C31" s="85">
        <v>52.019531999999998</v>
      </c>
      <c r="D31" s="85">
        <v>18.02532501</v>
      </c>
      <c r="E31" s="85">
        <v>9.2911140899999971</v>
      </c>
    </row>
    <row r="32" spans="2:5">
      <c r="B32" s="79" t="s">
        <v>258</v>
      </c>
      <c r="C32" s="48">
        <v>52.019531999999998</v>
      </c>
      <c r="D32" s="48">
        <v>18.02532501</v>
      </c>
      <c r="E32" s="48">
        <v>9.2911140899999971</v>
      </c>
    </row>
    <row r="33" spans="2:12">
      <c r="B33" s="68" t="s">
        <v>265</v>
      </c>
      <c r="C33" s="48">
        <v>15.910102</v>
      </c>
      <c r="D33" s="48">
        <v>12.717407060000001</v>
      </c>
      <c r="E33" s="48">
        <v>8.4802418599999978</v>
      </c>
    </row>
    <row r="34" spans="2:12">
      <c r="B34" s="77" t="s">
        <v>257</v>
      </c>
      <c r="C34" s="85">
        <v>15.910102</v>
      </c>
      <c r="D34" s="85">
        <v>12.717407060000001</v>
      </c>
      <c r="E34" s="85">
        <v>8.4802418599999978</v>
      </c>
    </row>
    <row r="35" spans="2:12">
      <c r="B35" s="79" t="s">
        <v>258</v>
      </c>
      <c r="C35" s="48">
        <v>15.910102</v>
      </c>
      <c r="D35" s="48">
        <v>12.717407060000001</v>
      </c>
      <c r="E35" s="48">
        <v>8.4802418599999978</v>
      </c>
    </row>
    <row r="36" spans="2:12">
      <c r="B36" s="68" t="s">
        <v>266</v>
      </c>
      <c r="C36" s="48">
        <v>21.058274000000001</v>
      </c>
      <c r="D36" s="48">
        <v>9.2949640000000002</v>
      </c>
      <c r="E36" s="48">
        <v>3.2</v>
      </c>
    </row>
    <row r="37" spans="2:12">
      <c r="B37" s="77" t="s">
        <v>257</v>
      </c>
      <c r="C37" s="85">
        <v>21.058274000000001</v>
      </c>
      <c r="D37" s="85">
        <v>9.2949640000000002</v>
      </c>
      <c r="E37" s="85">
        <v>3.2</v>
      </c>
    </row>
    <row r="38" spans="2:12">
      <c r="B38" s="79" t="s">
        <v>258</v>
      </c>
      <c r="C38" s="48">
        <v>21.058274000000001</v>
      </c>
      <c r="D38" s="48">
        <v>9.2949640000000002</v>
      </c>
      <c r="E38" s="48">
        <v>3.2</v>
      </c>
    </row>
    <row r="39" spans="2:12">
      <c r="B39" s="68" t="s">
        <v>267</v>
      </c>
      <c r="C39" s="48">
        <v>37.721542999999997</v>
      </c>
      <c r="D39" s="48">
        <v>38.715679680000001</v>
      </c>
      <c r="E39" s="48">
        <v>18.883326880000002</v>
      </c>
    </row>
    <row r="40" spans="2:12">
      <c r="B40" s="77" t="s">
        <v>257</v>
      </c>
      <c r="C40" s="85">
        <v>37.721542999999997</v>
      </c>
      <c r="D40" s="85">
        <v>38.715679680000001</v>
      </c>
      <c r="E40" s="85">
        <v>18.883326880000002</v>
      </c>
    </row>
    <row r="41" spans="2:12">
      <c r="B41" s="79" t="s">
        <v>258</v>
      </c>
      <c r="C41" s="48">
        <v>37.721542999999997</v>
      </c>
      <c r="D41" s="48">
        <v>38.715679680000001</v>
      </c>
      <c r="E41" s="48">
        <v>18.883326880000002</v>
      </c>
    </row>
    <row r="42" spans="2:12">
      <c r="B42" s="68" t="s">
        <v>268</v>
      </c>
      <c r="C42" s="48">
        <v>74.293397999999996</v>
      </c>
      <c r="D42" s="48">
        <v>51.099994680000002</v>
      </c>
      <c r="E42" s="48">
        <v>22.060069490000011</v>
      </c>
    </row>
    <row r="43" spans="2:12">
      <c r="B43" s="77" t="s">
        <v>257</v>
      </c>
      <c r="C43" s="85">
        <v>74.293397999999996</v>
      </c>
      <c r="D43" s="85">
        <v>51.099994680000002</v>
      </c>
      <c r="E43" s="85">
        <v>22.060069490000011</v>
      </c>
    </row>
    <row r="44" spans="2:12">
      <c r="B44" s="79" t="s">
        <v>258</v>
      </c>
      <c r="C44" s="48">
        <v>74.293397999999996</v>
      </c>
      <c r="D44" s="48">
        <v>51.099994680000002</v>
      </c>
      <c r="E44" s="48">
        <v>22.060069490000011</v>
      </c>
    </row>
    <row r="45" spans="2:12">
      <c r="B45" s="68" t="s">
        <v>269</v>
      </c>
      <c r="C45" s="48">
        <v>48.326056999999999</v>
      </c>
      <c r="D45" s="48">
        <v>13.137648</v>
      </c>
      <c r="E45" s="48">
        <v>2.1551749999999998</v>
      </c>
    </row>
    <row r="46" spans="2:12">
      <c r="B46" s="77" t="s">
        <v>257</v>
      </c>
      <c r="C46" s="85">
        <v>48.326056999999999</v>
      </c>
      <c r="D46" s="85">
        <v>13.137648</v>
      </c>
      <c r="E46" s="85">
        <v>2.1551749999999998</v>
      </c>
    </row>
    <row r="47" spans="2:12" ht="23.25" customHeight="1">
      <c r="B47" s="79" t="s">
        <v>258</v>
      </c>
      <c r="C47" s="48">
        <v>48.326056999999999</v>
      </c>
      <c r="D47" s="48">
        <v>13.137648</v>
      </c>
      <c r="E47" s="48">
        <v>2.1551749999999998</v>
      </c>
      <c r="J47" s="9"/>
      <c r="K47" s="10"/>
      <c r="L47" s="10"/>
    </row>
    <row r="48" spans="2:12">
      <c r="B48" s="68" t="s">
        <v>270</v>
      </c>
      <c r="C48" s="48">
        <v>87.865701999999999</v>
      </c>
      <c r="D48" s="48">
        <v>81.955533189999997</v>
      </c>
      <c r="E48" s="48">
        <v>49.762703620000003</v>
      </c>
      <c r="J48" s="9"/>
      <c r="K48" s="10"/>
      <c r="L48" s="10"/>
    </row>
    <row r="49" spans="2:12">
      <c r="B49" s="77" t="s">
        <v>257</v>
      </c>
      <c r="C49" s="85">
        <v>87.865701999999999</v>
      </c>
      <c r="D49" s="85">
        <v>81.955533189999997</v>
      </c>
      <c r="E49" s="85">
        <v>49.762703620000003</v>
      </c>
      <c r="J49" s="9"/>
      <c r="K49" s="10"/>
      <c r="L49" s="10"/>
    </row>
    <row r="50" spans="2:12">
      <c r="B50" s="79" t="s">
        <v>258</v>
      </c>
      <c r="C50" s="48">
        <v>87.865701999999999</v>
      </c>
      <c r="D50" s="48">
        <v>81.955533189999997</v>
      </c>
      <c r="E50" s="48">
        <v>49.762703620000003</v>
      </c>
    </row>
    <row r="51" spans="2:12">
      <c r="B51" s="68" t="s">
        <v>271</v>
      </c>
      <c r="C51" s="48">
        <v>28.204999999999998</v>
      </c>
      <c r="D51" s="48">
        <v>12.141235</v>
      </c>
      <c r="E51" s="48">
        <v>2.9842</v>
      </c>
    </row>
    <row r="52" spans="2:12">
      <c r="B52" s="77" t="s">
        <v>257</v>
      </c>
      <c r="C52" s="85">
        <v>28.204999999999998</v>
      </c>
      <c r="D52" s="85">
        <v>12.141235</v>
      </c>
      <c r="E52" s="85">
        <v>2.9842</v>
      </c>
    </row>
    <row r="53" spans="2:12">
      <c r="B53" s="79" t="s">
        <v>258</v>
      </c>
      <c r="C53" s="48">
        <v>28.204999999999998</v>
      </c>
      <c r="D53" s="48">
        <v>12.141235</v>
      </c>
      <c r="E53" s="48">
        <v>2.9842</v>
      </c>
    </row>
    <row r="54" spans="2:12">
      <c r="B54" s="68" t="s">
        <v>272</v>
      </c>
      <c r="C54" s="48">
        <v>37.447139999999997</v>
      </c>
      <c r="D54" s="48">
        <v>76.641636000000005</v>
      </c>
      <c r="E54" s="48">
        <v>41.193775799999997</v>
      </c>
    </row>
    <row r="55" spans="2:12">
      <c r="B55" s="77" t="s">
        <v>257</v>
      </c>
      <c r="C55" s="85">
        <v>37.447139999999997</v>
      </c>
      <c r="D55" s="85">
        <v>76.641636000000005</v>
      </c>
      <c r="E55" s="85">
        <v>41.193775799999997</v>
      </c>
    </row>
    <row r="56" spans="2:12">
      <c r="B56" s="79" t="s">
        <v>258</v>
      </c>
      <c r="C56" s="48">
        <v>37.447139999999997</v>
      </c>
      <c r="D56" s="48">
        <v>76.641636000000005</v>
      </c>
      <c r="E56" s="48">
        <v>41.193775799999997</v>
      </c>
    </row>
    <row r="57" spans="2:12">
      <c r="B57" s="68" t="s">
        <v>273</v>
      </c>
      <c r="C57" s="48">
        <v>30.843246000000001</v>
      </c>
      <c r="D57" s="48">
        <v>27.714853000000002</v>
      </c>
      <c r="E57" s="48">
        <v>16.848565000000001</v>
      </c>
    </row>
    <row r="58" spans="2:12">
      <c r="B58" s="77" t="s">
        <v>257</v>
      </c>
      <c r="C58" s="85">
        <v>30.843246000000001</v>
      </c>
      <c r="D58" s="85">
        <v>27.714853000000002</v>
      </c>
      <c r="E58" s="85">
        <v>16.848565000000001</v>
      </c>
    </row>
    <row r="59" spans="2:12">
      <c r="B59" s="79" t="s">
        <v>258</v>
      </c>
      <c r="C59" s="48">
        <v>30.843246000000001</v>
      </c>
      <c r="D59" s="48">
        <v>27.714853000000002</v>
      </c>
      <c r="E59" s="48">
        <v>16.848565000000001</v>
      </c>
    </row>
    <row r="60" spans="2:12">
      <c r="B60" s="68" t="s">
        <v>274</v>
      </c>
      <c r="C60" s="48">
        <v>53.354787999999999</v>
      </c>
      <c r="D60" s="48">
        <v>22.427887800000001</v>
      </c>
      <c r="E60" s="48">
        <v>11.57188749</v>
      </c>
    </row>
    <row r="61" spans="2:12">
      <c r="B61" s="77" t="s">
        <v>257</v>
      </c>
      <c r="C61" s="85">
        <v>53.354787999999999</v>
      </c>
      <c r="D61" s="85">
        <v>22.427887800000001</v>
      </c>
      <c r="E61" s="85">
        <v>11.57188749</v>
      </c>
    </row>
    <row r="62" spans="2:12">
      <c r="B62" s="79" t="s">
        <v>258</v>
      </c>
      <c r="C62" s="48">
        <v>53.354787999999999</v>
      </c>
      <c r="D62" s="48">
        <v>22.427887800000001</v>
      </c>
      <c r="E62" s="48">
        <v>11.57188749</v>
      </c>
    </row>
    <row r="63" spans="2:12">
      <c r="B63" s="68" t="s">
        <v>275</v>
      </c>
      <c r="C63" s="48">
        <v>40.123913999999999</v>
      </c>
      <c r="D63" s="48">
        <v>42.109093999999999</v>
      </c>
      <c r="E63" s="48">
        <v>22.73452473</v>
      </c>
    </row>
    <row r="64" spans="2:12">
      <c r="B64" s="77" t="s">
        <v>257</v>
      </c>
      <c r="C64" s="85">
        <v>40.123913999999999</v>
      </c>
      <c r="D64" s="85">
        <v>42.109093999999999</v>
      </c>
      <c r="E64" s="85">
        <v>22.73452473</v>
      </c>
    </row>
    <row r="65" spans="2:5">
      <c r="B65" s="79" t="s">
        <v>258</v>
      </c>
      <c r="C65" s="48">
        <v>40.123913999999999</v>
      </c>
      <c r="D65" s="48">
        <v>42.109093999999999</v>
      </c>
      <c r="E65" s="48">
        <v>22.73452473</v>
      </c>
    </row>
    <row r="66" spans="2:5">
      <c r="B66" s="68" t="s">
        <v>276</v>
      </c>
      <c r="C66" s="48">
        <v>36.559139999999999</v>
      </c>
      <c r="D66" s="48">
        <v>10.3254</v>
      </c>
      <c r="E66" s="48">
        <v>0.3019365</v>
      </c>
    </row>
    <row r="67" spans="2:5">
      <c r="B67" s="77" t="s">
        <v>257</v>
      </c>
      <c r="C67" s="85">
        <v>36.559139999999999</v>
      </c>
      <c r="D67" s="85">
        <v>10.3254</v>
      </c>
      <c r="E67" s="85">
        <v>0.3019365</v>
      </c>
    </row>
    <row r="68" spans="2:5">
      <c r="B68" s="79" t="s">
        <v>258</v>
      </c>
      <c r="C68" s="48">
        <v>36.559139999999999</v>
      </c>
      <c r="D68" s="48">
        <v>10.3254</v>
      </c>
      <c r="E68" s="48">
        <v>0.3019365</v>
      </c>
    </row>
    <row r="69" spans="2:5">
      <c r="B69" s="68" t="s">
        <v>277</v>
      </c>
      <c r="C69" s="48">
        <v>53.140546000000001</v>
      </c>
      <c r="D69" s="48">
        <v>22.29089832</v>
      </c>
      <c r="E69" s="48">
        <v>8.0642631100000006</v>
      </c>
    </row>
    <row r="70" spans="2:5">
      <c r="B70" s="77" t="s">
        <v>257</v>
      </c>
      <c r="C70" s="85">
        <v>53.140546000000001</v>
      </c>
      <c r="D70" s="85">
        <v>22.29089832</v>
      </c>
      <c r="E70" s="85">
        <v>8.0642631100000006</v>
      </c>
    </row>
    <row r="71" spans="2:5">
      <c r="B71" s="79" t="s">
        <v>258</v>
      </c>
      <c r="C71" s="48">
        <v>53.140546000000001</v>
      </c>
      <c r="D71" s="48">
        <v>22.29089832</v>
      </c>
      <c r="E71" s="48">
        <v>8.0642631100000006</v>
      </c>
    </row>
    <row r="72" spans="2:5">
      <c r="B72" s="68" t="s">
        <v>278</v>
      </c>
      <c r="C72" s="48">
        <v>41.740864999999999</v>
      </c>
      <c r="D72" s="48">
        <v>47.701585600000001</v>
      </c>
      <c r="E72" s="48">
        <v>29.522976429999996</v>
      </c>
    </row>
    <row r="73" spans="2:5">
      <c r="B73" s="77" t="s">
        <v>257</v>
      </c>
      <c r="C73" s="85">
        <v>41.740864999999999</v>
      </c>
      <c r="D73" s="85">
        <v>47.701585600000001</v>
      </c>
      <c r="E73" s="85">
        <v>29.522976429999996</v>
      </c>
    </row>
    <row r="74" spans="2:5">
      <c r="B74" s="79" t="s">
        <v>258</v>
      </c>
      <c r="C74" s="48">
        <v>41.740864999999999</v>
      </c>
      <c r="D74" s="48">
        <v>47.701585600000001</v>
      </c>
      <c r="E74" s="48">
        <v>29.522976429999996</v>
      </c>
    </row>
    <row r="75" spans="2:5">
      <c r="B75" s="68" t="s">
        <v>279</v>
      </c>
      <c r="C75" s="48">
        <v>365.97077000000002</v>
      </c>
      <c r="D75" s="48">
        <v>267.74869382999998</v>
      </c>
      <c r="E75" s="48">
        <v>179.31372295999992</v>
      </c>
    </row>
    <row r="76" spans="2:5">
      <c r="B76" s="77" t="s">
        <v>257</v>
      </c>
      <c r="C76" s="85">
        <v>365.97077000000002</v>
      </c>
      <c r="D76" s="85">
        <v>267.74869382999998</v>
      </c>
      <c r="E76" s="85">
        <v>179.31372295999992</v>
      </c>
    </row>
    <row r="77" spans="2:5">
      <c r="B77" s="79" t="s">
        <v>258</v>
      </c>
      <c r="C77" s="48">
        <v>365.97077000000002</v>
      </c>
      <c r="D77" s="48">
        <v>267.74869382999998</v>
      </c>
      <c r="E77" s="48">
        <v>179.31372295999992</v>
      </c>
    </row>
    <row r="78" spans="2:5">
      <c r="B78" s="68" t="s">
        <v>280</v>
      </c>
      <c r="C78" s="48">
        <v>961609.17938300001</v>
      </c>
      <c r="D78" s="48">
        <v>1077080.5851344632</v>
      </c>
      <c r="E78" s="48">
        <v>756693.81462849816</v>
      </c>
    </row>
    <row r="79" spans="2:5">
      <c r="B79" s="77" t="s">
        <v>257</v>
      </c>
      <c r="C79" s="85">
        <v>693500.66154899995</v>
      </c>
      <c r="D79" s="85">
        <v>758708.14280861255</v>
      </c>
      <c r="E79" s="85">
        <v>523823.31353864801</v>
      </c>
    </row>
    <row r="80" spans="2:5">
      <c r="B80" s="79" t="s">
        <v>281</v>
      </c>
      <c r="C80" s="48">
        <v>97.674678</v>
      </c>
      <c r="D80" s="48">
        <v>106.3991868</v>
      </c>
      <c r="E80" s="48">
        <v>72.978955250000027</v>
      </c>
    </row>
    <row r="81" spans="2:5">
      <c r="B81" s="79" t="s">
        <v>258</v>
      </c>
      <c r="C81" s="48">
        <v>693402.98687100003</v>
      </c>
      <c r="D81" s="48">
        <v>758601.74362181255</v>
      </c>
      <c r="E81" s="48">
        <v>523750.33458339801</v>
      </c>
    </row>
    <row r="82" spans="2:5">
      <c r="B82" s="77" t="s">
        <v>259</v>
      </c>
      <c r="C82" s="85">
        <v>89385.916966000004</v>
      </c>
      <c r="D82" s="85">
        <v>93006.470689710026</v>
      </c>
      <c r="E82" s="85">
        <v>75707.486239030201</v>
      </c>
    </row>
    <row r="83" spans="2:5">
      <c r="B83" s="79" t="s">
        <v>258</v>
      </c>
      <c r="C83" s="48">
        <v>89385.916966000004</v>
      </c>
      <c r="D83" s="48">
        <v>93006.470689710026</v>
      </c>
      <c r="E83" s="48">
        <v>75707.486239030201</v>
      </c>
    </row>
    <row r="84" spans="2:5">
      <c r="B84" s="77" t="s">
        <v>282</v>
      </c>
      <c r="C84" s="85">
        <v>66456.635102</v>
      </c>
      <c r="D84" s="85">
        <v>81979.026787629991</v>
      </c>
      <c r="E84" s="85">
        <v>67934.726081320012</v>
      </c>
    </row>
    <row r="85" spans="2:5">
      <c r="B85" s="79" t="s">
        <v>258</v>
      </c>
      <c r="C85" s="48">
        <v>66456.635102</v>
      </c>
      <c r="D85" s="48">
        <v>81979.026787629991</v>
      </c>
      <c r="E85" s="48">
        <v>67934.726081320012</v>
      </c>
    </row>
    <row r="86" spans="2:5">
      <c r="B86" s="77" t="s">
        <v>260</v>
      </c>
      <c r="C86" s="85">
        <v>110935.488254</v>
      </c>
      <c r="D86" s="85">
        <v>141636.33756419001</v>
      </c>
      <c r="E86" s="85">
        <v>89074.90230510995</v>
      </c>
    </row>
    <row r="87" spans="2:5">
      <c r="B87" s="79" t="s">
        <v>258</v>
      </c>
      <c r="C87" s="48">
        <v>110935.488254</v>
      </c>
      <c r="D87" s="48">
        <v>141636.33756419001</v>
      </c>
      <c r="E87" s="48">
        <v>89074.90230510995</v>
      </c>
    </row>
    <row r="88" spans="2:5">
      <c r="B88" s="77" t="s">
        <v>261</v>
      </c>
      <c r="C88" s="85">
        <v>1330.4775119999999</v>
      </c>
      <c r="D88" s="85">
        <v>1750.6072843200004</v>
      </c>
      <c r="E88" s="85">
        <v>153.38646438999999</v>
      </c>
    </row>
    <row r="89" spans="2:5">
      <c r="B89" s="79" t="s">
        <v>258</v>
      </c>
      <c r="C89" s="48">
        <v>1330.4775119999999</v>
      </c>
      <c r="D89" s="48">
        <v>1750.6072843200004</v>
      </c>
      <c r="E89" s="48">
        <v>153.38646438999999</v>
      </c>
    </row>
    <row r="90" spans="2:5">
      <c r="B90" s="83" t="s">
        <v>1033</v>
      </c>
      <c r="C90" s="82">
        <v>53729.432507999998</v>
      </c>
      <c r="D90" s="82">
        <v>68051.789725070092</v>
      </c>
      <c r="E90" s="83">
        <v>38710.315501709985</v>
      </c>
    </row>
    <row r="91" spans="2:5">
      <c r="B91" s="68" t="s">
        <v>256</v>
      </c>
      <c r="C91" s="48">
        <v>3954.8934810000001</v>
      </c>
      <c r="D91" s="48">
        <v>4910.9556124499959</v>
      </c>
      <c r="E91" s="48">
        <v>2513.0088376499998</v>
      </c>
    </row>
    <row r="92" spans="2:5">
      <c r="B92" s="77" t="s">
        <v>257</v>
      </c>
      <c r="C92" s="85">
        <v>1822.0397680000001</v>
      </c>
      <c r="D92" s="85">
        <v>2060.5347924499979</v>
      </c>
      <c r="E92" s="85">
        <v>1330.7611668099996</v>
      </c>
    </row>
    <row r="93" spans="2:5">
      <c r="B93" s="78">
        <v>12526</v>
      </c>
      <c r="C93" s="48">
        <v>56.373148999999998</v>
      </c>
      <c r="D93" s="48">
        <v>87.367837900000012</v>
      </c>
      <c r="E93" s="48">
        <v>53.620312470000002</v>
      </c>
    </row>
    <row r="94" spans="2:5">
      <c r="B94" s="79" t="s">
        <v>283</v>
      </c>
      <c r="C94" s="48">
        <v>56.373148999999998</v>
      </c>
      <c r="D94" s="48">
        <v>87.367837900000012</v>
      </c>
      <c r="E94" s="48">
        <v>53.620312470000002</v>
      </c>
    </row>
    <row r="95" spans="2:5">
      <c r="B95" s="78">
        <v>12567</v>
      </c>
      <c r="C95" s="48">
        <v>1.7786869999999999</v>
      </c>
      <c r="D95" s="48">
        <v>10.88727671</v>
      </c>
      <c r="E95" s="48">
        <v>8.7923823500000005</v>
      </c>
    </row>
    <row r="96" spans="2:5">
      <c r="B96" s="79" t="s">
        <v>284</v>
      </c>
      <c r="C96" s="48">
        <v>1.7786869999999999</v>
      </c>
      <c r="D96" s="48">
        <v>10.88727671</v>
      </c>
      <c r="E96" s="48">
        <v>8.7923823500000005</v>
      </c>
    </row>
    <row r="97" spans="2:5">
      <c r="B97" s="78">
        <v>13046</v>
      </c>
      <c r="C97" s="48">
        <v>50.118684000000002</v>
      </c>
      <c r="D97" s="48">
        <v>27.63053322</v>
      </c>
      <c r="E97" s="48">
        <v>8.4839252999999992</v>
      </c>
    </row>
    <row r="98" spans="2:5">
      <c r="B98" s="79" t="s">
        <v>285</v>
      </c>
      <c r="C98" s="48">
        <v>50.118684000000002</v>
      </c>
      <c r="D98" s="48">
        <v>27.63053322</v>
      </c>
      <c r="E98" s="48">
        <v>8.4839252999999992</v>
      </c>
    </row>
    <row r="99" spans="2:5">
      <c r="B99" s="78">
        <v>13382</v>
      </c>
      <c r="C99" s="48">
        <v>35.402723000000002</v>
      </c>
      <c r="D99" s="48">
        <v>59.966383999999998</v>
      </c>
      <c r="E99" s="48">
        <v>17.841350810000002</v>
      </c>
    </row>
    <row r="100" spans="2:5">
      <c r="B100" s="79" t="s">
        <v>286</v>
      </c>
      <c r="C100" s="48">
        <v>35.402723000000002</v>
      </c>
      <c r="D100" s="48">
        <v>59.966383999999998</v>
      </c>
      <c r="E100" s="48">
        <v>17.841350810000002</v>
      </c>
    </row>
    <row r="101" spans="2:5">
      <c r="B101" s="78">
        <v>13423</v>
      </c>
      <c r="C101" s="48">
        <v>42.236327000000003</v>
      </c>
      <c r="D101" s="48">
        <v>0</v>
      </c>
      <c r="E101" s="48">
        <v>0</v>
      </c>
    </row>
    <row r="102" spans="2:5">
      <c r="B102" s="79" t="s">
        <v>287</v>
      </c>
      <c r="C102" s="48">
        <v>42.236327000000003</v>
      </c>
      <c r="D102" s="48">
        <v>0</v>
      </c>
      <c r="E102" s="48">
        <v>0</v>
      </c>
    </row>
    <row r="103" spans="2:5">
      <c r="B103" s="78">
        <v>13491</v>
      </c>
      <c r="C103" s="48">
        <v>95.146553999999995</v>
      </c>
      <c r="D103" s="48">
        <v>95.146553999999995</v>
      </c>
      <c r="E103" s="48">
        <v>85.425470840000003</v>
      </c>
    </row>
    <row r="104" spans="2:5">
      <c r="B104" s="79" t="s">
        <v>288</v>
      </c>
      <c r="C104" s="48">
        <v>95.146553999999995</v>
      </c>
      <c r="D104" s="48">
        <v>95.146553999999995</v>
      </c>
      <c r="E104" s="48">
        <v>85.425470840000003</v>
      </c>
    </row>
    <row r="105" spans="2:5">
      <c r="B105" s="78">
        <v>13547</v>
      </c>
      <c r="C105" s="48">
        <v>68.631315999999998</v>
      </c>
      <c r="D105" s="48">
        <v>67.709477030000002</v>
      </c>
      <c r="E105" s="48">
        <v>41.069669240000003</v>
      </c>
    </row>
    <row r="106" spans="2:5">
      <c r="B106" s="79" t="s">
        <v>918</v>
      </c>
      <c r="C106" s="48">
        <v>68.631315999999998</v>
      </c>
      <c r="D106" s="48">
        <v>67.709477030000002</v>
      </c>
      <c r="E106" s="48">
        <v>41.069669240000003</v>
      </c>
    </row>
    <row r="107" spans="2:5">
      <c r="B107" s="78">
        <v>13548</v>
      </c>
      <c r="C107" s="48">
        <v>16.655859</v>
      </c>
      <c r="D107" s="48">
        <v>47.1551641</v>
      </c>
      <c r="E107" s="48">
        <v>10.95918236</v>
      </c>
    </row>
    <row r="108" spans="2:5">
      <c r="B108" s="79" t="s">
        <v>919</v>
      </c>
      <c r="C108" s="48">
        <v>16.655859</v>
      </c>
      <c r="D108" s="48">
        <v>47.1551641</v>
      </c>
      <c r="E108" s="48">
        <v>10.95918236</v>
      </c>
    </row>
    <row r="109" spans="2:5">
      <c r="B109" s="78">
        <v>13610</v>
      </c>
      <c r="C109" s="48">
        <v>54.403613999999997</v>
      </c>
      <c r="D109" s="48">
        <v>34.689400999999997</v>
      </c>
      <c r="E109" s="48">
        <v>3.1740156399999999</v>
      </c>
    </row>
    <row r="110" spans="2:5">
      <c r="B110" s="79" t="s">
        <v>289</v>
      </c>
      <c r="C110" s="48">
        <v>54.403613999999997</v>
      </c>
      <c r="D110" s="48">
        <v>34.689400999999997</v>
      </c>
      <c r="E110" s="48">
        <v>3.1740156399999999</v>
      </c>
    </row>
    <row r="111" spans="2:5">
      <c r="B111" s="78">
        <v>13824</v>
      </c>
      <c r="C111" s="48">
        <v>150</v>
      </c>
      <c r="D111" s="48">
        <v>350</v>
      </c>
      <c r="E111" s="48">
        <v>347.31955374</v>
      </c>
    </row>
    <row r="112" spans="2:5">
      <c r="B112" s="79" t="s">
        <v>290</v>
      </c>
      <c r="C112" s="48">
        <v>150</v>
      </c>
      <c r="D112" s="48">
        <v>350</v>
      </c>
      <c r="E112" s="48">
        <v>347.31955374</v>
      </c>
    </row>
    <row r="113" spans="2:5">
      <c r="B113" s="78">
        <v>14209</v>
      </c>
      <c r="C113" s="48">
        <v>0</v>
      </c>
      <c r="D113" s="48">
        <v>7.4369482800000002</v>
      </c>
      <c r="E113" s="48">
        <v>7.4353465599999993</v>
      </c>
    </row>
    <row r="114" spans="2:5">
      <c r="B114" s="79" t="s">
        <v>291</v>
      </c>
      <c r="C114" s="48">
        <v>0</v>
      </c>
      <c r="D114" s="48">
        <v>7.4369482800000002</v>
      </c>
      <c r="E114" s="48">
        <v>7.4353465599999993</v>
      </c>
    </row>
    <row r="115" spans="2:5">
      <c r="B115" s="78">
        <v>14234</v>
      </c>
      <c r="C115" s="48">
        <v>613.31977099999995</v>
      </c>
      <c r="D115" s="48">
        <v>574.42539090000002</v>
      </c>
      <c r="E115" s="48">
        <v>503.46375996</v>
      </c>
    </row>
    <row r="116" spans="2:5">
      <c r="B116" s="79" t="s">
        <v>292</v>
      </c>
      <c r="C116" s="48">
        <v>613.31977099999995</v>
      </c>
      <c r="D116" s="48">
        <v>574.42539090000002</v>
      </c>
      <c r="E116" s="48">
        <v>503.46375996</v>
      </c>
    </row>
    <row r="117" spans="2:5">
      <c r="B117" s="78">
        <v>14279</v>
      </c>
      <c r="C117" s="48">
        <v>300</v>
      </c>
      <c r="D117" s="48">
        <v>290</v>
      </c>
      <c r="E117" s="48">
        <v>97.255818599999998</v>
      </c>
    </row>
    <row r="118" spans="2:5">
      <c r="B118" s="79" t="s">
        <v>293</v>
      </c>
      <c r="C118" s="48">
        <v>300</v>
      </c>
      <c r="D118" s="48">
        <v>290</v>
      </c>
      <c r="E118" s="48">
        <v>97.255818599999998</v>
      </c>
    </row>
    <row r="119" spans="2:5">
      <c r="B119" s="78">
        <v>14541</v>
      </c>
      <c r="C119" s="48">
        <v>187.973084</v>
      </c>
      <c r="D119" s="48">
        <v>102.47461399999993</v>
      </c>
      <c r="E119" s="48">
        <v>41.66766539999999</v>
      </c>
    </row>
    <row r="120" spans="2:5">
      <c r="B120" s="79" t="s">
        <v>294</v>
      </c>
      <c r="C120" s="48">
        <v>187.973084</v>
      </c>
      <c r="D120" s="48">
        <v>102.47461399999993</v>
      </c>
      <c r="E120" s="48">
        <v>41.66766539999999</v>
      </c>
    </row>
    <row r="121" spans="2:5">
      <c r="B121" s="78">
        <v>14693</v>
      </c>
      <c r="C121" s="48">
        <v>0</v>
      </c>
      <c r="D121" s="48">
        <v>9.5880030000000005</v>
      </c>
      <c r="E121" s="48">
        <v>0</v>
      </c>
    </row>
    <row r="122" spans="2:5">
      <c r="B122" s="79" t="s">
        <v>295</v>
      </c>
      <c r="C122" s="48">
        <v>0</v>
      </c>
      <c r="D122" s="48">
        <v>9.5880030000000005</v>
      </c>
      <c r="E122" s="48">
        <v>0</v>
      </c>
    </row>
    <row r="123" spans="2:5">
      <c r="B123" s="78">
        <v>14704</v>
      </c>
      <c r="C123" s="48">
        <v>0</v>
      </c>
      <c r="D123" s="48">
        <v>9.4433696000000005</v>
      </c>
      <c r="E123" s="48">
        <v>0</v>
      </c>
    </row>
    <row r="124" spans="2:5">
      <c r="B124" s="79" t="s">
        <v>296</v>
      </c>
      <c r="C124" s="48">
        <v>0</v>
      </c>
      <c r="D124" s="48">
        <v>9.4433696000000005</v>
      </c>
      <c r="E124" s="48">
        <v>0</v>
      </c>
    </row>
    <row r="125" spans="2:5">
      <c r="B125" s="78">
        <v>14705</v>
      </c>
      <c r="C125" s="48">
        <v>0</v>
      </c>
      <c r="D125" s="48">
        <v>4.9486460000000001</v>
      </c>
      <c r="E125" s="48">
        <v>4.7819871100000002</v>
      </c>
    </row>
    <row r="126" spans="2:5">
      <c r="B126" s="79" t="s">
        <v>297</v>
      </c>
      <c r="C126" s="48">
        <v>0</v>
      </c>
      <c r="D126" s="48">
        <v>4.9486460000000001</v>
      </c>
      <c r="E126" s="48">
        <v>4.7819871100000002</v>
      </c>
    </row>
    <row r="127" spans="2:5">
      <c r="B127" s="78">
        <v>14706</v>
      </c>
      <c r="C127" s="48">
        <v>0</v>
      </c>
      <c r="D127" s="48">
        <v>23.042085520000004</v>
      </c>
      <c r="E127" s="48">
        <v>23.042085520000001</v>
      </c>
    </row>
    <row r="128" spans="2:5">
      <c r="B128" s="79" t="s">
        <v>298</v>
      </c>
      <c r="C128" s="48">
        <v>0</v>
      </c>
      <c r="D128" s="48">
        <v>23.042085520000004</v>
      </c>
      <c r="E128" s="48">
        <v>23.042085520000001</v>
      </c>
    </row>
    <row r="129" spans="2:5">
      <c r="B129" s="78">
        <v>14723</v>
      </c>
      <c r="C129" s="48">
        <v>0</v>
      </c>
      <c r="D129" s="48">
        <v>1.5320689999999999</v>
      </c>
      <c r="E129" s="48">
        <v>0.57605631999999996</v>
      </c>
    </row>
    <row r="130" spans="2:5">
      <c r="B130" s="79" t="s">
        <v>299</v>
      </c>
      <c r="C130" s="48">
        <v>0</v>
      </c>
      <c r="D130" s="48">
        <v>1.5320689999999999</v>
      </c>
      <c r="E130" s="48">
        <v>0.57605631999999996</v>
      </c>
    </row>
    <row r="131" spans="2:5">
      <c r="B131" s="78">
        <v>14724</v>
      </c>
      <c r="C131" s="48">
        <v>0</v>
      </c>
      <c r="D131" s="48">
        <v>5.3651638599999991</v>
      </c>
      <c r="E131" s="48">
        <v>5.36516386</v>
      </c>
    </row>
    <row r="132" spans="2:5">
      <c r="B132" s="79" t="s">
        <v>300</v>
      </c>
      <c r="C132" s="48">
        <v>0</v>
      </c>
      <c r="D132" s="48">
        <v>5.3651638599999991</v>
      </c>
      <c r="E132" s="48">
        <v>5.36516386</v>
      </c>
    </row>
    <row r="133" spans="2:5">
      <c r="B133" s="78">
        <v>14741</v>
      </c>
      <c r="C133" s="48">
        <v>0</v>
      </c>
      <c r="D133" s="48">
        <v>17.945196790000001</v>
      </c>
      <c r="E133" s="48">
        <v>17.945196790000001</v>
      </c>
    </row>
    <row r="134" spans="2:5">
      <c r="B134" s="79" t="s">
        <v>301</v>
      </c>
      <c r="C134" s="48">
        <v>0</v>
      </c>
      <c r="D134" s="48">
        <v>17.945196790000001</v>
      </c>
      <c r="E134" s="48">
        <v>17.945196790000001</v>
      </c>
    </row>
    <row r="135" spans="2:5">
      <c r="B135" s="78">
        <v>14749</v>
      </c>
      <c r="C135" s="48">
        <v>0</v>
      </c>
      <c r="D135" s="48">
        <v>38.556048789999998</v>
      </c>
      <c r="E135" s="48">
        <v>38.556048789999998</v>
      </c>
    </row>
    <row r="136" spans="2:5">
      <c r="B136" s="79" t="s">
        <v>302</v>
      </c>
      <c r="C136" s="48">
        <v>0</v>
      </c>
      <c r="D136" s="48">
        <v>38.556048789999998</v>
      </c>
      <c r="E136" s="48">
        <v>38.556048789999998</v>
      </c>
    </row>
    <row r="137" spans="2:5">
      <c r="B137" s="78">
        <v>14773</v>
      </c>
      <c r="C137" s="48">
        <v>0</v>
      </c>
      <c r="D137" s="48">
        <v>33.908288349999999</v>
      </c>
      <c r="E137" s="48">
        <v>6.7945651400000004</v>
      </c>
    </row>
    <row r="138" spans="2:5">
      <c r="B138" s="79" t="s">
        <v>303</v>
      </c>
      <c r="C138" s="48">
        <v>0</v>
      </c>
      <c r="D138" s="48">
        <v>33.908288349999999</v>
      </c>
      <c r="E138" s="48">
        <v>6.7945651400000004</v>
      </c>
    </row>
    <row r="139" spans="2:5">
      <c r="B139" s="78">
        <v>14936</v>
      </c>
      <c r="C139" s="48">
        <v>0</v>
      </c>
      <c r="D139" s="48">
        <v>9.8254330000000003</v>
      </c>
      <c r="E139" s="48">
        <v>0</v>
      </c>
    </row>
    <row r="140" spans="2:5">
      <c r="B140" s="79" t="s">
        <v>304</v>
      </c>
      <c r="C140" s="48">
        <v>0</v>
      </c>
      <c r="D140" s="48">
        <v>9.8254330000000003</v>
      </c>
      <c r="E140" s="48">
        <v>0</v>
      </c>
    </row>
    <row r="141" spans="2:5">
      <c r="B141" s="79" t="s">
        <v>258</v>
      </c>
      <c r="C141" s="48">
        <v>150</v>
      </c>
      <c r="D141" s="48">
        <v>133.54353699999999</v>
      </c>
      <c r="E141" s="48">
        <v>0.54</v>
      </c>
    </row>
    <row r="142" spans="2:5">
      <c r="B142" s="78">
        <v>14881</v>
      </c>
      <c r="C142" s="48">
        <v>0</v>
      </c>
      <c r="D142" s="48">
        <v>0.55767940000000005</v>
      </c>
      <c r="E142" s="48">
        <v>0</v>
      </c>
    </row>
    <row r="143" spans="2:5">
      <c r="B143" s="79" t="s">
        <v>945</v>
      </c>
      <c r="C143" s="48">
        <v>0</v>
      </c>
      <c r="D143" s="48">
        <v>0.55767940000000005</v>
      </c>
      <c r="E143" s="48">
        <v>0</v>
      </c>
    </row>
    <row r="144" spans="2:5">
      <c r="B144" s="78">
        <v>14815</v>
      </c>
      <c r="C144" s="48">
        <v>0</v>
      </c>
      <c r="D144" s="48">
        <v>6.6516102000000004</v>
      </c>
      <c r="E144" s="48">
        <v>6.6516100099999997</v>
      </c>
    </row>
    <row r="145" spans="2:5">
      <c r="B145" s="79" t="s">
        <v>946</v>
      </c>
      <c r="C145" s="48">
        <v>0</v>
      </c>
      <c r="D145" s="48">
        <v>6.6516102000000004</v>
      </c>
      <c r="E145" s="48">
        <v>6.6516100099999997</v>
      </c>
    </row>
    <row r="146" spans="2:5">
      <c r="B146" s="78">
        <v>14838</v>
      </c>
      <c r="C146" s="48">
        <v>0</v>
      </c>
      <c r="D146" s="48">
        <v>0.8356654</v>
      </c>
      <c r="E146" s="48">
        <v>0</v>
      </c>
    </row>
    <row r="147" spans="2:5">
      <c r="B147" s="79" t="s">
        <v>947</v>
      </c>
      <c r="C147" s="48">
        <v>0</v>
      </c>
      <c r="D147" s="48">
        <v>0.8356654</v>
      </c>
      <c r="E147" s="48">
        <v>0</v>
      </c>
    </row>
    <row r="148" spans="2:5">
      <c r="B148" s="78">
        <v>14840</v>
      </c>
      <c r="C148" s="48">
        <v>0</v>
      </c>
      <c r="D148" s="48">
        <v>0.8356654</v>
      </c>
      <c r="E148" s="48">
        <v>0</v>
      </c>
    </row>
    <row r="149" spans="2:5">
      <c r="B149" s="79" t="s">
        <v>948</v>
      </c>
      <c r="C149" s="48">
        <v>0</v>
      </c>
      <c r="D149" s="48">
        <v>0.8356654</v>
      </c>
      <c r="E149" s="48">
        <v>0</v>
      </c>
    </row>
    <row r="150" spans="2:5">
      <c r="B150" s="78">
        <v>14920</v>
      </c>
      <c r="C150" s="48">
        <v>0</v>
      </c>
      <c r="D150" s="48">
        <v>6.8725994000000004</v>
      </c>
      <c r="E150" s="48">
        <v>0</v>
      </c>
    </row>
    <row r="151" spans="2:5">
      <c r="B151" s="79" t="s">
        <v>949</v>
      </c>
      <c r="C151" s="48">
        <v>0</v>
      </c>
      <c r="D151" s="48">
        <v>6.8725994000000004</v>
      </c>
      <c r="E151" s="48">
        <v>0</v>
      </c>
    </row>
    <row r="152" spans="2:5">
      <c r="B152" s="78">
        <v>14902</v>
      </c>
      <c r="C152" s="48">
        <v>0</v>
      </c>
      <c r="D152" s="48">
        <v>2.1941506</v>
      </c>
      <c r="E152" s="48">
        <v>0</v>
      </c>
    </row>
    <row r="153" spans="2:5">
      <c r="B153" s="79" t="s">
        <v>950</v>
      </c>
      <c r="C153" s="48">
        <v>0</v>
      </c>
      <c r="D153" s="48">
        <v>2.1941506</v>
      </c>
      <c r="E153" s="48">
        <v>0</v>
      </c>
    </row>
    <row r="154" spans="2:5">
      <c r="B154" s="77" t="s">
        <v>259</v>
      </c>
      <c r="C154" s="85">
        <v>0</v>
      </c>
      <c r="D154" s="85">
        <v>110</v>
      </c>
      <c r="E154" s="85">
        <v>110</v>
      </c>
    </row>
    <row r="155" spans="2:5">
      <c r="B155" s="78">
        <v>13824</v>
      </c>
      <c r="C155" s="48">
        <v>0</v>
      </c>
      <c r="D155" s="48">
        <v>110</v>
      </c>
      <c r="E155" s="48">
        <v>110</v>
      </c>
    </row>
    <row r="156" spans="2:5">
      <c r="B156" s="79" t="s">
        <v>290</v>
      </c>
      <c r="C156" s="48">
        <v>0</v>
      </c>
      <c r="D156" s="48">
        <v>110</v>
      </c>
      <c r="E156" s="48">
        <v>110</v>
      </c>
    </row>
    <row r="157" spans="2:5">
      <c r="B157" s="77" t="s">
        <v>282</v>
      </c>
      <c r="C157" s="85">
        <v>1524.48</v>
      </c>
      <c r="D157" s="85">
        <v>1524.48</v>
      </c>
      <c r="E157" s="85">
        <v>909.99517719000005</v>
      </c>
    </row>
    <row r="158" spans="2:5">
      <c r="B158" s="78">
        <v>13924</v>
      </c>
      <c r="C158" s="48">
        <v>1524.48</v>
      </c>
      <c r="D158" s="48">
        <v>1524.48</v>
      </c>
      <c r="E158" s="48">
        <v>909.99517719000005</v>
      </c>
    </row>
    <row r="159" spans="2:5">
      <c r="B159" s="79" t="s">
        <v>305</v>
      </c>
      <c r="C159" s="48">
        <v>1524.48</v>
      </c>
      <c r="D159" s="48">
        <v>1524.48</v>
      </c>
      <c r="E159" s="48">
        <v>909.99517719000005</v>
      </c>
    </row>
    <row r="160" spans="2:5">
      <c r="B160" s="77" t="s">
        <v>260</v>
      </c>
      <c r="C160" s="85">
        <v>569.09114699999998</v>
      </c>
      <c r="D160" s="85">
        <v>1176.6582539999999</v>
      </c>
      <c r="E160" s="85">
        <v>162.25249365000002</v>
      </c>
    </row>
    <row r="161" spans="2:5">
      <c r="B161" s="78">
        <v>13475</v>
      </c>
      <c r="C161" s="48">
        <v>0</v>
      </c>
      <c r="D161" s="48">
        <v>15</v>
      </c>
      <c r="E161" s="48">
        <v>4.9854641299999995</v>
      </c>
    </row>
    <row r="162" spans="2:5">
      <c r="B162" s="79" t="s">
        <v>306</v>
      </c>
      <c r="C162" s="48">
        <v>0</v>
      </c>
      <c r="D162" s="48">
        <v>15</v>
      </c>
      <c r="E162" s="48">
        <v>4.9854641299999995</v>
      </c>
    </row>
    <row r="163" spans="2:5">
      <c r="B163" s="78">
        <v>13710</v>
      </c>
      <c r="C163" s="48">
        <v>0</v>
      </c>
      <c r="D163" s="48">
        <v>7.3794190000000004</v>
      </c>
      <c r="E163" s="48">
        <v>0</v>
      </c>
    </row>
    <row r="164" spans="2:5">
      <c r="B164" s="79" t="s">
        <v>307</v>
      </c>
      <c r="C164" s="48">
        <v>0</v>
      </c>
      <c r="D164" s="48">
        <v>7.3794190000000004</v>
      </c>
      <c r="E164" s="48">
        <v>0</v>
      </c>
    </row>
    <row r="165" spans="2:5">
      <c r="B165" s="78">
        <v>13824</v>
      </c>
      <c r="C165" s="48">
        <v>0</v>
      </c>
      <c r="D165" s="48">
        <v>150</v>
      </c>
      <c r="E165" s="48">
        <v>149.99999955000001</v>
      </c>
    </row>
    <row r="166" spans="2:5">
      <c r="B166" s="79" t="s">
        <v>290</v>
      </c>
      <c r="C166" s="48">
        <v>0</v>
      </c>
      <c r="D166" s="48">
        <v>150</v>
      </c>
      <c r="E166" s="48">
        <v>149.99999955000001</v>
      </c>
    </row>
    <row r="167" spans="2:5">
      <c r="B167" s="78">
        <v>13855</v>
      </c>
      <c r="C167" s="48">
        <v>453.22500000000002</v>
      </c>
      <c r="D167" s="48">
        <v>865.9799999999999</v>
      </c>
      <c r="E167" s="48">
        <v>6.7270299700000002</v>
      </c>
    </row>
    <row r="168" spans="2:5">
      <c r="B168" s="79" t="s">
        <v>308</v>
      </c>
      <c r="C168" s="48">
        <v>453.22500000000002</v>
      </c>
      <c r="D168" s="48">
        <v>865.9799999999999</v>
      </c>
      <c r="E168" s="48">
        <v>6.7270299700000002</v>
      </c>
    </row>
    <row r="169" spans="2:5">
      <c r="B169" s="78">
        <v>13967</v>
      </c>
      <c r="C169" s="48">
        <v>0</v>
      </c>
      <c r="D169" s="48">
        <v>23.654765000000001</v>
      </c>
      <c r="E169" s="48">
        <v>0</v>
      </c>
    </row>
    <row r="170" spans="2:5">
      <c r="B170" s="79" t="s">
        <v>309</v>
      </c>
      <c r="C170" s="48">
        <v>0</v>
      </c>
      <c r="D170" s="48">
        <v>23.654765000000001</v>
      </c>
      <c r="E170" s="48">
        <v>0</v>
      </c>
    </row>
    <row r="171" spans="2:5">
      <c r="B171" s="78">
        <v>13976</v>
      </c>
      <c r="C171" s="48">
        <v>0</v>
      </c>
      <c r="D171" s="48">
        <v>9.3106690000000008</v>
      </c>
      <c r="E171" s="48">
        <v>0</v>
      </c>
    </row>
    <row r="172" spans="2:5">
      <c r="B172" s="79" t="s">
        <v>310</v>
      </c>
      <c r="C172" s="48">
        <v>0</v>
      </c>
      <c r="D172" s="48">
        <v>9.3106690000000008</v>
      </c>
      <c r="E172" s="48">
        <v>0</v>
      </c>
    </row>
    <row r="173" spans="2:5">
      <c r="B173" s="78">
        <v>14663</v>
      </c>
      <c r="C173" s="48">
        <v>0</v>
      </c>
      <c r="D173" s="48">
        <v>11.412907000000001</v>
      </c>
      <c r="E173" s="48">
        <v>0</v>
      </c>
    </row>
    <row r="174" spans="2:5">
      <c r="B174" s="79" t="s">
        <v>311</v>
      </c>
      <c r="C174" s="48">
        <v>0</v>
      </c>
      <c r="D174" s="48">
        <v>11.412907000000001</v>
      </c>
      <c r="E174" s="48">
        <v>0</v>
      </c>
    </row>
    <row r="175" spans="2:5">
      <c r="B175" s="78">
        <v>14693</v>
      </c>
      <c r="C175" s="48">
        <v>0</v>
      </c>
      <c r="D175" s="48">
        <v>43.903170000000003</v>
      </c>
      <c r="E175" s="48">
        <v>0</v>
      </c>
    </row>
    <row r="176" spans="2:5">
      <c r="B176" s="79" t="s">
        <v>295</v>
      </c>
      <c r="C176" s="48">
        <v>0</v>
      </c>
      <c r="D176" s="48">
        <v>43.903170000000003</v>
      </c>
      <c r="E176" s="48">
        <v>0</v>
      </c>
    </row>
    <row r="177" spans="2:5">
      <c r="B177" s="79" t="s">
        <v>258</v>
      </c>
      <c r="C177" s="48">
        <v>115.866147</v>
      </c>
      <c r="D177" s="48">
        <v>50.017324000000002</v>
      </c>
      <c r="E177" s="48">
        <v>0.54</v>
      </c>
    </row>
    <row r="178" spans="2:5">
      <c r="B178" s="77" t="s">
        <v>261</v>
      </c>
      <c r="C178" s="85">
        <v>39.282566000000003</v>
      </c>
      <c r="D178" s="85">
        <v>39.282566000000003</v>
      </c>
      <c r="E178" s="85">
        <v>0</v>
      </c>
    </row>
    <row r="179" spans="2:5">
      <c r="B179" s="79" t="s">
        <v>258</v>
      </c>
      <c r="C179" s="48">
        <v>39.282566000000003</v>
      </c>
      <c r="D179" s="48">
        <v>39.282566000000003</v>
      </c>
      <c r="E179" s="48">
        <v>0</v>
      </c>
    </row>
    <row r="180" spans="2:5">
      <c r="B180" s="68" t="s">
        <v>262</v>
      </c>
      <c r="C180" s="48">
        <v>2952.6481140000001</v>
      </c>
      <c r="D180" s="48">
        <v>2088.5548608500017</v>
      </c>
      <c r="E180" s="48">
        <v>792.70882201999916</v>
      </c>
    </row>
    <row r="181" spans="2:5">
      <c r="B181" s="77" t="s">
        <v>257</v>
      </c>
      <c r="C181" s="85">
        <v>846.75633200000004</v>
      </c>
      <c r="D181" s="85">
        <v>616.01952201999995</v>
      </c>
      <c r="E181" s="85">
        <v>500.26434053999998</v>
      </c>
    </row>
    <row r="182" spans="2:5">
      <c r="B182" s="78">
        <v>12522</v>
      </c>
      <c r="C182" s="48">
        <v>45.981827000000003</v>
      </c>
      <c r="D182" s="48">
        <v>38.074163840000004</v>
      </c>
      <c r="E182" s="48">
        <v>23.265825769999999</v>
      </c>
    </row>
    <row r="183" spans="2:5">
      <c r="B183" s="79" t="s">
        <v>312</v>
      </c>
      <c r="C183" s="48">
        <v>45.981827000000003</v>
      </c>
      <c r="D183" s="48">
        <v>38.074163840000004</v>
      </c>
      <c r="E183" s="48">
        <v>23.265825769999999</v>
      </c>
    </row>
    <row r="184" spans="2:5">
      <c r="B184" s="78">
        <v>12602</v>
      </c>
      <c r="C184" s="48">
        <v>30.420183999999999</v>
      </c>
      <c r="D184" s="48">
        <v>29.12907615</v>
      </c>
      <c r="E184" s="48">
        <v>16.225658399999997</v>
      </c>
    </row>
    <row r="185" spans="2:5">
      <c r="B185" s="79" t="s">
        <v>313</v>
      </c>
      <c r="C185" s="48">
        <v>30.420183999999999</v>
      </c>
      <c r="D185" s="48">
        <v>29.12907615</v>
      </c>
      <c r="E185" s="48">
        <v>16.225658399999997</v>
      </c>
    </row>
    <row r="186" spans="2:5">
      <c r="B186" s="78">
        <v>12628</v>
      </c>
      <c r="C186" s="48">
        <v>103.604905</v>
      </c>
      <c r="D186" s="48">
        <v>103.604905</v>
      </c>
      <c r="E186" s="48">
        <v>89.831751620000006</v>
      </c>
    </row>
    <row r="187" spans="2:5">
      <c r="B187" s="79" t="s">
        <v>314</v>
      </c>
      <c r="C187" s="48">
        <v>103.604905</v>
      </c>
      <c r="D187" s="48">
        <v>103.604905</v>
      </c>
      <c r="E187" s="48">
        <v>89.831751620000006</v>
      </c>
    </row>
    <row r="188" spans="2:5">
      <c r="B188" s="78">
        <v>13067</v>
      </c>
      <c r="C188" s="48">
        <v>11.391855</v>
      </c>
      <c r="D188" s="48">
        <v>2.6667E-2</v>
      </c>
      <c r="E188" s="48">
        <v>0</v>
      </c>
    </row>
    <row r="189" spans="2:5">
      <c r="B189" s="79" t="s">
        <v>315</v>
      </c>
      <c r="C189" s="48">
        <v>11.391855</v>
      </c>
      <c r="D189" s="48">
        <v>2.6667E-2</v>
      </c>
      <c r="E189" s="48">
        <v>0</v>
      </c>
    </row>
    <row r="190" spans="2:5">
      <c r="B190" s="78">
        <v>13378</v>
      </c>
      <c r="C190" s="48">
        <v>41.005532000000002</v>
      </c>
      <c r="D190" s="48">
        <v>23.513544829999997</v>
      </c>
      <c r="E190" s="48">
        <v>5.5515595300000005</v>
      </c>
    </row>
    <row r="191" spans="2:5">
      <c r="B191" s="79" t="s">
        <v>316</v>
      </c>
      <c r="C191" s="48">
        <v>41.005532000000002</v>
      </c>
      <c r="D191" s="48">
        <v>23.513544829999997</v>
      </c>
      <c r="E191" s="48">
        <v>5.5515595300000005</v>
      </c>
    </row>
    <row r="192" spans="2:5">
      <c r="B192" s="78">
        <v>13445</v>
      </c>
      <c r="C192" s="48">
        <v>5.4007740000000002</v>
      </c>
      <c r="D192" s="48">
        <v>0.13501099999999999</v>
      </c>
      <c r="E192" s="48">
        <v>0</v>
      </c>
    </row>
    <row r="193" spans="2:5">
      <c r="B193" s="79" t="s">
        <v>317</v>
      </c>
      <c r="C193" s="48">
        <v>5.4007740000000002</v>
      </c>
      <c r="D193" s="48">
        <v>0.13501099999999999</v>
      </c>
      <c r="E193" s="48">
        <v>0</v>
      </c>
    </row>
    <row r="194" spans="2:5">
      <c r="B194" s="78">
        <v>13539</v>
      </c>
      <c r="C194" s="48">
        <v>96.772452000000001</v>
      </c>
      <c r="D194" s="48">
        <v>47.471798</v>
      </c>
      <c r="E194" s="48">
        <v>16.546192390000002</v>
      </c>
    </row>
    <row r="195" spans="2:5">
      <c r="B195" s="79" t="s">
        <v>318</v>
      </c>
      <c r="C195" s="48">
        <v>96.772452000000001</v>
      </c>
      <c r="D195" s="48">
        <v>47.471798</v>
      </c>
      <c r="E195" s="48">
        <v>16.546192390000002</v>
      </c>
    </row>
    <row r="196" spans="2:5">
      <c r="B196" s="78">
        <v>13562</v>
      </c>
      <c r="C196" s="48">
        <v>4.9170999999999999E-2</v>
      </c>
      <c r="D196" s="48">
        <v>4.9170999999999999E-2</v>
      </c>
      <c r="E196" s="48">
        <v>0</v>
      </c>
    </row>
    <row r="197" spans="2:5">
      <c r="B197" s="79" t="s">
        <v>319</v>
      </c>
      <c r="C197" s="48">
        <v>4.9170999999999999E-2</v>
      </c>
      <c r="D197" s="48">
        <v>4.9170999999999999E-2</v>
      </c>
      <c r="E197" s="48">
        <v>0</v>
      </c>
    </row>
    <row r="198" spans="2:5">
      <c r="B198" s="78">
        <v>13797</v>
      </c>
      <c r="C198" s="48">
        <v>130</v>
      </c>
      <c r="D198" s="48">
        <v>130</v>
      </c>
      <c r="E198" s="48">
        <v>126.09999945</v>
      </c>
    </row>
    <row r="199" spans="2:5">
      <c r="B199" s="79" t="s">
        <v>320</v>
      </c>
      <c r="C199" s="48">
        <v>130</v>
      </c>
      <c r="D199" s="48">
        <v>130</v>
      </c>
      <c r="E199" s="48">
        <v>126.09999945</v>
      </c>
    </row>
    <row r="200" spans="2:5">
      <c r="B200" s="78">
        <v>14097</v>
      </c>
      <c r="C200" s="48">
        <v>0</v>
      </c>
      <c r="D200" s="48">
        <v>6.000000000931323E-7</v>
      </c>
      <c r="E200" s="48">
        <v>0</v>
      </c>
    </row>
    <row r="201" spans="2:5">
      <c r="B201" s="79" t="s">
        <v>321</v>
      </c>
      <c r="C201" s="48">
        <v>0</v>
      </c>
      <c r="D201" s="48">
        <v>6.000000000931323E-7</v>
      </c>
      <c r="E201" s="48">
        <v>0</v>
      </c>
    </row>
    <row r="202" spans="2:5">
      <c r="B202" s="78">
        <v>14103</v>
      </c>
      <c r="C202" s="48">
        <v>0</v>
      </c>
      <c r="D202" s="48">
        <v>0.50497243999999997</v>
      </c>
      <c r="E202" s="48">
        <v>0</v>
      </c>
    </row>
    <row r="203" spans="2:5">
      <c r="B203" s="79" t="s">
        <v>322</v>
      </c>
      <c r="C203" s="48">
        <v>0</v>
      </c>
      <c r="D203" s="48">
        <v>0.50497243999999997</v>
      </c>
      <c r="E203" s="48">
        <v>0</v>
      </c>
    </row>
    <row r="204" spans="2:5">
      <c r="B204" s="78">
        <v>14207</v>
      </c>
      <c r="C204" s="48">
        <v>15.440588999999999</v>
      </c>
      <c r="D204" s="48">
        <v>3.918374</v>
      </c>
      <c r="E204" s="48">
        <v>3.7799390099999997</v>
      </c>
    </row>
    <row r="205" spans="2:5">
      <c r="B205" s="79" t="s">
        <v>323</v>
      </c>
      <c r="C205" s="48">
        <v>15.440588999999999</v>
      </c>
      <c r="D205" s="48">
        <v>3.918374</v>
      </c>
      <c r="E205" s="48">
        <v>3.7799390099999997</v>
      </c>
    </row>
    <row r="206" spans="2:5">
      <c r="B206" s="78">
        <v>14255</v>
      </c>
      <c r="C206" s="48">
        <v>14.907114999999999</v>
      </c>
      <c r="D206" s="48">
        <v>14.274995000000001</v>
      </c>
      <c r="E206" s="48">
        <v>10.853604280000001</v>
      </c>
    </row>
    <row r="207" spans="2:5">
      <c r="B207" s="79" t="s">
        <v>324</v>
      </c>
      <c r="C207" s="48">
        <v>14.907114999999999</v>
      </c>
      <c r="D207" s="48">
        <v>14.274995000000001</v>
      </c>
      <c r="E207" s="48">
        <v>10.853604280000001</v>
      </c>
    </row>
    <row r="208" spans="2:5">
      <c r="B208" s="78">
        <v>14557</v>
      </c>
      <c r="C208" s="48">
        <v>5.628082</v>
      </c>
      <c r="D208" s="48">
        <v>2.8347659599999999</v>
      </c>
      <c r="E208" s="48">
        <v>0</v>
      </c>
    </row>
    <row r="209" spans="2:5">
      <c r="B209" s="79" t="s">
        <v>325</v>
      </c>
      <c r="C209" s="48">
        <v>5.628082</v>
      </c>
      <c r="D209" s="48">
        <v>2.8347659599999999</v>
      </c>
      <c r="E209" s="48">
        <v>0</v>
      </c>
    </row>
    <row r="210" spans="2:5">
      <c r="B210" s="78">
        <v>14639</v>
      </c>
      <c r="C210" s="48">
        <v>346.15384599999999</v>
      </c>
      <c r="D210" s="48">
        <v>219.60981100000001</v>
      </c>
      <c r="E210" s="48">
        <v>208.10981009</v>
      </c>
    </row>
    <row r="211" spans="2:5">
      <c r="B211" s="79" t="s">
        <v>326</v>
      </c>
      <c r="C211" s="48">
        <v>346.15384599999999</v>
      </c>
      <c r="D211" s="48">
        <v>219.60981100000001</v>
      </c>
      <c r="E211" s="48">
        <v>208.10981009</v>
      </c>
    </row>
    <row r="212" spans="2:5">
      <c r="B212" s="78">
        <v>14898</v>
      </c>
      <c r="C212" s="48">
        <v>0</v>
      </c>
      <c r="D212" s="48">
        <v>0.55767940000000005</v>
      </c>
      <c r="E212" s="48">
        <v>0</v>
      </c>
    </row>
    <row r="213" spans="2:5">
      <c r="B213" s="79" t="s">
        <v>951</v>
      </c>
      <c r="C213" s="48">
        <v>0</v>
      </c>
      <c r="D213" s="48">
        <v>0.55767940000000005</v>
      </c>
      <c r="E213" s="48">
        <v>0</v>
      </c>
    </row>
    <row r="214" spans="2:5">
      <c r="B214" s="78">
        <v>14899</v>
      </c>
      <c r="C214" s="48">
        <v>0</v>
      </c>
      <c r="D214" s="48">
        <v>0.55767940000000005</v>
      </c>
      <c r="E214" s="48">
        <v>0</v>
      </c>
    </row>
    <row r="215" spans="2:5">
      <c r="B215" s="79" t="s">
        <v>952</v>
      </c>
      <c r="C215" s="48">
        <v>0</v>
      </c>
      <c r="D215" s="48">
        <v>0.55767940000000005</v>
      </c>
      <c r="E215" s="48">
        <v>0</v>
      </c>
    </row>
    <row r="216" spans="2:5">
      <c r="B216" s="78">
        <v>14896</v>
      </c>
      <c r="C216" s="48">
        <v>0</v>
      </c>
      <c r="D216" s="48">
        <v>0.64154860000000002</v>
      </c>
      <c r="E216" s="48">
        <v>0</v>
      </c>
    </row>
    <row r="217" spans="2:5">
      <c r="B217" s="79" t="s">
        <v>953</v>
      </c>
      <c r="C217" s="48">
        <v>0</v>
      </c>
      <c r="D217" s="48">
        <v>0.64154860000000002</v>
      </c>
      <c r="E217" s="48">
        <v>0</v>
      </c>
    </row>
    <row r="218" spans="2:5">
      <c r="B218" s="78">
        <v>14892</v>
      </c>
      <c r="C218" s="48">
        <v>0</v>
      </c>
      <c r="D218" s="48">
        <v>0.55767940000000005</v>
      </c>
      <c r="E218" s="48">
        <v>0</v>
      </c>
    </row>
    <row r="219" spans="2:5">
      <c r="B219" s="79" t="s">
        <v>954</v>
      </c>
      <c r="C219" s="48">
        <v>0</v>
      </c>
      <c r="D219" s="48">
        <v>0.55767940000000005</v>
      </c>
      <c r="E219" s="48">
        <v>0</v>
      </c>
    </row>
    <row r="220" spans="2:5">
      <c r="B220" s="78">
        <v>14893</v>
      </c>
      <c r="C220" s="48">
        <v>0</v>
      </c>
      <c r="D220" s="48">
        <v>0.55767940000000005</v>
      </c>
      <c r="E220" s="48">
        <v>0</v>
      </c>
    </row>
    <row r="221" spans="2:5">
      <c r="B221" s="79" t="s">
        <v>955</v>
      </c>
      <c r="C221" s="48">
        <v>0</v>
      </c>
      <c r="D221" s="48">
        <v>0.55767940000000005</v>
      </c>
      <c r="E221" s="48">
        <v>0</v>
      </c>
    </row>
    <row r="222" spans="2:5">
      <c r="B222" s="77" t="s">
        <v>259</v>
      </c>
      <c r="C222" s="85">
        <v>0</v>
      </c>
      <c r="D222" s="85">
        <v>50</v>
      </c>
      <c r="E222" s="85">
        <v>49.999999940000002</v>
      </c>
    </row>
    <row r="223" spans="2:5">
      <c r="B223" s="78">
        <v>13797</v>
      </c>
      <c r="C223" s="48">
        <v>0</v>
      </c>
      <c r="D223" s="48">
        <v>50</v>
      </c>
      <c r="E223" s="48">
        <v>49.999999940000002</v>
      </c>
    </row>
    <row r="224" spans="2:5">
      <c r="B224" s="79" t="s">
        <v>320</v>
      </c>
      <c r="C224" s="48">
        <v>0</v>
      </c>
      <c r="D224" s="48">
        <v>50</v>
      </c>
      <c r="E224" s="48">
        <v>49.999999940000002</v>
      </c>
    </row>
    <row r="225" spans="2:5">
      <c r="B225" s="77" t="s">
        <v>282</v>
      </c>
      <c r="C225" s="85">
        <v>0</v>
      </c>
      <c r="D225" s="85">
        <v>79.659540000000007</v>
      </c>
      <c r="E225" s="85">
        <v>0</v>
      </c>
    </row>
    <row r="226" spans="2:5">
      <c r="B226" s="78">
        <v>14713</v>
      </c>
      <c r="C226" s="48">
        <v>0</v>
      </c>
      <c r="D226" s="48">
        <v>79.659540000000007</v>
      </c>
      <c r="E226" s="48">
        <v>0</v>
      </c>
    </row>
    <row r="227" spans="2:5">
      <c r="B227" s="79" t="s">
        <v>327</v>
      </c>
      <c r="C227" s="48">
        <v>0</v>
      </c>
      <c r="D227" s="48">
        <v>79.659540000000007</v>
      </c>
      <c r="E227" s="48">
        <v>0</v>
      </c>
    </row>
    <row r="228" spans="2:5">
      <c r="B228" s="77" t="s">
        <v>260</v>
      </c>
      <c r="C228" s="85">
        <v>2105.8917820000001</v>
      </c>
      <c r="D228" s="85">
        <v>1342.8757988299997</v>
      </c>
      <c r="E228" s="85">
        <v>242.44448154000008</v>
      </c>
    </row>
    <row r="229" spans="2:5">
      <c r="B229" s="78">
        <v>13928</v>
      </c>
      <c r="C229" s="48">
        <v>2105.8917820000001</v>
      </c>
      <c r="D229" s="48">
        <v>1280.7326968299997</v>
      </c>
      <c r="E229" s="48">
        <v>234.26519725000009</v>
      </c>
    </row>
    <row r="230" spans="2:5">
      <c r="B230" s="79" t="s">
        <v>328</v>
      </c>
      <c r="C230" s="48">
        <v>1105.8917819999999</v>
      </c>
      <c r="D230" s="48">
        <v>952.59647500000005</v>
      </c>
      <c r="E230" s="48">
        <v>5.7429035199999996</v>
      </c>
    </row>
    <row r="231" spans="2:5">
      <c r="B231" s="79" t="s">
        <v>329</v>
      </c>
      <c r="C231" s="48">
        <v>1000</v>
      </c>
      <c r="D231" s="48">
        <v>328.13622183000007</v>
      </c>
      <c r="E231" s="48">
        <v>228.52229373000006</v>
      </c>
    </row>
    <row r="232" spans="2:5">
      <c r="B232" s="78">
        <v>13952</v>
      </c>
      <c r="C232" s="48">
        <v>0</v>
      </c>
      <c r="D232" s="48">
        <v>15.776471000000001</v>
      </c>
      <c r="E232" s="48">
        <v>0</v>
      </c>
    </row>
    <row r="233" spans="2:5">
      <c r="B233" s="79" t="s">
        <v>330</v>
      </c>
      <c r="C233" s="48">
        <v>0</v>
      </c>
      <c r="D233" s="48">
        <v>15.776471000000001</v>
      </c>
      <c r="E233" s="48">
        <v>0</v>
      </c>
    </row>
    <row r="234" spans="2:5">
      <c r="B234" s="78">
        <v>13960</v>
      </c>
      <c r="C234" s="48">
        <v>0</v>
      </c>
      <c r="D234" s="48">
        <v>6.3666309999999999</v>
      </c>
      <c r="E234" s="48">
        <v>6.3666309999999999</v>
      </c>
    </row>
    <row r="235" spans="2:5">
      <c r="B235" s="79" t="s">
        <v>331</v>
      </c>
      <c r="C235" s="48">
        <v>0</v>
      </c>
      <c r="D235" s="48">
        <v>6.3666309999999999</v>
      </c>
      <c r="E235" s="48">
        <v>6.3666309999999999</v>
      </c>
    </row>
    <row r="236" spans="2:5">
      <c r="B236" s="78">
        <v>14293</v>
      </c>
      <c r="C236" s="48">
        <v>0</v>
      </c>
      <c r="D236" s="48">
        <v>40</v>
      </c>
      <c r="E236" s="48">
        <v>1.8126532900000001</v>
      </c>
    </row>
    <row r="237" spans="2:5">
      <c r="B237" s="79" t="s">
        <v>332</v>
      </c>
      <c r="C237" s="48">
        <v>0</v>
      </c>
      <c r="D237" s="48">
        <v>40</v>
      </c>
      <c r="E237" s="48">
        <v>1.8126532900000001</v>
      </c>
    </row>
    <row r="238" spans="2:5">
      <c r="B238" s="68" t="s">
        <v>333</v>
      </c>
      <c r="C238" s="48">
        <v>1116.546664</v>
      </c>
      <c r="D238" s="48">
        <v>1373.4739198400002</v>
      </c>
      <c r="E238" s="48">
        <v>657.36583180000014</v>
      </c>
    </row>
    <row r="239" spans="2:5">
      <c r="B239" s="77" t="s">
        <v>257</v>
      </c>
      <c r="C239" s="85">
        <v>439.91715099999999</v>
      </c>
      <c r="D239" s="85">
        <v>415.65768997999999</v>
      </c>
      <c r="E239" s="85">
        <v>330.28366770000002</v>
      </c>
    </row>
    <row r="240" spans="2:5">
      <c r="B240" s="78">
        <v>12523</v>
      </c>
      <c r="C240" s="48">
        <v>10.27655</v>
      </c>
      <c r="D240" s="48">
        <v>15.495465560000001</v>
      </c>
      <c r="E240" s="48">
        <v>12.218915560000001</v>
      </c>
    </row>
    <row r="241" spans="2:5">
      <c r="B241" s="79" t="s">
        <v>334</v>
      </c>
      <c r="C241" s="48">
        <v>10.27655</v>
      </c>
      <c r="D241" s="48">
        <v>15.495465560000001</v>
      </c>
      <c r="E241" s="48">
        <v>12.218915560000001</v>
      </c>
    </row>
    <row r="242" spans="2:5">
      <c r="B242" s="78">
        <v>12570</v>
      </c>
      <c r="C242" s="48">
        <v>2.7865310000000001</v>
      </c>
      <c r="D242" s="48">
        <v>0.163354</v>
      </c>
      <c r="E242" s="48">
        <v>0</v>
      </c>
    </row>
    <row r="243" spans="2:5">
      <c r="B243" s="79" t="s">
        <v>335</v>
      </c>
      <c r="C243" s="48">
        <v>2.7865310000000001</v>
      </c>
      <c r="D243" s="48">
        <v>0.163354</v>
      </c>
      <c r="E243" s="48">
        <v>0</v>
      </c>
    </row>
    <row r="244" spans="2:5">
      <c r="B244" s="78">
        <v>13044</v>
      </c>
      <c r="C244" s="48">
        <v>7.0139999999999994E-2</v>
      </c>
      <c r="D244" s="48">
        <v>14.07014</v>
      </c>
      <c r="E244" s="48">
        <v>0.42637798999999998</v>
      </c>
    </row>
    <row r="245" spans="2:5">
      <c r="B245" s="79" t="s">
        <v>336</v>
      </c>
      <c r="C245" s="48">
        <v>7.0139999999999994E-2</v>
      </c>
      <c r="D245" s="48">
        <v>14.07014</v>
      </c>
      <c r="E245" s="48">
        <v>0.42637798999999998</v>
      </c>
    </row>
    <row r="246" spans="2:5">
      <c r="B246" s="78">
        <v>13347</v>
      </c>
      <c r="C246" s="48">
        <v>4.3472999999999998E-2</v>
      </c>
      <c r="D246" s="48">
        <v>4.3472999999999998E-2</v>
      </c>
      <c r="E246" s="48">
        <v>0</v>
      </c>
    </row>
    <row r="247" spans="2:5">
      <c r="B247" s="79" t="s">
        <v>337</v>
      </c>
      <c r="C247" s="48">
        <v>4.3472999999999998E-2</v>
      </c>
      <c r="D247" s="48">
        <v>4.3472999999999998E-2</v>
      </c>
      <c r="E247" s="48">
        <v>0</v>
      </c>
    </row>
    <row r="248" spans="2:5">
      <c r="B248" s="78">
        <v>13379</v>
      </c>
      <c r="C248" s="48">
        <v>14.510408999999999</v>
      </c>
      <c r="D248" s="48">
        <v>3.0901890000000001</v>
      </c>
      <c r="E248" s="48">
        <v>0</v>
      </c>
    </row>
    <row r="249" spans="2:5">
      <c r="B249" s="79" t="s">
        <v>338</v>
      </c>
      <c r="C249" s="48">
        <v>14.510408999999999</v>
      </c>
      <c r="D249" s="48">
        <v>3.0901890000000001</v>
      </c>
      <c r="E249" s="48">
        <v>0</v>
      </c>
    </row>
    <row r="250" spans="2:5">
      <c r="B250" s="78">
        <v>13466</v>
      </c>
      <c r="C250" s="48">
        <v>14.911716</v>
      </c>
      <c r="D250" s="48">
        <v>0</v>
      </c>
      <c r="E250" s="48">
        <v>0</v>
      </c>
    </row>
    <row r="251" spans="2:5">
      <c r="B251" s="79" t="s">
        <v>339</v>
      </c>
      <c r="C251" s="48">
        <v>14.911716</v>
      </c>
      <c r="D251" s="48">
        <v>0</v>
      </c>
      <c r="E251" s="48">
        <v>0</v>
      </c>
    </row>
    <row r="252" spans="2:5">
      <c r="B252" s="78">
        <v>13542</v>
      </c>
      <c r="C252" s="48">
        <v>17.155654999999999</v>
      </c>
      <c r="D252" s="48">
        <v>46.315210130000004</v>
      </c>
      <c r="E252" s="48">
        <v>12.670988019999999</v>
      </c>
    </row>
    <row r="253" spans="2:5">
      <c r="B253" s="79" t="s">
        <v>340</v>
      </c>
      <c r="C253" s="48">
        <v>17.155654999999999</v>
      </c>
      <c r="D253" s="48">
        <v>46.315210130000004</v>
      </c>
      <c r="E253" s="48">
        <v>12.670988019999999</v>
      </c>
    </row>
    <row r="254" spans="2:5">
      <c r="B254" s="78">
        <v>13607</v>
      </c>
      <c r="C254" s="48">
        <v>1.4001399999999999</v>
      </c>
      <c r="D254" s="48">
        <v>13.459263570000001</v>
      </c>
      <c r="E254" s="48">
        <v>9.9418190300000013</v>
      </c>
    </row>
    <row r="255" spans="2:5">
      <c r="B255" s="79" t="s">
        <v>341</v>
      </c>
      <c r="C255" s="48">
        <v>1.4001399999999999</v>
      </c>
      <c r="D255" s="48">
        <v>13.459263570000001</v>
      </c>
      <c r="E255" s="48">
        <v>9.9418190300000013</v>
      </c>
    </row>
    <row r="256" spans="2:5">
      <c r="B256" s="78">
        <v>13818</v>
      </c>
      <c r="C256" s="48">
        <v>100</v>
      </c>
      <c r="D256" s="48">
        <v>100</v>
      </c>
      <c r="E256" s="48">
        <v>96.879772590000002</v>
      </c>
    </row>
    <row r="257" spans="2:5">
      <c r="B257" s="79" t="s">
        <v>342</v>
      </c>
      <c r="C257" s="48">
        <v>100</v>
      </c>
      <c r="D257" s="48">
        <v>100</v>
      </c>
      <c r="E257" s="48">
        <v>96.879772590000002</v>
      </c>
    </row>
    <row r="258" spans="2:5">
      <c r="B258" s="78">
        <v>14205</v>
      </c>
      <c r="C258" s="48">
        <v>3.623605</v>
      </c>
      <c r="D258" s="48">
        <v>3.623605</v>
      </c>
      <c r="E258" s="48">
        <v>3.20769707</v>
      </c>
    </row>
    <row r="259" spans="2:5">
      <c r="B259" s="79" t="s">
        <v>343</v>
      </c>
      <c r="C259" s="48">
        <v>3.623605</v>
      </c>
      <c r="D259" s="48">
        <v>3.623605</v>
      </c>
      <c r="E259" s="48">
        <v>3.20769707</v>
      </c>
    </row>
    <row r="260" spans="2:5">
      <c r="B260" s="78">
        <v>14239</v>
      </c>
      <c r="C260" s="48">
        <v>0</v>
      </c>
      <c r="D260" s="48">
        <v>0.42608399000000002</v>
      </c>
      <c r="E260" s="48">
        <v>0</v>
      </c>
    </row>
    <row r="261" spans="2:5">
      <c r="B261" s="79" t="s">
        <v>344</v>
      </c>
      <c r="C261" s="48">
        <v>0</v>
      </c>
      <c r="D261" s="48">
        <v>0.42608399000000002</v>
      </c>
      <c r="E261" s="48">
        <v>0</v>
      </c>
    </row>
    <row r="262" spans="2:5">
      <c r="B262" s="78">
        <v>14251</v>
      </c>
      <c r="C262" s="48">
        <v>0</v>
      </c>
      <c r="D262" s="48">
        <v>4.2004093300000003</v>
      </c>
      <c r="E262" s="48">
        <v>3.5598619300000003</v>
      </c>
    </row>
    <row r="263" spans="2:5">
      <c r="B263" s="79" t="s">
        <v>345</v>
      </c>
      <c r="C263" s="48">
        <v>0</v>
      </c>
      <c r="D263" s="48">
        <v>4.2004093300000003</v>
      </c>
      <c r="E263" s="48">
        <v>3.5598619300000003</v>
      </c>
    </row>
    <row r="264" spans="2:5">
      <c r="B264" s="78">
        <v>14392</v>
      </c>
      <c r="C264" s="48">
        <v>1.504759</v>
      </c>
      <c r="D264" s="48">
        <v>0</v>
      </c>
      <c r="E264" s="48">
        <v>0</v>
      </c>
    </row>
    <row r="265" spans="2:5">
      <c r="B265" s="79" t="s">
        <v>346</v>
      </c>
      <c r="C265" s="48">
        <v>1.504759</v>
      </c>
      <c r="D265" s="48">
        <v>0</v>
      </c>
      <c r="E265" s="48">
        <v>0</v>
      </c>
    </row>
    <row r="266" spans="2:5">
      <c r="B266" s="78">
        <v>14594</v>
      </c>
      <c r="C266" s="48">
        <v>42.864941000000002</v>
      </c>
      <c r="D266" s="48">
        <v>42.864941000000002</v>
      </c>
      <c r="E266" s="48">
        <v>34.789690119999996</v>
      </c>
    </row>
    <row r="267" spans="2:5">
      <c r="B267" s="79" t="s">
        <v>347</v>
      </c>
      <c r="C267" s="48">
        <v>42.864941000000002</v>
      </c>
      <c r="D267" s="48">
        <v>42.864941000000002</v>
      </c>
      <c r="E267" s="48">
        <v>34.789690119999996</v>
      </c>
    </row>
    <row r="268" spans="2:5">
      <c r="B268" s="78">
        <v>14636</v>
      </c>
      <c r="C268" s="48">
        <v>230.76923199999999</v>
      </c>
      <c r="D268" s="48">
        <v>156.58854600000001</v>
      </c>
      <c r="E268" s="48">
        <v>156.58854538999998</v>
      </c>
    </row>
    <row r="269" spans="2:5">
      <c r="B269" s="79" t="s">
        <v>348</v>
      </c>
      <c r="C269" s="48">
        <v>230.76923199999999</v>
      </c>
      <c r="D269" s="48">
        <v>156.58854600000001</v>
      </c>
      <c r="E269" s="48">
        <v>156.58854538999998</v>
      </c>
    </row>
    <row r="270" spans="2:5">
      <c r="B270" s="78">
        <v>14710</v>
      </c>
      <c r="C270" s="48">
        <v>0</v>
      </c>
      <c r="D270" s="48">
        <v>5.0532208000000001</v>
      </c>
      <c r="E270" s="48">
        <v>0</v>
      </c>
    </row>
    <row r="271" spans="2:5">
      <c r="B271" s="79" t="s">
        <v>349</v>
      </c>
      <c r="C271" s="48">
        <v>0</v>
      </c>
      <c r="D271" s="48">
        <v>5.0532208000000001</v>
      </c>
      <c r="E271" s="48">
        <v>0</v>
      </c>
    </row>
    <row r="272" spans="2:5">
      <c r="B272" s="78">
        <v>14888</v>
      </c>
      <c r="C272" s="48">
        <v>0</v>
      </c>
      <c r="D272" s="48">
        <v>0.55767940000000005</v>
      </c>
      <c r="E272" s="48">
        <v>0</v>
      </c>
    </row>
    <row r="273" spans="2:5">
      <c r="B273" s="79" t="s">
        <v>956</v>
      </c>
      <c r="C273" s="48">
        <v>0</v>
      </c>
      <c r="D273" s="48">
        <v>0.55767940000000005</v>
      </c>
      <c r="E273" s="48">
        <v>0</v>
      </c>
    </row>
    <row r="274" spans="2:5">
      <c r="B274" s="78">
        <v>395</v>
      </c>
      <c r="C274" s="48">
        <v>0</v>
      </c>
      <c r="D274" s="48">
        <v>8.0330709999999996</v>
      </c>
      <c r="E274" s="48">
        <v>0</v>
      </c>
    </row>
    <row r="275" spans="2:5">
      <c r="B275" s="79" t="s">
        <v>957</v>
      </c>
      <c r="C275" s="48">
        <v>0</v>
      </c>
      <c r="D275" s="48">
        <v>8.0330709999999996</v>
      </c>
      <c r="E275" s="48">
        <v>0</v>
      </c>
    </row>
    <row r="276" spans="2:5">
      <c r="B276" s="78">
        <v>14895</v>
      </c>
      <c r="C276" s="48">
        <v>0</v>
      </c>
      <c r="D276" s="48">
        <v>0.55767940000000005</v>
      </c>
      <c r="E276" s="48">
        <v>0</v>
      </c>
    </row>
    <row r="277" spans="2:5">
      <c r="B277" s="79" t="s">
        <v>958</v>
      </c>
      <c r="C277" s="48">
        <v>0</v>
      </c>
      <c r="D277" s="48">
        <v>0.55767940000000005</v>
      </c>
      <c r="E277" s="48">
        <v>0</v>
      </c>
    </row>
    <row r="278" spans="2:5">
      <c r="B278" s="78">
        <v>14897</v>
      </c>
      <c r="C278" s="48">
        <v>0</v>
      </c>
      <c r="D278" s="48">
        <v>0.55767940000000005</v>
      </c>
      <c r="E278" s="48">
        <v>0</v>
      </c>
    </row>
    <row r="279" spans="2:5">
      <c r="B279" s="79" t="s">
        <v>959</v>
      </c>
      <c r="C279" s="48">
        <v>0</v>
      </c>
      <c r="D279" s="48">
        <v>0.55767940000000005</v>
      </c>
      <c r="E279" s="48">
        <v>0</v>
      </c>
    </row>
    <row r="280" spans="2:5">
      <c r="B280" s="78">
        <v>14891</v>
      </c>
      <c r="C280" s="48">
        <v>0</v>
      </c>
      <c r="D280" s="48">
        <v>0.55767940000000005</v>
      </c>
      <c r="E280" s="48">
        <v>0</v>
      </c>
    </row>
    <row r="281" spans="2:5">
      <c r="B281" s="79" t="s">
        <v>960</v>
      </c>
      <c r="C281" s="48">
        <v>0</v>
      </c>
      <c r="D281" s="48">
        <v>0.55767940000000005</v>
      </c>
      <c r="E281" s="48">
        <v>0</v>
      </c>
    </row>
    <row r="282" spans="2:5">
      <c r="B282" s="77" t="s">
        <v>259</v>
      </c>
      <c r="C282" s="85">
        <v>0</v>
      </c>
      <c r="D282" s="85">
        <v>25</v>
      </c>
      <c r="E282" s="85">
        <v>24.999972980000003</v>
      </c>
    </row>
    <row r="283" spans="2:5">
      <c r="B283" s="78">
        <v>13818</v>
      </c>
      <c r="C283" s="48">
        <v>0</v>
      </c>
      <c r="D283" s="48">
        <v>25</v>
      </c>
      <c r="E283" s="48">
        <v>24.999972980000003</v>
      </c>
    </row>
    <row r="284" spans="2:5">
      <c r="B284" s="79" t="s">
        <v>342</v>
      </c>
      <c r="C284" s="48">
        <v>0</v>
      </c>
      <c r="D284" s="48">
        <v>25</v>
      </c>
      <c r="E284" s="48">
        <v>24.999972980000003</v>
      </c>
    </row>
    <row r="285" spans="2:5">
      <c r="B285" s="77" t="s">
        <v>260</v>
      </c>
      <c r="C285" s="85">
        <v>676.62951299999997</v>
      </c>
      <c r="D285" s="85">
        <v>932.81622986000013</v>
      </c>
      <c r="E285" s="85">
        <v>302.08219112000018</v>
      </c>
    </row>
    <row r="286" spans="2:5">
      <c r="B286" s="78">
        <v>13198</v>
      </c>
      <c r="C286" s="48">
        <v>0</v>
      </c>
      <c r="D286" s="48">
        <v>30</v>
      </c>
      <c r="E286" s="48">
        <v>0</v>
      </c>
    </row>
    <row r="287" spans="2:5">
      <c r="B287" s="79" t="s">
        <v>350</v>
      </c>
      <c r="C287" s="48">
        <v>0</v>
      </c>
      <c r="D287" s="48">
        <v>30</v>
      </c>
      <c r="E287" s="48">
        <v>0</v>
      </c>
    </row>
    <row r="288" spans="2:5">
      <c r="B288" s="78">
        <v>13928</v>
      </c>
      <c r="C288" s="48">
        <v>0</v>
      </c>
      <c r="D288" s="48">
        <v>276.21518085999998</v>
      </c>
      <c r="E288" s="48">
        <v>191.99307853000016</v>
      </c>
    </row>
    <row r="289" spans="2:5">
      <c r="B289" s="79" t="s">
        <v>329</v>
      </c>
      <c r="C289" s="48">
        <v>0</v>
      </c>
      <c r="D289" s="48">
        <v>276.21518085999998</v>
      </c>
      <c r="E289" s="48">
        <v>191.99307853000016</v>
      </c>
    </row>
    <row r="290" spans="2:5">
      <c r="B290" s="79" t="s">
        <v>258</v>
      </c>
      <c r="C290" s="48">
        <v>676.62951299999997</v>
      </c>
      <c r="D290" s="48">
        <v>626.60104899999988</v>
      </c>
      <c r="E290" s="48">
        <v>110.08911259</v>
      </c>
    </row>
    <row r="291" spans="2:5">
      <c r="B291" s="68" t="s">
        <v>263</v>
      </c>
      <c r="C291" s="48">
        <v>499.50696599999998</v>
      </c>
      <c r="D291" s="48">
        <v>1239.1091023099998</v>
      </c>
      <c r="E291" s="48">
        <v>810.81233575999977</v>
      </c>
    </row>
    <row r="292" spans="2:5">
      <c r="B292" s="77" t="s">
        <v>257</v>
      </c>
      <c r="C292" s="85">
        <v>499.50696599999998</v>
      </c>
      <c r="D292" s="85">
        <v>719.52464991999977</v>
      </c>
      <c r="E292" s="85">
        <v>595.77841928999999</v>
      </c>
    </row>
    <row r="293" spans="2:5">
      <c r="B293" s="78">
        <v>12524</v>
      </c>
      <c r="C293" s="48">
        <v>6.7863999999999994E-2</v>
      </c>
      <c r="D293" s="48">
        <v>6.7863999999999994E-2</v>
      </c>
      <c r="E293" s="48">
        <v>0</v>
      </c>
    </row>
    <row r="294" spans="2:5">
      <c r="B294" s="79" t="s">
        <v>351</v>
      </c>
      <c r="C294" s="48">
        <v>6.7863999999999994E-2</v>
      </c>
      <c r="D294" s="48">
        <v>6.7863999999999994E-2</v>
      </c>
      <c r="E294" s="48">
        <v>0</v>
      </c>
    </row>
    <row r="295" spans="2:5">
      <c r="B295" s="78">
        <v>12569</v>
      </c>
      <c r="C295" s="48">
        <v>4.8794620000000002</v>
      </c>
      <c r="D295" s="48">
        <v>32.786115000000002</v>
      </c>
      <c r="E295" s="48">
        <v>21.981824100000004</v>
      </c>
    </row>
    <row r="296" spans="2:5">
      <c r="B296" s="79" t="s">
        <v>352</v>
      </c>
      <c r="C296" s="48">
        <v>4.8794620000000002</v>
      </c>
      <c r="D296" s="48">
        <v>32.786115000000002</v>
      </c>
      <c r="E296" s="48">
        <v>21.981824100000004</v>
      </c>
    </row>
    <row r="297" spans="2:5">
      <c r="B297" s="78">
        <v>12635</v>
      </c>
      <c r="C297" s="48">
        <v>214</v>
      </c>
      <c r="D297" s="48">
        <v>223.46048300000001</v>
      </c>
      <c r="E297" s="48">
        <v>220.4592988</v>
      </c>
    </row>
    <row r="298" spans="2:5">
      <c r="B298" s="79" t="s">
        <v>353</v>
      </c>
      <c r="C298" s="48">
        <v>214</v>
      </c>
      <c r="D298" s="48">
        <v>223.46048300000001</v>
      </c>
      <c r="E298" s="48">
        <v>220.4592988</v>
      </c>
    </row>
    <row r="299" spans="2:5">
      <c r="B299" s="78">
        <v>13045</v>
      </c>
      <c r="C299" s="48">
        <v>1.4473370000000001</v>
      </c>
      <c r="D299" s="48">
        <v>14.610336999999999</v>
      </c>
      <c r="E299" s="48">
        <v>2.3391151299999997</v>
      </c>
    </row>
    <row r="300" spans="2:5">
      <c r="B300" s="79" t="s">
        <v>354</v>
      </c>
      <c r="C300" s="48">
        <v>1.4473370000000001</v>
      </c>
      <c r="D300" s="48">
        <v>14.610336999999999</v>
      </c>
      <c r="E300" s="48">
        <v>2.3391151299999997</v>
      </c>
    </row>
    <row r="301" spans="2:5">
      <c r="B301" s="78">
        <v>13380</v>
      </c>
      <c r="C301" s="48">
        <v>17.013874000000001</v>
      </c>
      <c r="D301" s="48">
        <v>40.624910999999997</v>
      </c>
      <c r="E301" s="48">
        <v>15.70671398</v>
      </c>
    </row>
    <row r="302" spans="2:5">
      <c r="B302" s="79" t="s">
        <v>355</v>
      </c>
      <c r="C302" s="48">
        <v>17.013874000000001</v>
      </c>
      <c r="D302" s="48">
        <v>40.624910999999997</v>
      </c>
      <c r="E302" s="48">
        <v>15.70671398</v>
      </c>
    </row>
    <row r="303" spans="2:5">
      <c r="B303" s="78">
        <v>13444</v>
      </c>
      <c r="C303" s="48">
        <v>0.68118299999999998</v>
      </c>
      <c r="D303" s="48">
        <v>20.298226280000002</v>
      </c>
      <c r="E303" s="48">
        <v>6.9761863100000001</v>
      </c>
    </row>
    <row r="304" spans="2:5">
      <c r="B304" s="79" t="s">
        <v>356</v>
      </c>
      <c r="C304" s="48">
        <v>0.68118299999999998</v>
      </c>
      <c r="D304" s="48">
        <v>20.298226280000002</v>
      </c>
      <c r="E304" s="48">
        <v>6.9761863100000001</v>
      </c>
    </row>
    <row r="305" spans="2:5">
      <c r="B305" s="78">
        <v>13544</v>
      </c>
      <c r="C305" s="48">
        <v>53.605469999999997</v>
      </c>
      <c r="D305" s="48">
        <v>22.586979929999998</v>
      </c>
      <c r="E305" s="48">
        <v>12.808216199999999</v>
      </c>
    </row>
    <row r="306" spans="2:5">
      <c r="B306" s="79" t="s">
        <v>357</v>
      </c>
      <c r="C306" s="48">
        <v>53.605469999999997</v>
      </c>
      <c r="D306" s="48">
        <v>22.586979929999998</v>
      </c>
      <c r="E306" s="48">
        <v>12.808216199999999</v>
      </c>
    </row>
    <row r="307" spans="2:5">
      <c r="B307" s="78">
        <v>13796</v>
      </c>
      <c r="C307" s="48">
        <v>130</v>
      </c>
      <c r="D307" s="48">
        <v>130</v>
      </c>
      <c r="E307" s="48">
        <v>126.06358204999999</v>
      </c>
    </row>
    <row r="308" spans="2:5">
      <c r="B308" s="79" t="s">
        <v>358</v>
      </c>
      <c r="C308" s="48">
        <v>130</v>
      </c>
      <c r="D308" s="48">
        <v>130</v>
      </c>
      <c r="E308" s="48">
        <v>126.06358204999999</v>
      </c>
    </row>
    <row r="309" spans="2:5">
      <c r="B309" s="78">
        <v>14087</v>
      </c>
      <c r="C309" s="48">
        <v>0</v>
      </c>
      <c r="D309" s="48">
        <v>0.37723899999999999</v>
      </c>
      <c r="E309" s="48">
        <v>0</v>
      </c>
    </row>
    <row r="310" spans="2:5">
      <c r="B310" s="79" t="s">
        <v>359</v>
      </c>
      <c r="C310" s="48">
        <v>0</v>
      </c>
      <c r="D310" s="48">
        <v>0.37723899999999999</v>
      </c>
      <c r="E310" s="48">
        <v>0</v>
      </c>
    </row>
    <row r="311" spans="2:5">
      <c r="B311" s="78">
        <v>14228</v>
      </c>
      <c r="C311" s="48">
        <v>13.317906000000001</v>
      </c>
      <c r="D311" s="48">
        <v>0.30043999999999998</v>
      </c>
      <c r="E311" s="48">
        <v>0</v>
      </c>
    </row>
    <row r="312" spans="2:5">
      <c r="B312" s="79" t="s">
        <v>360</v>
      </c>
      <c r="C312" s="48">
        <v>13.317906000000001</v>
      </c>
      <c r="D312" s="48">
        <v>0.30043999999999998</v>
      </c>
      <c r="E312" s="48">
        <v>0</v>
      </c>
    </row>
    <row r="313" spans="2:5">
      <c r="B313" s="78">
        <v>14540</v>
      </c>
      <c r="C313" s="48">
        <v>6.6050269999999998</v>
      </c>
      <c r="D313" s="48">
        <v>7.5486026800000001</v>
      </c>
      <c r="E313" s="48">
        <v>5.4868314400000004</v>
      </c>
    </row>
    <row r="314" spans="2:5">
      <c r="B314" s="79" t="s">
        <v>361</v>
      </c>
      <c r="C314" s="48">
        <v>6.6050269999999998</v>
      </c>
      <c r="D314" s="48">
        <v>7.5486026800000001</v>
      </c>
      <c r="E314" s="48">
        <v>5.4868314400000004</v>
      </c>
    </row>
    <row r="315" spans="2:5">
      <c r="B315" s="78">
        <v>14577</v>
      </c>
      <c r="C315" s="48">
        <v>57.888843000000001</v>
      </c>
      <c r="D315" s="48">
        <v>46.311074430000005</v>
      </c>
      <c r="E315" s="48">
        <v>22.671686399999999</v>
      </c>
    </row>
    <row r="316" spans="2:5">
      <c r="B316" s="79" t="s">
        <v>362</v>
      </c>
      <c r="C316" s="48">
        <v>57.888843000000001</v>
      </c>
      <c r="D316" s="48">
        <v>46.311074430000005</v>
      </c>
      <c r="E316" s="48">
        <v>22.671686399999999</v>
      </c>
    </row>
    <row r="317" spans="2:5">
      <c r="B317" s="78">
        <v>14619</v>
      </c>
      <c r="C317" s="48">
        <v>0</v>
      </c>
      <c r="D317" s="48">
        <v>161.284965</v>
      </c>
      <c r="E317" s="48">
        <v>161.28496487999999</v>
      </c>
    </row>
    <row r="318" spans="2:5">
      <c r="B318" s="79" t="s">
        <v>363</v>
      </c>
      <c r="C318" s="48">
        <v>0</v>
      </c>
      <c r="D318" s="48">
        <v>161.284965</v>
      </c>
      <c r="E318" s="48">
        <v>161.28496487999999</v>
      </c>
    </row>
    <row r="319" spans="2:5">
      <c r="B319" s="78">
        <v>14645</v>
      </c>
      <c r="C319" s="48">
        <v>0</v>
      </c>
      <c r="D319" s="48">
        <v>18.152053800000001</v>
      </c>
      <c r="E319" s="48">
        <v>0</v>
      </c>
    </row>
    <row r="320" spans="2:5">
      <c r="B320" s="79" t="s">
        <v>364</v>
      </c>
      <c r="C320" s="48">
        <v>0</v>
      </c>
      <c r="D320" s="48">
        <v>18.152053800000001</v>
      </c>
      <c r="E320" s="48">
        <v>0</v>
      </c>
    </row>
    <row r="321" spans="2:5">
      <c r="B321" s="78">
        <v>14886</v>
      </c>
      <c r="C321" s="48">
        <v>0</v>
      </c>
      <c r="D321" s="48">
        <v>0.55767940000000005</v>
      </c>
      <c r="E321" s="48">
        <v>0</v>
      </c>
    </row>
    <row r="322" spans="2:5">
      <c r="B322" s="79" t="s">
        <v>961</v>
      </c>
      <c r="C322" s="48">
        <v>0</v>
      </c>
      <c r="D322" s="48">
        <v>0.55767940000000005</v>
      </c>
      <c r="E322" s="48">
        <v>0</v>
      </c>
    </row>
    <row r="323" spans="2:5">
      <c r="B323" s="78">
        <v>14894</v>
      </c>
      <c r="C323" s="48">
        <v>0</v>
      </c>
      <c r="D323" s="48">
        <v>0.55767940000000005</v>
      </c>
      <c r="E323" s="48">
        <v>0</v>
      </c>
    </row>
    <row r="324" spans="2:5">
      <c r="B324" s="79" t="s">
        <v>962</v>
      </c>
      <c r="C324" s="48">
        <v>0</v>
      </c>
      <c r="D324" s="48">
        <v>0.55767940000000005</v>
      </c>
      <c r="E324" s="48">
        <v>0</v>
      </c>
    </row>
    <row r="325" spans="2:5">
      <c r="B325" s="77" t="s">
        <v>259</v>
      </c>
      <c r="C325" s="85">
        <v>0</v>
      </c>
      <c r="D325" s="85">
        <v>50</v>
      </c>
      <c r="E325" s="85">
        <v>49.999953179999999</v>
      </c>
    </row>
    <row r="326" spans="2:5">
      <c r="B326" s="78">
        <v>13796</v>
      </c>
      <c r="C326" s="48">
        <v>0</v>
      </c>
      <c r="D326" s="48">
        <v>50</v>
      </c>
      <c r="E326" s="48">
        <v>49.999953179999999</v>
      </c>
    </row>
    <row r="327" spans="2:5">
      <c r="B327" s="79" t="s">
        <v>358</v>
      </c>
      <c r="C327" s="48">
        <v>0</v>
      </c>
      <c r="D327" s="48">
        <v>50</v>
      </c>
      <c r="E327" s="48">
        <v>49.999953179999999</v>
      </c>
    </row>
    <row r="328" spans="2:5">
      <c r="B328" s="77" t="s">
        <v>260</v>
      </c>
      <c r="C328" s="85">
        <v>0</v>
      </c>
      <c r="D328" s="85">
        <v>469.58445238999997</v>
      </c>
      <c r="E328" s="85">
        <v>165.03396329000009</v>
      </c>
    </row>
    <row r="329" spans="2:5">
      <c r="B329" s="78">
        <v>13652</v>
      </c>
      <c r="C329" s="48">
        <v>0</v>
      </c>
      <c r="D329" s="48">
        <v>70</v>
      </c>
      <c r="E329" s="48">
        <v>0</v>
      </c>
    </row>
    <row r="330" spans="2:5">
      <c r="B330" s="79" t="s">
        <v>365</v>
      </c>
      <c r="C330" s="48">
        <v>0</v>
      </c>
      <c r="D330" s="48">
        <v>70</v>
      </c>
      <c r="E330" s="48">
        <v>0</v>
      </c>
    </row>
    <row r="331" spans="2:5">
      <c r="B331" s="78">
        <v>13928</v>
      </c>
      <c r="C331" s="48">
        <v>0</v>
      </c>
      <c r="D331" s="48">
        <v>337.7723342000001</v>
      </c>
      <c r="E331" s="48">
        <v>160.12493025000009</v>
      </c>
    </row>
    <row r="332" spans="2:5">
      <c r="B332" s="79" t="s">
        <v>329</v>
      </c>
      <c r="C332" s="48">
        <v>0</v>
      </c>
      <c r="D332" s="48">
        <v>337.7723342000001</v>
      </c>
      <c r="E332" s="48">
        <v>160.12493025000009</v>
      </c>
    </row>
    <row r="333" spans="2:5">
      <c r="B333" s="78">
        <v>14670</v>
      </c>
      <c r="C333" s="48">
        <v>0</v>
      </c>
      <c r="D333" s="48">
        <v>61.81211819</v>
      </c>
      <c r="E333" s="48">
        <v>4.9090330399999997</v>
      </c>
    </row>
    <row r="334" spans="2:5">
      <c r="B334" s="79" t="s">
        <v>366</v>
      </c>
      <c r="C334" s="48">
        <v>0</v>
      </c>
      <c r="D334" s="48">
        <v>61.81211819</v>
      </c>
      <c r="E334" s="48">
        <v>4.9090330399999997</v>
      </c>
    </row>
    <row r="335" spans="2:5">
      <c r="B335" s="68" t="s">
        <v>367</v>
      </c>
      <c r="C335" s="48">
        <v>681.94600300000002</v>
      </c>
      <c r="D335" s="48">
        <v>2672.3523125299998</v>
      </c>
      <c r="E335" s="48">
        <v>1035.14702642</v>
      </c>
    </row>
    <row r="336" spans="2:5">
      <c r="B336" s="77" t="s">
        <v>257</v>
      </c>
      <c r="C336" s="85">
        <v>609.57731000000001</v>
      </c>
      <c r="D336" s="85">
        <v>2574.9836195299999</v>
      </c>
      <c r="E336" s="85">
        <v>1010.1470270100001</v>
      </c>
    </row>
    <row r="337" spans="2:5">
      <c r="B337" s="78">
        <v>6131</v>
      </c>
      <c r="C337" s="48">
        <v>126.862072</v>
      </c>
      <c r="D337" s="48">
        <v>126.862072</v>
      </c>
      <c r="E337" s="48">
        <v>122.24408919</v>
      </c>
    </row>
    <row r="338" spans="2:5">
      <c r="B338" s="79" t="s">
        <v>378</v>
      </c>
      <c r="C338" s="48">
        <v>126.862072</v>
      </c>
      <c r="D338" s="48">
        <v>126.862072</v>
      </c>
      <c r="E338" s="48">
        <v>122.24408919</v>
      </c>
    </row>
    <row r="339" spans="2:5">
      <c r="B339" s="78">
        <v>12525</v>
      </c>
      <c r="C339" s="48">
        <v>6.3970060000000002</v>
      </c>
      <c r="D339" s="48">
        <v>0.39700600000000003</v>
      </c>
      <c r="E339" s="48">
        <v>0</v>
      </c>
    </row>
    <row r="340" spans="2:5">
      <c r="B340" s="79" t="s">
        <v>368</v>
      </c>
      <c r="C340" s="48">
        <v>6.3970060000000002</v>
      </c>
      <c r="D340" s="48">
        <v>0.39700600000000003</v>
      </c>
      <c r="E340" s="48">
        <v>0</v>
      </c>
    </row>
    <row r="341" spans="2:5">
      <c r="B341" s="78">
        <v>12568</v>
      </c>
      <c r="C341" s="48">
        <v>4.9753740000000004</v>
      </c>
      <c r="D341" s="48">
        <v>49.199448200000006</v>
      </c>
      <c r="E341" s="48">
        <v>7.9937387400000004</v>
      </c>
    </row>
    <row r="342" spans="2:5">
      <c r="B342" s="79" t="s">
        <v>369</v>
      </c>
      <c r="C342" s="48">
        <v>4.9753740000000004</v>
      </c>
      <c r="D342" s="48">
        <v>49.199448200000006</v>
      </c>
      <c r="E342" s="48">
        <v>7.9937387400000004</v>
      </c>
    </row>
    <row r="343" spans="2:5">
      <c r="B343" s="78">
        <v>13043</v>
      </c>
      <c r="C343" s="48">
        <v>3.4891230000000002</v>
      </c>
      <c r="D343" s="48">
        <v>2.6667E-2</v>
      </c>
      <c r="E343" s="48">
        <v>0</v>
      </c>
    </row>
    <row r="344" spans="2:5">
      <c r="B344" s="79" t="s">
        <v>370</v>
      </c>
      <c r="C344" s="48">
        <v>3.4891230000000002</v>
      </c>
      <c r="D344" s="48">
        <v>2.6667E-2</v>
      </c>
      <c r="E344" s="48">
        <v>0</v>
      </c>
    </row>
    <row r="345" spans="2:5">
      <c r="B345" s="78">
        <v>13381</v>
      </c>
      <c r="C345" s="48">
        <v>15.236758</v>
      </c>
      <c r="D345" s="48">
        <v>8.384938</v>
      </c>
      <c r="E345" s="48">
        <v>7.5195644400000008</v>
      </c>
    </row>
    <row r="346" spans="2:5">
      <c r="B346" s="79" t="s">
        <v>371</v>
      </c>
      <c r="C346" s="48">
        <v>15.236758</v>
      </c>
      <c r="D346" s="48">
        <v>8.384938</v>
      </c>
      <c r="E346" s="48">
        <v>7.5195644400000008</v>
      </c>
    </row>
    <row r="347" spans="2:5">
      <c r="B347" s="78">
        <v>13459</v>
      </c>
      <c r="C347" s="48">
        <v>3.7603179999999998</v>
      </c>
      <c r="D347" s="48">
        <v>2.2458184500000002</v>
      </c>
      <c r="E347" s="48">
        <v>0.76305207999999991</v>
      </c>
    </row>
    <row r="348" spans="2:5">
      <c r="B348" s="79" t="s">
        <v>372</v>
      </c>
      <c r="C348" s="48">
        <v>3.7603179999999998</v>
      </c>
      <c r="D348" s="48">
        <v>2.2458184500000002</v>
      </c>
      <c r="E348" s="48">
        <v>0.76305207999999991</v>
      </c>
    </row>
    <row r="349" spans="2:5">
      <c r="B349" s="78">
        <v>13546</v>
      </c>
      <c r="C349" s="48">
        <v>11.993252</v>
      </c>
      <c r="D349" s="48">
        <v>35.993251999999998</v>
      </c>
      <c r="E349" s="48">
        <v>0</v>
      </c>
    </row>
    <row r="350" spans="2:5">
      <c r="B350" s="79" t="s">
        <v>920</v>
      </c>
      <c r="C350" s="48">
        <v>11.993252</v>
      </c>
      <c r="D350" s="48">
        <v>35.993251999999998</v>
      </c>
      <c r="E350" s="48">
        <v>0</v>
      </c>
    </row>
    <row r="351" spans="2:5">
      <c r="B351" s="78">
        <v>13817</v>
      </c>
      <c r="C351" s="48">
        <v>100</v>
      </c>
      <c r="D351" s="48">
        <v>100</v>
      </c>
      <c r="E351" s="48">
        <v>99.999999999999986</v>
      </c>
    </row>
    <row r="352" spans="2:5">
      <c r="B352" s="79" t="s">
        <v>373</v>
      </c>
      <c r="C352" s="48">
        <v>100</v>
      </c>
      <c r="D352" s="48">
        <v>100</v>
      </c>
      <c r="E352" s="48">
        <v>99.999999999999986</v>
      </c>
    </row>
    <row r="353" spans="2:5">
      <c r="B353" s="78">
        <v>14178</v>
      </c>
      <c r="C353" s="48">
        <v>321.91753199999999</v>
      </c>
      <c r="D353" s="48">
        <v>335.42854288000001</v>
      </c>
      <c r="E353" s="48">
        <v>285.43126004999999</v>
      </c>
    </row>
    <row r="354" spans="2:5">
      <c r="B354" s="79" t="s">
        <v>374</v>
      </c>
      <c r="C354" s="48">
        <v>321.91753199999999</v>
      </c>
      <c r="D354" s="48">
        <v>335.42854288000001</v>
      </c>
      <c r="E354" s="48">
        <v>285.43126004999999</v>
      </c>
    </row>
    <row r="355" spans="2:5">
      <c r="B355" s="78">
        <v>14390</v>
      </c>
      <c r="C355" s="48">
        <v>14.945874999999999</v>
      </c>
      <c r="D355" s="48">
        <v>14.945874999999999</v>
      </c>
      <c r="E355" s="48">
        <v>13.623923359999999</v>
      </c>
    </row>
    <row r="356" spans="2:5">
      <c r="B356" s="79" t="s">
        <v>375</v>
      </c>
      <c r="C356" s="48">
        <v>14.945874999999999</v>
      </c>
      <c r="D356" s="48">
        <v>14.945874999999999</v>
      </c>
      <c r="E356" s="48">
        <v>13.623923359999999</v>
      </c>
    </row>
    <row r="357" spans="2:5">
      <c r="B357" s="78">
        <v>14584</v>
      </c>
      <c r="C357" s="48">
        <v>0</v>
      </c>
      <c r="D357" s="48">
        <v>0</v>
      </c>
      <c r="E357" s="48">
        <v>0</v>
      </c>
    </row>
    <row r="358" spans="2:5">
      <c r="B358" s="79" t="s">
        <v>376</v>
      </c>
      <c r="C358" s="48">
        <v>0</v>
      </c>
      <c r="D358" s="48">
        <v>0</v>
      </c>
      <c r="E358" s="48">
        <v>0</v>
      </c>
    </row>
    <row r="359" spans="2:5">
      <c r="B359" s="78">
        <v>14697</v>
      </c>
      <c r="C359" s="48">
        <v>0</v>
      </c>
      <c r="D359" s="48">
        <v>1900</v>
      </c>
      <c r="E359" s="48">
        <v>472.53239915000006</v>
      </c>
    </row>
    <row r="360" spans="2:5">
      <c r="B360" s="79" t="s">
        <v>377</v>
      </c>
      <c r="C360" s="48">
        <v>0</v>
      </c>
      <c r="D360" s="48">
        <v>1900</v>
      </c>
      <c r="E360" s="48">
        <v>472.53239915000006</v>
      </c>
    </row>
    <row r="361" spans="2:5">
      <c r="B361" s="79" t="s">
        <v>258</v>
      </c>
      <c r="C361" s="48">
        <v>0</v>
      </c>
      <c r="D361" s="48">
        <v>1.5</v>
      </c>
      <c r="E361" s="48">
        <v>3.9E-2</v>
      </c>
    </row>
    <row r="362" spans="2:5">
      <c r="B362" s="77" t="s">
        <v>259</v>
      </c>
      <c r="C362" s="85">
        <v>0</v>
      </c>
      <c r="D362" s="85">
        <v>25</v>
      </c>
      <c r="E362" s="85">
        <v>24.999999410000001</v>
      </c>
    </row>
    <row r="363" spans="2:5">
      <c r="B363" s="78">
        <v>13817</v>
      </c>
      <c r="C363" s="48">
        <v>0</v>
      </c>
      <c r="D363" s="48">
        <v>25</v>
      </c>
      <c r="E363" s="48">
        <v>24.999999410000001</v>
      </c>
    </row>
    <row r="364" spans="2:5">
      <c r="B364" s="79" t="s">
        <v>373</v>
      </c>
      <c r="C364" s="48">
        <v>0</v>
      </c>
      <c r="D364" s="48">
        <v>25</v>
      </c>
      <c r="E364" s="48">
        <v>24.999999410000001</v>
      </c>
    </row>
    <row r="365" spans="2:5">
      <c r="B365" s="77" t="s">
        <v>261</v>
      </c>
      <c r="C365" s="85">
        <v>72.368692999999993</v>
      </c>
      <c r="D365" s="85">
        <v>72.368692999999993</v>
      </c>
      <c r="E365" s="85">
        <v>0</v>
      </c>
    </row>
    <row r="366" spans="2:5">
      <c r="B366" s="79" t="s">
        <v>258</v>
      </c>
      <c r="C366" s="48">
        <v>72.368692999999993</v>
      </c>
      <c r="D366" s="48">
        <v>72.368692999999993</v>
      </c>
      <c r="E366" s="48">
        <v>0</v>
      </c>
    </row>
    <row r="367" spans="2:5">
      <c r="B367" s="68" t="s">
        <v>264</v>
      </c>
      <c r="C367" s="48">
        <v>2184.7459309999999</v>
      </c>
      <c r="D367" s="48">
        <v>1719.9803845700001</v>
      </c>
      <c r="E367" s="48">
        <v>1237.81735194</v>
      </c>
    </row>
    <row r="368" spans="2:5">
      <c r="B368" s="77" t="s">
        <v>257</v>
      </c>
      <c r="C368" s="85">
        <v>2063.8859309999998</v>
      </c>
      <c r="D368" s="85">
        <v>1507.1169830500003</v>
      </c>
      <c r="E368" s="85">
        <v>1067.1839296599999</v>
      </c>
    </row>
    <row r="369" spans="2:5">
      <c r="B369" s="78">
        <v>12527</v>
      </c>
      <c r="C369" s="48">
        <v>5.8507410000000002</v>
      </c>
      <c r="D369" s="48">
        <v>2.2797260000000001</v>
      </c>
      <c r="E369" s="48">
        <v>2.1439979500000002</v>
      </c>
    </row>
    <row r="370" spans="2:5">
      <c r="B370" s="79" t="s">
        <v>379</v>
      </c>
      <c r="C370" s="48">
        <v>5.8507410000000002</v>
      </c>
      <c r="D370" s="48">
        <v>2.2797260000000001</v>
      </c>
      <c r="E370" s="48">
        <v>2.1439979500000002</v>
      </c>
    </row>
    <row r="371" spans="2:5">
      <c r="B371" s="78">
        <v>12566</v>
      </c>
      <c r="C371" s="48">
        <v>15.029163</v>
      </c>
      <c r="D371" s="48">
        <v>48.701868700000006</v>
      </c>
      <c r="E371" s="48">
        <v>22.70491925</v>
      </c>
    </row>
    <row r="372" spans="2:5">
      <c r="B372" s="79" t="s">
        <v>380</v>
      </c>
      <c r="C372" s="48">
        <v>15.029163</v>
      </c>
      <c r="D372" s="48">
        <v>48.701868700000006</v>
      </c>
      <c r="E372" s="48">
        <v>22.70491925</v>
      </c>
    </row>
    <row r="373" spans="2:5">
      <c r="B373" s="78">
        <v>13047</v>
      </c>
      <c r="C373" s="48">
        <v>7.8349219999999997</v>
      </c>
      <c r="D373" s="48">
        <v>2.98223248</v>
      </c>
      <c r="E373" s="48">
        <v>1.8668124799999999</v>
      </c>
    </row>
    <row r="374" spans="2:5">
      <c r="B374" s="79" t="s">
        <v>381</v>
      </c>
      <c r="C374" s="48">
        <v>7.8349219999999997</v>
      </c>
      <c r="D374" s="48">
        <v>2.98223248</v>
      </c>
      <c r="E374" s="48">
        <v>1.8668124799999999</v>
      </c>
    </row>
    <row r="375" spans="2:5">
      <c r="B375" s="78">
        <v>13383</v>
      </c>
      <c r="C375" s="48">
        <v>66.712107000000003</v>
      </c>
      <c r="D375" s="48">
        <v>89.413168349999992</v>
      </c>
      <c r="E375" s="48">
        <v>51.128124379999996</v>
      </c>
    </row>
    <row r="376" spans="2:5">
      <c r="B376" s="79" t="s">
        <v>382</v>
      </c>
      <c r="C376" s="48">
        <v>66.712107000000003</v>
      </c>
      <c r="D376" s="48">
        <v>89.413168349999992</v>
      </c>
      <c r="E376" s="48">
        <v>51.128124379999996</v>
      </c>
    </row>
    <row r="377" spans="2:5">
      <c r="B377" s="78">
        <v>13437</v>
      </c>
      <c r="C377" s="48">
        <v>12.313435</v>
      </c>
      <c r="D377" s="48">
        <v>5.3332999999999998E-2</v>
      </c>
      <c r="E377" s="48">
        <v>0</v>
      </c>
    </row>
    <row r="378" spans="2:5">
      <c r="B378" s="79" t="s">
        <v>383</v>
      </c>
      <c r="C378" s="48">
        <v>12.313435</v>
      </c>
      <c r="D378" s="48">
        <v>5.3332999999999998E-2</v>
      </c>
      <c r="E378" s="48">
        <v>0</v>
      </c>
    </row>
    <row r="379" spans="2:5">
      <c r="B379" s="78">
        <v>13549</v>
      </c>
      <c r="C379" s="48">
        <v>27.28979</v>
      </c>
      <c r="D379" s="48">
        <v>14.28979</v>
      </c>
      <c r="E379" s="48">
        <v>5.2665280399999999</v>
      </c>
    </row>
    <row r="380" spans="2:5">
      <c r="B380" s="79" t="s">
        <v>384</v>
      </c>
      <c r="C380" s="48">
        <v>27.28979</v>
      </c>
      <c r="D380" s="48">
        <v>14.28979</v>
      </c>
      <c r="E380" s="48">
        <v>5.2665280399999999</v>
      </c>
    </row>
    <row r="381" spans="2:5">
      <c r="B381" s="78">
        <v>13579</v>
      </c>
      <c r="C381" s="48">
        <v>1.804989</v>
      </c>
      <c r="D381" s="48">
        <v>1.804989</v>
      </c>
      <c r="E381" s="48">
        <v>0</v>
      </c>
    </row>
    <row r="382" spans="2:5">
      <c r="B382" s="79" t="s">
        <v>385</v>
      </c>
      <c r="C382" s="48">
        <v>1.804989</v>
      </c>
      <c r="D382" s="48">
        <v>1.804989</v>
      </c>
      <c r="E382" s="48">
        <v>0</v>
      </c>
    </row>
    <row r="383" spans="2:5">
      <c r="B383" s="78">
        <v>13619</v>
      </c>
      <c r="C383" s="48">
        <v>4.1972000000000002E-2</v>
      </c>
      <c r="D383" s="48">
        <v>10.925972</v>
      </c>
      <c r="E383" s="48">
        <v>3.3289056800000001</v>
      </c>
    </row>
    <row r="384" spans="2:5">
      <c r="B384" s="79" t="s">
        <v>386</v>
      </c>
      <c r="C384" s="48">
        <v>4.1972000000000002E-2</v>
      </c>
      <c r="D384" s="48">
        <v>10.925972</v>
      </c>
      <c r="E384" s="48">
        <v>3.3289056800000001</v>
      </c>
    </row>
    <row r="385" spans="2:5">
      <c r="B385" s="78">
        <v>13656</v>
      </c>
      <c r="C385" s="48">
        <v>822.75795100000005</v>
      </c>
      <c r="D385" s="48">
        <v>597.42066952000005</v>
      </c>
      <c r="E385" s="48">
        <v>580.84429921000014</v>
      </c>
    </row>
    <row r="386" spans="2:5">
      <c r="B386" s="79" t="s">
        <v>387</v>
      </c>
      <c r="C386" s="48">
        <v>822.75795100000005</v>
      </c>
      <c r="D386" s="48">
        <v>597.42066952000005</v>
      </c>
      <c r="E386" s="48">
        <v>580.84429921000014</v>
      </c>
    </row>
    <row r="387" spans="2:5">
      <c r="B387" s="78">
        <v>13805</v>
      </c>
      <c r="C387" s="48">
        <v>130</v>
      </c>
      <c r="D387" s="48">
        <v>130</v>
      </c>
      <c r="E387" s="48">
        <v>126.09999978</v>
      </c>
    </row>
    <row r="388" spans="2:5">
      <c r="B388" s="79" t="s">
        <v>388</v>
      </c>
      <c r="C388" s="48">
        <v>130</v>
      </c>
      <c r="D388" s="48">
        <v>130</v>
      </c>
      <c r="E388" s="48">
        <v>126.09999978</v>
      </c>
    </row>
    <row r="389" spans="2:5">
      <c r="B389" s="78">
        <v>13839</v>
      </c>
      <c r="C389" s="48">
        <v>300</v>
      </c>
      <c r="D389" s="48">
        <v>300</v>
      </c>
      <c r="E389" s="48">
        <v>45.346131849999999</v>
      </c>
    </row>
    <row r="390" spans="2:5">
      <c r="B390" s="79" t="s">
        <v>389</v>
      </c>
      <c r="C390" s="48">
        <v>300</v>
      </c>
      <c r="D390" s="48">
        <v>300</v>
      </c>
      <c r="E390" s="48">
        <v>45.346131849999999</v>
      </c>
    </row>
    <row r="391" spans="2:5">
      <c r="B391" s="78">
        <v>14244</v>
      </c>
      <c r="C391" s="48">
        <v>18.597757000000001</v>
      </c>
      <c r="D391" s="48">
        <v>14.878205599999999</v>
      </c>
      <c r="E391" s="48">
        <v>10.98789193</v>
      </c>
    </row>
    <row r="392" spans="2:5">
      <c r="B392" s="79" t="s">
        <v>390</v>
      </c>
      <c r="C392" s="48">
        <v>18.597757000000001</v>
      </c>
      <c r="D392" s="48">
        <v>14.878205599999999</v>
      </c>
      <c r="E392" s="48">
        <v>10.98789193</v>
      </c>
    </row>
    <row r="393" spans="2:5">
      <c r="B393" s="78">
        <v>14497</v>
      </c>
      <c r="C393" s="48">
        <v>98.574766999999994</v>
      </c>
      <c r="D393" s="48">
        <v>66.574766999999994</v>
      </c>
      <c r="E393" s="48">
        <v>43.253646909999993</v>
      </c>
    </row>
    <row r="394" spans="2:5">
      <c r="B394" s="79" t="s">
        <v>391</v>
      </c>
      <c r="C394" s="48">
        <v>98.574766999999994</v>
      </c>
      <c r="D394" s="48">
        <v>66.574766999999994</v>
      </c>
      <c r="E394" s="48">
        <v>43.253646909999993</v>
      </c>
    </row>
    <row r="395" spans="2:5">
      <c r="B395" s="78">
        <v>14570</v>
      </c>
      <c r="C395" s="48">
        <v>85.957851000000005</v>
      </c>
      <c r="D395" s="48">
        <v>85.957851000000005</v>
      </c>
      <c r="E395" s="48">
        <v>79.759855760000008</v>
      </c>
    </row>
    <row r="396" spans="2:5">
      <c r="B396" s="79" t="s">
        <v>392</v>
      </c>
      <c r="C396" s="48">
        <v>85.957851000000005</v>
      </c>
      <c r="D396" s="48">
        <v>85.957851000000005</v>
      </c>
      <c r="E396" s="48">
        <v>79.759855760000008</v>
      </c>
    </row>
    <row r="397" spans="2:5">
      <c r="B397" s="78">
        <v>14585</v>
      </c>
      <c r="C397" s="48">
        <v>252.50135599999999</v>
      </c>
      <c r="D397" s="48">
        <v>86.825117000000006</v>
      </c>
      <c r="E397" s="48">
        <v>58.377617530000002</v>
      </c>
    </row>
    <row r="398" spans="2:5">
      <c r="B398" s="79" t="s">
        <v>393</v>
      </c>
      <c r="C398" s="48">
        <v>252.50135599999999</v>
      </c>
      <c r="D398" s="48">
        <v>86.825117000000006</v>
      </c>
      <c r="E398" s="48">
        <v>58.377617530000002</v>
      </c>
    </row>
    <row r="399" spans="2:5">
      <c r="B399" s="78">
        <v>14586</v>
      </c>
      <c r="C399" s="48">
        <v>43.474330000000002</v>
      </c>
      <c r="D399" s="48">
        <v>10.701613999999999</v>
      </c>
      <c r="E399" s="48">
        <v>9.825198910000001</v>
      </c>
    </row>
    <row r="400" spans="2:5">
      <c r="B400" s="79" t="s">
        <v>394</v>
      </c>
      <c r="C400" s="48">
        <v>43.474330000000002</v>
      </c>
      <c r="D400" s="48">
        <v>10.701613999999999</v>
      </c>
      <c r="E400" s="48">
        <v>9.825198910000001</v>
      </c>
    </row>
    <row r="401" spans="2:5">
      <c r="B401" s="78">
        <v>14615</v>
      </c>
      <c r="C401" s="48">
        <v>175.1448</v>
      </c>
      <c r="D401" s="48">
        <v>38.75</v>
      </c>
      <c r="E401" s="48">
        <v>26.25</v>
      </c>
    </row>
    <row r="402" spans="2:5">
      <c r="B402" s="79" t="s">
        <v>395</v>
      </c>
      <c r="C402" s="48">
        <v>175.1448</v>
      </c>
      <c r="D402" s="48">
        <v>38.75</v>
      </c>
      <c r="E402" s="48">
        <v>26.25</v>
      </c>
    </row>
    <row r="403" spans="2:5">
      <c r="B403" s="78">
        <v>14642</v>
      </c>
      <c r="C403" s="48">
        <v>0</v>
      </c>
      <c r="D403" s="48">
        <v>5</v>
      </c>
      <c r="E403" s="48">
        <v>0</v>
      </c>
    </row>
    <row r="404" spans="2:5">
      <c r="B404" s="79" t="s">
        <v>396</v>
      </c>
      <c r="C404" s="48">
        <v>0</v>
      </c>
      <c r="D404" s="48">
        <v>5</v>
      </c>
      <c r="E404" s="48">
        <v>0</v>
      </c>
    </row>
    <row r="405" spans="2:5">
      <c r="B405" s="78">
        <v>14829</v>
      </c>
      <c r="C405" s="48">
        <v>0</v>
      </c>
      <c r="D405" s="48">
        <v>0.55767940000000005</v>
      </c>
      <c r="E405" s="48">
        <v>0</v>
      </c>
    </row>
    <row r="406" spans="2:5">
      <c r="B406" s="79" t="s">
        <v>963</v>
      </c>
      <c r="C406" s="48">
        <v>0</v>
      </c>
      <c r="D406" s="48">
        <v>0.55767940000000005</v>
      </c>
      <c r="E406" s="48">
        <v>0</v>
      </c>
    </row>
    <row r="407" spans="2:5">
      <c r="B407" s="77" t="s">
        <v>259</v>
      </c>
      <c r="C407" s="85">
        <v>0</v>
      </c>
      <c r="D407" s="85">
        <v>75</v>
      </c>
      <c r="E407" s="85">
        <v>73.411906430000002</v>
      </c>
    </row>
    <row r="408" spans="2:5">
      <c r="B408" s="78">
        <v>13805</v>
      </c>
      <c r="C408" s="48">
        <v>0</v>
      </c>
      <c r="D408" s="48">
        <v>75</v>
      </c>
      <c r="E408" s="48">
        <v>73.411906430000002</v>
      </c>
    </row>
    <row r="409" spans="2:5">
      <c r="B409" s="79" t="s">
        <v>388</v>
      </c>
      <c r="C409" s="48">
        <v>0</v>
      </c>
      <c r="D409" s="48">
        <v>75</v>
      </c>
      <c r="E409" s="48">
        <v>73.411906430000002</v>
      </c>
    </row>
    <row r="410" spans="2:5">
      <c r="B410" s="77" t="s">
        <v>260</v>
      </c>
      <c r="C410" s="85">
        <v>120.86</v>
      </c>
      <c r="D410" s="85">
        <v>137.86340152000002</v>
      </c>
      <c r="E410" s="85">
        <v>97.221515849999989</v>
      </c>
    </row>
    <row r="411" spans="2:5">
      <c r="B411" s="78">
        <v>2451</v>
      </c>
      <c r="C411" s="48">
        <v>0</v>
      </c>
      <c r="D411" s="48">
        <v>36.063417999999999</v>
      </c>
      <c r="E411" s="48">
        <v>4.5284472000000004</v>
      </c>
    </row>
    <row r="412" spans="2:5">
      <c r="B412" s="79" t="s">
        <v>398</v>
      </c>
      <c r="C412" s="48">
        <v>0</v>
      </c>
      <c r="D412" s="48">
        <v>36.063417999999999</v>
      </c>
      <c r="E412" s="48">
        <v>4.5284472000000004</v>
      </c>
    </row>
    <row r="413" spans="2:5">
      <c r="B413" s="78">
        <v>13837</v>
      </c>
      <c r="C413" s="48">
        <v>0</v>
      </c>
      <c r="D413" s="48">
        <v>101.79998352000001</v>
      </c>
      <c r="E413" s="48">
        <v>92.693068650000001</v>
      </c>
    </row>
    <row r="414" spans="2:5">
      <c r="B414" s="79" t="s">
        <v>397</v>
      </c>
      <c r="C414" s="48">
        <v>0</v>
      </c>
      <c r="D414" s="48">
        <v>101.79998352000001</v>
      </c>
      <c r="E414" s="48">
        <v>92.693068650000001</v>
      </c>
    </row>
    <row r="415" spans="2:5">
      <c r="B415" s="78">
        <v>14615</v>
      </c>
      <c r="C415" s="48">
        <v>120.86</v>
      </c>
      <c r="D415" s="48">
        <v>0</v>
      </c>
      <c r="E415" s="48">
        <v>0</v>
      </c>
    </row>
    <row r="416" spans="2:5">
      <c r="B416" s="79" t="s">
        <v>395</v>
      </c>
      <c r="C416" s="48">
        <v>120.86</v>
      </c>
      <c r="D416" s="48">
        <v>0</v>
      </c>
      <c r="E416" s="48">
        <v>0</v>
      </c>
    </row>
    <row r="417" spans="2:5">
      <c r="B417" s="68" t="s">
        <v>399</v>
      </c>
      <c r="C417" s="48">
        <v>173.05806799999999</v>
      </c>
      <c r="D417" s="48">
        <v>603.36200225999994</v>
      </c>
      <c r="E417" s="48">
        <v>334.58685359000009</v>
      </c>
    </row>
    <row r="418" spans="2:5">
      <c r="B418" s="77" t="s">
        <v>257</v>
      </c>
      <c r="C418" s="85">
        <v>173.05806799999999</v>
      </c>
      <c r="D418" s="85">
        <v>216.49446756</v>
      </c>
      <c r="E418" s="85">
        <v>133.52676787000001</v>
      </c>
    </row>
    <row r="419" spans="2:5">
      <c r="B419" s="78">
        <v>12528</v>
      </c>
      <c r="C419" s="48">
        <v>24.857641000000001</v>
      </c>
      <c r="D419" s="48">
        <v>31.911758410000001</v>
      </c>
      <c r="E419" s="48">
        <v>2.0966820899999998</v>
      </c>
    </row>
    <row r="420" spans="2:5">
      <c r="B420" s="79" t="s">
        <v>400</v>
      </c>
      <c r="C420" s="48">
        <v>24.857641000000001</v>
      </c>
      <c r="D420" s="48">
        <v>31.911758410000001</v>
      </c>
      <c r="E420" s="48">
        <v>2.0966820899999998</v>
      </c>
    </row>
    <row r="421" spans="2:5">
      <c r="B421" s="78">
        <v>12565</v>
      </c>
      <c r="C421" s="48">
        <v>12.020491</v>
      </c>
      <c r="D421" s="48">
        <v>9.0320997899999984</v>
      </c>
      <c r="E421" s="48">
        <v>3.21562079</v>
      </c>
    </row>
    <row r="422" spans="2:5">
      <c r="B422" s="79" t="s">
        <v>401</v>
      </c>
      <c r="C422" s="48">
        <v>12.020491</v>
      </c>
      <c r="D422" s="48">
        <v>9.0320997899999984</v>
      </c>
      <c r="E422" s="48">
        <v>3.21562079</v>
      </c>
    </row>
    <row r="423" spans="2:5">
      <c r="B423" s="78">
        <v>13048</v>
      </c>
      <c r="C423" s="48">
        <v>8.0825940000000003</v>
      </c>
      <c r="D423" s="48">
        <v>10.282594</v>
      </c>
      <c r="E423" s="48">
        <v>3.4982813899999998</v>
      </c>
    </row>
    <row r="424" spans="2:5">
      <c r="B424" s="79" t="s">
        <v>402</v>
      </c>
      <c r="C424" s="48">
        <v>8.0825940000000003</v>
      </c>
      <c r="D424" s="48">
        <v>10.282594</v>
      </c>
      <c r="E424" s="48">
        <v>3.4982813899999998</v>
      </c>
    </row>
    <row r="425" spans="2:5">
      <c r="B425" s="78">
        <v>13399</v>
      </c>
      <c r="C425" s="48">
        <v>21.101996</v>
      </c>
      <c r="D425" s="48">
        <v>17.707469</v>
      </c>
      <c r="E425" s="48">
        <v>10.533599390000001</v>
      </c>
    </row>
    <row r="426" spans="2:5">
      <c r="B426" s="79" t="s">
        <v>403</v>
      </c>
      <c r="C426" s="48">
        <v>21.101996</v>
      </c>
      <c r="D426" s="48">
        <v>17.707469</v>
      </c>
      <c r="E426" s="48">
        <v>10.533599390000001</v>
      </c>
    </row>
    <row r="427" spans="2:5">
      <c r="B427" s="78">
        <v>13449</v>
      </c>
      <c r="C427" s="48">
        <v>8.1677E-2</v>
      </c>
      <c r="D427" s="48">
        <v>8.1677E-2</v>
      </c>
      <c r="E427" s="48">
        <v>0</v>
      </c>
    </row>
    <row r="428" spans="2:5">
      <c r="B428" s="79" t="s">
        <v>404</v>
      </c>
      <c r="C428" s="48">
        <v>8.1677E-2</v>
      </c>
      <c r="D428" s="48">
        <v>8.1677E-2</v>
      </c>
      <c r="E428" s="48">
        <v>0</v>
      </c>
    </row>
    <row r="429" spans="2:5">
      <c r="B429" s="78">
        <v>13552</v>
      </c>
      <c r="C429" s="48">
        <v>4.5073100000000004</v>
      </c>
      <c r="D429" s="48">
        <v>35.988258039999998</v>
      </c>
      <c r="E429" s="48">
        <v>10.628639529999999</v>
      </c>
    </row>
    <row r="430" spans="2:5">
      <c r="B430" s="79" t="s">
        <v>921</v>
      </c>
      <c r="C430" s="48">
        <v>4.5073100000000004</v>
      </c>
      <c r="D430" s="48">
        <v>35.988258039999998</v>
      </c>
      <c r="E430" s="48">
        <v>10.628639529999999</v>
      </c>
    </row>
    <row r="431" spans="2:5">
      <c r="B431" s="78">
        <v>13613</v>
      </c>
      <c r="C431" s="48">
        <v>1.464018</v>
      </c>
      <c r="D431" s="48">
        <v>4.6640180000000004</v>
      </c>
      <c r="E431" s="48">
        <v>3.1364541899999998</v>
      </c>
    </row>
    <row r="432" spans="2:5">
      <c r="B432" s="79" t="s">
        <v>405</v>
      </c>
      <c r="C432" s="48">
        <v>1.464018</v>
      </c>
      <c r="D432" s="48">
        <v>4.6640180000000004</v>
      </c>
      <c r="E432" s="48">
        <v>3.1364541899999998</v>
      </c>
    </row>
    <row r="433" spans="2:5">
      <c r="B433" s="78">
        <v>13814</v>
      </c>
      <c r="C433" s="48">
        <v>100</v>
      </c>
      <c r="D433" s="48">
        <v>100</v>
      </c>
      <c r="E433" s="48">
        <v>96.732248999999996</v>
      </c>
    </row>
    <row r="434" spans="2:5">
      <c r="B434" s="79" t="s">
        <v>406</v>
      </c>
      <c r="C434" s="48">
        <v>100</v>
      </c>
      <c r="D434" s="48">
        <v>100</v>
      </c>
      <c r="E434" s="48">
        <v>96.732248999999996</v>
      </c>
    </row>
    <row r="435" spans="2:5">
      <c r="B435" s="78">
        <v>14210</v>
      </c>
      <c r="C435" s="48">
        <v>0</v>
      </c>
      <c r="D435" s="48">
        <v>9.1999999992549422E-7</v>
      </c>
      <c r="E435" s="48">
        <v>0</v>
      </c>
    </row>
    <row r="436" spans="2:5">
      <c r="B436" s="79" t="s">
        <v>407</v>
      </c>
      <c r="C436" s="48">
        <v>0</v>
      </c>
      <c r="D436" s="48">
        <v>9.1999999992549422E-7</v>
      </c>
      <c r="E436" s="48">
        <v>0</v>
      </c>
    </row>
    <row r="437" spans="2:5">
      <c r="B437" s="78">
        <v>14243</v>
      </c>
      <c r="C437" s="48">
        <v>0</v>
      </c>
      <c r="D437" s="48">
        <v>1.4076340000000001</v>
      </c>
      <c r="E437" s="48">
        <v>0</v>
      </c>
    </row>
    <row r="438" spans="2:5">
      <c r="B438" s="79" t="s">
        <v>408</v>
      </c>
      <c r="C438" s="48">
        <v>0</v>
      </c>
      <c r="D438" s="48">
        <v>1.4076340000000001</v>
      </c>
      <c r="E438" s="48">
        <v>0</v>
      </c>
    </row>
    <row r="439" spans="2:5">
      <c r="B439" s="78">
        <v>14262</v>
      </c>
      <c r="C439" s="48">
        <v>0.94234099999999998</v>
      </c>
      <c r="D439" s="48">
        <v>4.8612789999999997</v>
      </c>
      <c r="E439" s="48">
        <v>3.6852414900000001</v>
      </c>
    </row>
    <row r="440" spans="2:5">
      <c r="B440" s="79" t="s">
        <v>409</v>
      </c>
      <c r="C440" s="48">
        <v>0.94234099999999998</v>
      </c>
      <c r="D440" s="48">
        <v>4.8612789999999997</v>
      </c>
      <c r="E440" s="48">
        <v>3.6852414900000001</v>
      </c>
    </row>
    <row r="441" spans="2:5">
      <c r="B441" s="78">
        <v>14876</v>
      </c>
      <c r="C441" s="48">
        <v>0</v>
      </c>
      <c r="D441" s="48">
        <v>0.55767940000000005</v>
      </c>
      <c r="E441" s="48">
        <v>0</v>
      </c>
    </row>
    <row r="442" spans="2:5">
      <c r="B442" s="79" t="s">
        <v>964</v>
      </c>
      <c r="C442" s="48">
        <v>0</v>
      </c>
      <c r="D442" s="48">
        <v>0.55767940000000005</v>
      </c>
      <c r="E442" s="48">
        <v>0</v>
      </c>
    </row>
    <row r="443" spans="2:5">
      <c r="B443" s="77" t="s">
        <v>260</v>
      </c>
      <c r="C443" s="85">
        <v>0</v>
      </c>
      <c r="D443" s="85">
        <v>386.86753469999996</v>
      </c>
      <c r="E443" s="85">
        <v>201.06008571999999</v>
      </c>
    </row>
    <row r="444" spans="2:5">
      <c r="B444" s="78">
        <v>12080</v>
      </c>
      <c r="C444" s="48">
        <v>0</v>
      </c>
      <c r="D444" s="48">
        <v>100</v>
      </c>
      <c r="E444" s="48">
        <v>63.770047499999997</v>
      </c>
    </row>
    <row r="445" spans="2:5">
      <c r="B445" s="79" t="s">
        <v>410</v>
      </c>
      <c r="C445" s="48">
        <v>0</v>
      </c>
      <c r="D445" s="48">
        <v>100</v>
      </c>
      <c r="E445" s="48">
        <v>63.770047499999997</v>
      </c>
    </row>
    <row r="446" spans="2:5">
      <c r="B446" s="78">
        <v>12092</v>
      </c>
      <c r="C446" s="48">
        <v>0</v>
      </c>
      <c r="D446" s="48">
        <v>100.306831</v>
      </c>
      <c r="E446" s="48">
        <v>0</v>
      </c>
    </row>
    <row r="447" spans="2:5">
      <c r="B447" s="79" t="s">
        <v>411</v>
      </c>
      <c r="C447" s="48">
        <v>0</v>
      </c>
      <c r="D447" s="48">
        <v>100.306831</v>
      </c>
      <c r="E447" s="48">
        <v>0</v>
      </c>
    </row>
    <row r="448" spans="2:5">
      <c r="B448" s="78">
        <v>13928</v>
      </c>
      <c r="C448" s="48">
        <v>0</v>
      </c>
      <c r="D448" s="48">
        <v>186.5607037</v>
      </c>
      <c r="E448" s="48">
        <v>137.29003821999996</v>
      </c>
    </row>
    <row r="449" spans="2:5">
      <c r="B449" s="79" t="s">
        <v>329</v>
      </c>
      <c r="C449" s="48">
        <v>0</v>
      </c>
      <c r="D449" s="48">
        <v>186.5607037</v>
      </c>
      <c r="E449" s="48">
        <v>137.29003821999996</v>
      </c>
    </row>
    <row r="450" spans="2:5">
      <c r="B450" s="68" t="s">
        <v>265</v>
      </c>
      <c r="C450" s="48">
        <v>259.97291200000001</v>
      </c>
      <c r="D450" s="48">
        <v>385.87719181</v>
      </c>
      <c r="E450" s="48">
        <v>326.99023350000004</v>
      </c>
    </row>
    <row r="451" spans="2:5">
      <c r="B451" s="77" t="s">
        <v>257</v>
      </c>
      <c r="C451" s="85">
        <v>259.97291200000001</v>
      </c>
      <c r="D451" s="85">
        <v>349.15797981000003</v>
      </c>
      <c r="E451" s="85">
        <v>290.30761771000005</v>
      </c>
    </row>
    <row r="452" spans="2:5">
      <c r="B452" s="78">
        <v>12529</v>
      </c>
      <c r="C452" s="48">
        <v>0.13572799999999999</v>
      </c>
      <c r="D452" s="48">
        <v>6.7951476</v>
      </c>
      <c r="E452" s="48">
        <v>0</v>
      </c>
    </row>
    <row r="453" spans="2:5">
      <c r="B453" s="79" t="s">
        <v>412</v>
      </c>
      <c r="C453" s="48">
        <v>0.13572799999999999</v>
      </c>
      <c r="D453" s="48">
        <v>6.7951476</v>
      </c>
      <c r="E453" s="48">
        <v>0</v>
      </c>
    </row>
    <row r="454" spans="2:5">
      <c r="B454" s="78">
        <v>13050</v>
      </c>
      <c r="C454" s="48">
        <v>7.0139999999999994E-2</v>
      </c>
      <c r="D454" s="48">
        <v>7.0139999999999994E-2</v>
      </c>
      <c r="E454" s="48">
        <v>0</v>
      </c>
    </row>
    <row r="455" spans="2:5">
      <c r="B455" s="79" t="s">
        <v>413</v>
      </c>
      <c r="C455" s="48">
        <v>7.0139999999999994E-2</v>
      </c>
      <c r="D455" s="48">
        <v>7.0139999999999994E-2</v>
      </c>
      <c r="E455" s="48">
        <v>0</v>
      </c>
    </row>
    <row r="456" spans="2:5">
      <c r="B456" s="78">
        <v>13352</v>
      </c>
      <c r="C456" s="48">
        <v>5.1610250000000004</v>
      </c>
      <c r="D456" s="48">
        <v>0</v>
      </c>
      <c r="E456" s="48">
        <v>0</v>
      </c>
    </row>
    <row r="457" spans="2:5">
      <c r="B457" s="79" t="s">
        <v>414</v>
      </c>
      <c r="C457" s="48">
        <v>5.1610250000000004</v>
      </c>
      <c r="D457" s="48">
        <v>0</v>
      </c>
      <c r="E457" s="48">
        <v>0</v>
      </c>
    </row>
    <row r="458" spans="2:5">
      <c r="B458" s="78">
        <v>13433</v>
      </c>
      <c r="C458" s="48">
        <v>30.768661999999999</v>
      </c>
      <c r="D458" s="48">
        <v>46.732564609999997</v>
      </c>
      <c r="E458" s="48">
        <v>18.95798666</v>
      </c>
    </row>
    <row r="459" spans="2:5">
      <c r="B459" s="79" t="s">
        <v>415</v>
      </c>
      <c r="C459" s="48">
        <v>30.768661999999999</v>
      </c>
      <c r="D459" s="48">
        <v>46.732564609999997</v>
      </c>
      <c r="E459" s="48">
        <v>18.95798666</v>
      </c>
    </row>
    <row r="460" spans="2:5">
      <c r="B460" s="78">
        <v>13458</v>
      </c>
      <c r="C460" s="48">
        <v>6.089213</v>
      </c>
      <c r="D460" s="48">
        <v>0</v>
      </c>
      <c r="E460" s="48">
        <v>0</v>
      </c>
    </row>
    <row r="461" spans="2:5">
      <c r="B461" s="79" t="s">
        <v>416</v>
      </c>
      <c r="C461" s="48">
        <v>6.089213</v>
      </c>
      <c r="D461" s="48">
        <v>0</v>
      </c>
      <c r="E461" s="48">
        <v>0</v>
      </c>
    </row>
    <row r="462" spans="2:5">
      <c r="B462" s="78">
        <v>13550</v>
      </c>
      <c r="C462" s="48">
        <v>17.748144</v>
      </c>
      <c r="D462" s="48">
        <v>44.994346970000002</v>
      </c>
      <c r="E462" s="48">
        <v>25.032779020000003</v>
      </c>
    </row>
    <row r="463" spans="2:5">
      <c r="B463" s="79" t="s">
        <v>922</v>
      </c>
      <c r="C463" s="48">
        <v>17.748144</v>
      </c>
      <c r="D463" s="48">
        <v>44.994346970000002</v>
      </c>
      <c r="E463" s="48">
        <v>25.032779020000003</v>
      </c>
    </row>
    <row r="464" spans="2:5">
      <c r="B464" s="78">
        <v>13669</v>
      </c>
      <c r="C464" s="48">
        <v>0</v>
      </c>
      <c r="D464" s="48">
        <v>15.98228617</v>
      </c>
      <c r="E464" s="48">
        <v>15.982285170000003</v>
      </c>
    </row>
    <row r="465" spans="2:5">
      <c r="B465" s="79" t="s">
        <v>417</v>
      </c>
      <c r="C465" s="48">
        <v>0</v>
      </c>
      <c r="D465" s="48">
        <v>15.98228617</v>
      </c>
      <c r="E465" s="48">
        <v>15.982285170000003</v>
      </c>
    </row>
    <row r="466" spans="2:5">
      <c r="B466" s="78">
        <v>13747</v>
      </c>
      <c r="C466" s="48">
        <v>100</v>
      </c>
      <c r="D466" s="48">
        <v>124.2961825</v>
      </c>
      <c r="E466" s="48">
        <v>123.60550987000001</v>
      </c>
    </row>
    <row r="467" spans="2:5">
      <c r="B467" s="79" t="s">
        <v>418</v>
      </c>
      <c r="C467" s="48">
        <v>100</v>
      </c>
      <c r="D467" s="48">
        <v>124.2961825</v>
      </c>
      <c r="E467" s="48">
        <v>123.60550987000001</v>
      </c>
    </row>
    <row r="468" spans="2:5">
      <c r="B468" s="78">
        <v>13800</v>
      </c>
      <c r="C468" s="48">
        <v>100</v>
      </c>
      <c r="D468" s="48">
        <v>100</v>
      </c>
      <c r="E468" s="48">
        <v>97</v>
      </c>
    </row>
    <row r="469" spans="2:5">
      <c r="B469" s="79" t="s">
        <v>419</v>
      </c>
      <c r="C469" s="48">
        <v>100</v>
      </c>
      <c r="D469" s="48">
        <v>100</v>
      </c>
      <c r="E469" s="48">
        <v>97</v>
      </c>
    </row>
    <row r="470" spans="2:5">
      <c r="B470" s="78">
        <v>14240</v>
      </c>
      <c r="C470" s="48">
        <v>0</v>
      </c>
      <c r="D470" s="48">
        <v>9.7296325599999989</v>
      </c>
      <c r="E470" s="48">
        <v>9.7290569900000001</v>
      </c>
    </row>
    <row r="471" spans="2:5">
      <c r="B471" s="79" t="s">
        <v>420</v>
      </c>
      <c r="C471" s="48">
        <v>0</v>
      </c>
      <c r="D471" s="48">
        <v>9.7296325599999989</v>
      </c>
      <c r="E471" s="48">
        <v>9.7290569900000001</v>
      </c>
    </row>
    <row r="472" spans="2:5">
      <c r="B472" s="78">
        <v>14859</v>
      </c>
      <c r="C472" s="48">
        <v>0</v>
      </c>
      <c r="D472" s="48">
        <v>0.55767940000000005</v>
      </c>
      <c r="E472" s="48">
        <v>0</v>
      </c>
    </row>
    <row r="473" spans="2:5">
      <c r="B473" s="79" t="s">
        <v>965</v>
      </c>
      <c r="C473" s="48">
        <v>0</v>
      </c>
      <c r="D473" s="48">
        <v>0.55767940000000005</v>
      </c>
      <c r="E473" s="48">
        <v>0</v>
      </c>
    </row>
    <row r="474" spans="2:5">
      <c r="B474" s="77" t="s">
        <v>259</v>
      </c>
      <c r="C474" s="85">
        <v>0</v>
      </c>
      <c r="D474" s="85">
        <v>25</v>
      </c>
      <c r="E474" s="85">
        <v>24.963403789999997</v>
      </c>
    </row>
    <row r="475" spans="2:5">
      <c r="B475" s="78">
        <v>13800</v>
      </c>
      <c r="C475" s="48">
        <v>0</v>
      </c>
      <c r="D475" s="48">
        <v>25</v>
      </c>
      <c r="E475" s="48">
        <v>24.963403789999997</v>
      </c>
    </row>
    <row r="476" spans="2:5">
      <c r="B476" s="79" t="s">
        <v>419</v>
      </c>
      <c r="C476" s="48">
        <v>0</v>
      </c>
      <c r="D476" s="48">
        <v>25</v>
      </c>
      <c r="E476" s="48">
        <v>24.963403789999997</v>
      </c>
    </row>
    <row r="477" spans="2:5">
      <c r="B477" s="77" t="s">
        <v>260</v>
      </c>
      <c r="C477" s="85">
        <v>0</v>
      </c>
      <c r="D477" s="85">
        <v>11.719212000000001</v>
      </c>
      <c r="E477" s="85">
        <v>11.719212000000001</v>
      </c>
    </row>
    <row r="478" spans="2:5">
      <c r="B478" s="78">
        <v>13747</v>
      </c>
      <c r="C478" s="48">
        <v>0</v>
      </c>
      <c r="D478" s="48">
        <v>11.719212000000001</v>
      </c>
      <c r="E478" s="48">
        <v>11.719212000000001</v>
      </c>
    </row>
    <row r="479" spans="2:5">
      <c r="B479" s="79" t="s">
        <v>418</v>
      </c>
      <c r="C479" s="48">
        <v>0</v>
      </c>
      <c r="D479" s="48">
        <v>11.719212000000001</v>
      </c>
      <c r="E479" s="48">
        <v>11.719212000000001</v>
      </c>
    </row>
    <row r="480" spans="2:5">
      <c r="B480" s="68" t="s">
        <v>266</v>
      </c>
      <c r="C480" s="48">
        <v>301.2217</v>
      </c>
      <c r="D480" s="48">
        <v>410.13919840999995</v>
      </c>
      <c r="E480" s="48">
        <v>247.53164309000007</v>
      </c>
    </row>
    <row r="481" spans="2:5">
      <c r="B481" s="77" t="s">
        <v>257</v>
      </c>
      <c r="C481" s="85">
        <v>301.2217</v>
      </c>
      <c r="D481" s="85">
        <v>385.13919840999995</v>
      </c>
      <c r="E481" s="85">
        <v>222.5316941000001</v>
      </c>
    </row>
    <row r="482" spans="2:5">
      <c r="B482" s="78">
        <v>12530</v>
      </c>
      <c r="C482" s="48">
        <v>2.5696140000000001</v>
      </c>
      <c r="D482" s="48">
        <v>0.13572799999999999</v>
      </c>
      <c r="E482" s="48">
        <v>0</v>
      </c>
    </row>
    <row r="483" spans="2:5">
      <c r="B483" s="79" t="s">
        <v>421</v>
      </c>
      <c r="C483" s="48">
        <v>2.5696140000000001</v>
      </c>
      <c r="D483" s="48">
        <v>0.13572799999999999</v>
      </c>
      <c r="E483" s="48">
        <v>0</v>
      </c>
    </row>
    <row r="484" spans="2:5">
      <c r="B484" s="78">
        <v>12572</v>
      </c>
      <c r="C484" s="48">
        <v>9.6990999999999994E-2</v>
      </c>
      <c r="D484" s="48">
        <v>4.91904568</v>
      </c>
      <c r="E484" s="48">
        <v>3.93804299</v>
      </c>
    </row>
    <row r="485" spans="2:5">
      <c r="B485" s="79" t="s">
        <v>422</v>
      </c>
      <c r="C485" s="48">
        <v>9.6990999999999994E-2</v>
      </c>
      <c r="D485" s="48">
        <v>4.91904568</v>
      </c>
      <c r="E485" s="48">
        <v>3.93804299</v>
      </c>
    </row>
    <row r="486" spans="2:5">
      <c r="B486" s="78">
        <v>13354</v>
      </c>
      <c r="C486" s="48">
        <v>4.6944650000000001</v>
      </c>
      <c r="D486" s="48">
        <v>8.6945999999999996E-2</v>
      </c>
      <c r="E486" s="48">
        <v>0</v>
      </c>
    </row>
    <row r="487" spans="2:5">
      <c r="B487" s="79" t="s">
        <v>423</v>
      </c>
      <c r="C487" s="48">
        <v>4.6944650000000001</v>
      </c>
      <c r="D487" s="48">
        <v>8.6945999999999996E-2</v>
      </c>
      <c r="E487" s="48">
        <v>0</v>
      </c>
    </row>
    <row r="488" spans="2:5">
      <c r="B488" s="78">
        <v>13398</v>
      </c>
      <c r="C488" s="48">
        <v>22.883572999999998</v>
      </c>
      <c r="D488" s="48">
        <v>27.354410379999997</v>
      </c>
      <c r="E488" s="48">
        <v>0.89183738000000001</v>
      </c>
    </row>
    <row r="489" spans="2:5">
      <c r="B489" s="79" t="s">
        <v>424</v>
      </c>
      <c r="C489" s="48">
        <v>22.883572999999998</v>
      </c>
      <c r="D489" s="48">
        <v>27.354410379999997</v>
      </c>
      <c r="E489" s="48">
        <v>0.89183738000000001</v>
      </c>
    </row>
    <row r="490" spans="2:5">
      <c r="B490" s="78">
        <v>13446</v>
      </c>
      <c r="C490" s="48">
        <v>9.1275010000000005</v>
      </c>
      <c r="D490" s="48">
        <v>15.470590149999998</v>
      </c>
      <c r="E490" s="48">
        <v>8.4987690100000002</v>
      </c>
    </row>
    <row r="491" spans="2:5">
      <c r="B491" s="79" t="s">
        <v>425</v>
      </c>
      <c r="C491" s="48">
        <v>9.1275010000000005</v>
      </c>
      <c r="D491" s="48">
        <v>15.470590149999998</v>
      </c>
      <c r="E491" s="48">
        <v>8.4987690100000002</v>
      </c>
    </row>
    <row r="492" spans="2:5">
      <c r="B492" s="78">
        <v>13553</v>
      </c>
      <c r="C492" s="48">
        <v>26.232039</v>
      </c>
      <c r="D492" s="48">
        <v>76.001845000000003</v>
      </c>
      <c r="E492" s="48">
        <v>33.460942459999998</v>
      </c>
    </row>
    <row r="493" spans="2:5">
      <c r="B493" s="79" t="s">
        <v>426</v>
      </c>
      <c r="C493" s="48">
        <v>26.232039</v>
      </c>
      <c r="D493" s="48">
        <v>76.001845000000003</v>
      </c>
      <c r="E493" s="48">
        <v>33.460942459999998</v>
      </c>
    </row>
    <row r="494" spans="2:5">
      <c r="B494" s="78">
        <v>13569</v>
      </c>
      <c r="C494" s="48">
        <v>8.9928740000000005</v>
      </c>
      <c r="D494" s="48">
        <v>9.5877454400000008</v>
      </c>
      <c r="E494" s="48">
        <v>7.5877454400000008</v>
      </c>
    </row>
    <row r="495" spans="2:5">
      <c r="B495" s="79" t="s">
        <v>923</v>
      </c>
      <c r="C495" s="48">
        <v>8.9928740000000005</v>
      </c>
      <c r="D495" s="48">
        <v>9.5877454400000008</v>
      </c>
      <c r="E495" s="48">
        <v>7.5877454400000008</v>
      </c>
    </row>
    <row r="496" spans="2:5">
      <c r="B496" s="78">
        <v>13609</v>
      </c>
      <c r="C496" s="48">
        <v>1.1312059999999999</v>
      </c>
      <c r="D496" s="48">
        <v>0.85517100000000001</v>
      </c>
      <c r="E496" s="48">
        <v>0</v>
      </c>
    </row>
    <row r="497" spans="2:5">
      <c r="B497" s="79" t="s">
        <v>427</v>
      </c>
      <c r="C497" s="48">
        <v>1.1312059999999999</v>
      </c>
      <c r="D497" s="48">
        <v>0.85517100000000001</v>
      </c>
      <c r="E497" s="48">
        <v>0</v>
      </c>
    </row>
    <row r="498" spans="2:5">
      <c r="B498" s="78">
        <v>13801</v>
      </c>
      <c r="C498" s="48">
        <v>120</v>
      </c>
      <c r="D498" s="48">
        <v>120</v>
      </c>
      <c r="E498" s="48">
        <v>119.43338594999999</v>
      </c>
    </row>
    <row r="499" spans="2:5">
      <c r="B499" s="79" t="s">
        <v>428</v>
      </c>
      <c r="C499" s="48">
        <v>120</v>
      </c>
      <c r="D499" s="48">
        <v>120</v>
      </c>
      <c r="E499" s="48">
        <v>119.43338594999999</v>
      </c>
    </row>
    <row r="500" spans="2:5">
      <c r="B500" s="78">
        <v>14131</v>
      </c>
      <c r="C500" s="48">
        <v>37</v>
      </c>
      <c r="D500" s="48">
        <v>41.26</v>
      </c>
      <c r="E500" s="48">
        <v>25.647113610000005</v>
      </c>
    </row>
    <row r="501" spans="2:5">
      <c r="B501" s="79" t="s">
        <v>429</v>
      </c>
      <c r="C501" s="48">
        <v>37</v>
      </c>
      <c r="D501" s="48">
        <v>41.26</v>
      </c>
      <c r="E501" s="48">
        <v>25.647113610000005</v>
      </c>
    </row>
    <row r="502" spans="2:5">
      <c r="B502" s="78">
        <v>14543</v>
      </c>
      <c r="C502" s="48">
        <v>10.982479</v>
      </c>
      <c r="D502" s="48">
        <v>8.7859831999999987</v>
      </c>
      <c r="E502" s="48">
        <v>8.0397229699999997</v>
      </c>
    </row>
    <row r="503" spans="2:5">
      <c r="B503" s="79" t="s">
        <v>430</v>
      </c>
      <c r="C503" s="48">
        <v>10.982479</v>
      </c>
      <c r="D503" s="48">
        <v>8.7859831999999987</v>
      </c>
      <c r="E503" s="48">
        <v>8.0397229699999997</v>
      </c>
    </row>
    <row r="504" spans="2:5">
      <c r="B504" s="78">
        <v>14593</v>
      </c>
      <c r="C504" s="48">
        <v>57.510958000000002</v>
      </c>
      <c r="D504" s="48">
        <v>37.097973000000003</v>
      </c>
      <c r="E504" s="48">
        <v>15.034134289999999</v>
      </c>
    </row>
    <row r="505" spans="2:5">
      <c r="B505" s="79" t="s">
        <v>431</v>
      </c>
      <c r="C505" s="48">
        <v>57.510958000000002</v>
      </c>
      <c r="D505" s="48">
        <v>37.097973000000003</v>
      </c>
      <c r="E505" s="48">
        <v>15.034134289999999</v>
      </c>
    </row>
    <row r="506" spans="2:5">
      <c r="B506" s="78">
        <v>14793</v>
      </c>
      <c r="C506" s="48">
        <v>0</v>
      </c>
      <c r="D506" s="48">
        <v>14.47036928</v>
      </c>
      <c r="E506" s="48">
        <v>0</v>
      </c>
    </row>
    <row r="507" spans="2:5">
      <c r="B507" s="79" t="s">
        <v>432</v>
      </c>
      <c r="C507" s="48">
        <v>0</v>
      </c>
      <c r="D507" s="48">
        <v>14.47036928</v>
      </c>
      <c r="E507" s="48">
        <v>0</v>
      </c>
    </row>
    <row r="508" spans="2:5">
      <c r="B508" s="78">
        <v>14794</v>
      </c>
      <c r="C508" s="48">
        <v>0</v>
      </c>
      <c r="D508" s="48">
        <v>29.113391280000002</v>
      </c>
      <c r="E508" s="48">
        <v>0</v>
      </c>
    </row>
    <row r="509" spans="2:5">
      <c r="B509" s="79" t="s">
        <v>433</v>
      </c>
      <c r="C509" s="48">
        <v>0</v>
      </c>
      <c r="D509" s="48">
        <v>29.113391280000002</v>
      </c>
      <c r="E509" s="48">
        <v>0</v>
      </c>
    </row>
    <row r="510" spans="2:5">
      <c r="B510" s="77" t="s">
        <v>259</v>
      </c>
      <c r="C510" s="85">
        <v>0</v>
      </c>
      <c r="D510" s="85">
        <v>25</v>
      </c>
      <c r="E510" s="85">
        <v>24.999948990000004</v>
      </c>
    </row>
    <row r="511" spans="2:5">
      <c r="B511" s="78">
        <v>13801</v>
      </c>
      <c r="C511" s="48">
        <v>0</v>
      </c>
      <c r="D511" s="48">
        <v>25</v>
      </c>
      <c r="E511" s="48">
        <v>24.999948990000004</v>
      </c>
    </row>
    <row r="512" spans="2:5">
      <c r="B512" s="79" t="s">
        <v>428</v>
      </c>
      <c r="C512" s="48">
        <v>0</v>
      </c>
      <c r="D512" s="48">
        <v>25</v>
      </c>
      <c r="E512" s="48">
        <v>24.999948990000004</v>
      </c>
    </row>
    <row r="513" spans="2:5">
      <c r="B513" s="68" t="s">
        <v>267</v>
      </c>
      <c r="C513" s="48">
        <v>158.831593</v>
      </c>
      <c r="D513" s="48">
        <v>341.96784344999992</v>
      </c>
      <c r="E513" s="48">
        <v>161.05997636000001</v>
      </c>
    </row>
    <row r="514" spans="2:5">
      <c r="B514" s="77" t="s">
        <v>257</v>
      </c>
      <c r="C514" s="85">
        <v>158.831593</v>
      </c>
      <c r="D514" s="85">
        <v>149.13718763</v>
      </c>
      <c r="E514" s="85">
        <v>29.219976679999998</v>
      </c>
    </row>
    <row r="515" spans="2:5">
      <c r="B515" s="78">
        <v>12534</v>
      </c>
      <c r="C515" s="48">
        <v>6.7863999999999994E-2</v>
      </c>
      <c r="D515" s="48">
        <v>6.7863999999999994E-2</v>
      </c>
      <c r="E515" s="48">
        <v>0</v>
      </c>
    </row>
    <row r="516" spans="2:5">
      <c r="B516" s="79" t="s">
        <v>434</v>
      </c>
      <c r="C516" s="48">
        <v>6.7863999999999994E-2</v>
      </c>
      <c r="D516" s="48">
        <v>6.7863999999999994E-2</v>
      </c>
      <c r="E516" s="48">
        <v>0</v>
      </c>
    </row>
    <row r="517" spans="2:5">
      <c r="B517" s="78">
        <v>12575</v>
      </c>
      <c r="C517" s="48">
        <v>0.27775300000000003</v>
      </c>
      <c r="D517" s="48">
        <v>8.1677E-2</v>
      </c>
      <c r="E517" s="48">
        <v>0</v>
      </c>
    </row>
    <row r="518" spans="2:5">
      <c r="B518" s="79" t="s">
        <v>435</v>
      </c>
      <c r="C518" s="48">
        <v>0.27775300000000003</v>
      </c>
      <c r="D518" s="48">
        <v>8.1677E-2</v>
      </c>
      <c r="E518" s="48">
        <v>0</v>
      </c>
    </row>
    <row r="519" spans="2:5">
      <c r="B519" s="78">
        <v>13054</v>
      </c>
      <c r="C519" s="48">
        <v>7.0139999999999994E-2</v>
      </c>
      <c r="D519" s="48">
        <v>7.0139999999999994E-2</v>
      </c>
      <c r="E519" s="48">
        <v>0</v>
      </c>
    </row>
    <row r="520" spans="2:5">
      <c r="B520" s="79" t="s">
        <v>436</v>
      </c>
      <c r="C520" s="48">
        <v>7.0139999999999994E-2</v>
      </c>
      <c r="D520" s="48">
        <v>7.0139999999999994E-2</v>
      </c>
      <c r="E520" s="48">
        <v>0</v>
      </c>
    </row>
    <row r="521" spans="2:5">
      <c r="B521" s="78">
        <v>13402</v>
      </c>
      <c r="C521" s="48">
        <v>19.327598999999999</v>
      </c>
      <c r="D521" s="48">
        <v>19.346637380000001</v>
      </c>
      <c r="E521" s="48">
        <v>13.698869030000001</v>
      </c>
    </row>
    <row r="522" spans="2:5">
      <c r="B522" s="79" t="s">
        <v>437</v>
      </c>
      <c r="C522" s="48">
        <v>19.327598999999999</v>
      </c>
      <c r="D522" s="48">
        <v>19.346637380000001</v>
      </c>
      <c r="E522" s="48">
        <v>13.698869030000001</v>
      </c>
    </row>
    <row r="523" spans="2:5">
      <c r="B523" s="78">
        <v>13467</v>
      </c>
      <c r="C523" s="48">
        <v>4.2073280000000004</v>
      </c>
      <c r="D523" s="48">
        <v>0</v>
      </c>
      <c r="E523" s="48">
        <v>0</v>
      </c>
    </row>
    <row r="524" spans="2:5">
      <c r="B524" s="79" t="s">
        <v>438</v>
      </c>
      <c r="C524" s="48">
        <v>4.2073280000000004</v>
      </c>
      <c r="D524" s="48">
        <v>0</v>
      </c>
      <c r="E524" s="48">
        <v>0</v>
      </c>
    </row>
    <row r="525" spans="2:5">
      <c r="B525" s="78">
        <v>13618</v>
      </c>
      <c r="C525" s="48">
        <v>6.1894850000000003</v>
      </c>
      <c r="D525" s="48">
        <v>18.667477399999999</v>
      </c>
      <c r="E525" s="48">
        <v>5.5211076499999994</v>
      </c>
    </row>
    <row r="526" spans="2:5">
      <c r="B526" s="79" t="s">
        <v>439</v>
      </c>
      <c r="C526" s="48">
        <v>6.1894850000000003</v>
      </c>
      <c r="D526" s="48">
        <v>18.667477399999999</v>
      </c>
      <c r="E526" s="48">
        <v>5.5211076499999994</v>
      </c>
    </row>
    <row r="527" spans="2:5">
      <c r="B527" s="78">
        <v>13809</v>
      </c>
      <c r="C527" s="48">
        <v>100</v>
      </c>
      <c r="D527" s="48">
        <v>100</v>
      </c>
      <c r="E527" s="48">
        <v>10</v>
      </c>
    </row>
    <row r="528" spans="2:5">
      <c r="B528" s="79" t="s">
        <v>440</v>
      </c>
      <c r="C528" s="48">
        <v>100</v>
      </c>
      <c r="D528" s="48">
        <v>100</v>
      </c>
      <c r="E528" s="48">
        <v>10</v>
      </c>
    </row>
    <row r="529" spans="2:5">
      <c r="B529" s="78">
        <v>14237</v>
      </c>
      <c r="C529" s="48">
        <v>0</v>
      </c>
      <c r="D529" s="48">
        <v>4.4999999995343387E-7</v>
      </c>
      <c r="E529" s="48">
        <v>0</v>
      </c>
    </row>
    <row r="530" spans="2:5">
      <c r="B530" s="79" t="s">
        <v>441</v>
      </c>
      <c r="C530" s="48">
        <v>0</v>
      </c>
      <c r="D530" s="48">
        <v>4.4999999995343387E-7</v>
      </c>
      <c r="E530" s="48">
        <v>0</v>
      </c>
    </row>
    <row r="531" spans="2:5">
      <c r="B531" s="78">
        <v>14526</v>
      </c>
      <c r="C531" s="48">
        <v>28.691424000000001</v>
      </c>
      <c r="D531" s="48">
        <v>10.345712000000001</v>
      </c>
      <c r="E531" s="48">
        <v>0</v>
      </c>
    </row>
    <row r="532" spans="2:5">
      <c r="B532" s="79" t="s">
        <v>442</v>
      </c>
      <c r="C532" s="48">
        <v>28.691424000000001</v>
      </c>
      <c r="D532" s="48">
        <v>10.345712000000001</v>
      </c>
      <c r="E532" s="48">
        <v>0</v>
      </c>
    </row>
    <row r="533" spans="2:5">
      <c r="B533" s="78">
        <v>14877</v>
      </c>
      <c r="C533" s="48">
        <v>0</v>
      </c>
      <c r="D533" s="48">
        <v>0.55767940000000005</v>
      </c>
      <c r="E533" s="48">
        <v>0</v>
      </c>
    </row>
    <row r="534" spans="2:5">
      <c r="B534" s="79" t="s">
        <v>966</v>
      </c>
      <c r="C534" s="48">
        <v>0</v>
      </c>
      <c r="D534" s="48">
        <v>0.55767940000000005</v>
      </c>
      <c r="E534" s="48">
        <v>0</v>
      </c>
    </row>
    <row r="535" spans="2:5">
      <c r="B535" s="77" t="s">
        <v>259</v>
      </c>
      <c r="C535" s="85">
        <v>0</v>
      </c>
      <c r="D535" s="85">
        <v>10</v>
      </c>
      <c r="E535" s="85">
        <v>9.9999914099999998</v>
      </c>
    </row>
    <row r="536" spans="2:5">
      <c r="B536" s="78">
        <v>13809</v>
      </c>
      <c r="C536" s="48">
        <v>0</v>
      </c>
      <c r="D536" s="48">
        <v>10</v>
      </c>
      <c r="E536" s="48">
        <v>9.9999914099999998</v>
      </c>
    </row>
    <row r="537" spans="2:5">
      <c r="B537" s="79" t="s">
        <v>440</v>
      </c>
      <c r="C537" s="48">
        <v>0</v>
      </c>
      <c r="D537" s="48">
        <v>10</v>
      </c>
      <c r="E537" s="48">
        <v>9.9999914099999998</v>
      </c>
    </row>
    <row r="538" spans="2:5">
      <c r="B538" s="77" t="s">
        <v>260</v>
      </c>
      <c r="C538" s="85">
        <v>0</v>
      </c>
      <c r="D538" s="85">
        <v>182.83065582000003</v>
      </c>
      <c r="E538" s="85">
        <v>121.84000827000006</v>
      </c>
    </row>
    <row r="539" spans="2:5">
      <c r="B539" s="78">
        <v>13928</v>
      </c>
      <c r="C539" s="48">
        <v>0</v>
      </c>
      <c r="D539" s="48">
        <v>182.83065582000003</v>
      </c>
      <c r="E539" s="48">
        <v>121.84000827000006</v>
      </c>
    </row>
    <row r="540" spans="2:5">
      <c r="B540" s="79" t="s">
        <v>329</v>
      </c>
      <c r="C540" s="48">
        <v>0</v>
      </c>
      <c r="D540" s="48">
        <v>182.83065582000003</v>
      </c>
      <c r="E540" s="48">
        <v>121.84000827000006</v>
      </c>
    </row>
    <row r="541" spans="2:5">
      <c r="B541" s="68" t="s">
        <v>268</v>
      </c>
      <c r="C541" s="48">
        <v>1142.0036749999999</v>
      </c>
      <c r="D541" s="48">
        <v>1658.1329000700002</v>
      </c>
      <c r="E541" s="48">
        <v>1005.7981650400001</v>
      </c>
    </row>
    <row r="542" spans="2:5">
      <c r="B542" s="77" t="s">
        <v>257</v>
      </c>
      <c r="C542" s="85">
        <v>535.40033200000005</v>
      </c>
      <c r="D542" s="85">
        <v>1126.4069492900001</v>
      </c>
      <c r="E542" s="85">
        <v>823.23832366000011</v>
      </c>
    </row>
    <row r="543" spans="2:5">
      <c r="B543" s="78">
        <v>12535</v>
      </c>
      <c r="C543" s="48">
        <v>5.9768549999999996</v>
      </c>
      <c r="D543" s="48">
        <v>0.33932000000000001</v>
      </c>
      <c r="E543" s="48">
        <v>0</v>
      </c>
    </row>
    <row r="544" spans="2:5">
      <c r="B544" s="79" t="s">
        <v>443</v>
      </c>
      <c r="C544" s="48">
        <v>5.9768549999999996</v>
      </c>
      <c r="D544" s="48">
        <v>0.33932000000000001</v>
      </c>
      <c r="E544" s="48">
        <v>0</v>
      </c>
    </row>
    <row r="545" spans="2:5">
      <c r="B545" s="78">
        <v>12576</v>
      </c>
      <c r="C545" s="48">
        <v>14.481653</v>
      </c>
      <c r="D545" s="48">
        <v>8.8216889999999992</v>
      </c>
      <c r="E545" s="48">
        <v>1.2360651100000002</v>
      </c>
    </row>
    <row r="546" spans="2:5">
      <c r="B546" s="79" t="s">
        <v>444</v>
      </c>
      <c r="C546" s="48">
        <v>14.481653</v>
      </c>
      <c r="D546" s="48">
        <v>8.8216889999999992</v>
      </c>
      <c r="E546" s="48">
        <v>1.2360651100000002</v>
      </c>
    </row>
    <row r="547" spans="2:5">
      <c r="B547" s="78">
        <v>13074</v>
      </c>
      <c r="C547" s="48">
        <v>14.324764</v>
      </c>
      <c r="D547" s="48">
        <v>23.807288660000001</v>
      </c>
      <c r="E547" s="48">
        <v>15.356166460000001</v>
      </c>
    </row>
    <row r="548" spans="2:5">
      <c r="B548" s="79" t="s">
        <v>445</v>
      </c>
      <c r="C548" s="48">
        <v>14.324764</v>
      </c>
      <c r="D548" s="48">
        <v>23.807288660000001</v>
      </c>
      <c r="E548" s="48">
        <v>15.356166460000001</v>
      </c>
    </row>
    <row r="549" spans="2:5">
      <c r="B549" s="78">
        <v>13403</v>
      </c>
      <c r="C549" s="48">
        <v>65.010397999999995</v>
      </c>
      <c r="D549" s="48">
        <v>95.985759940000008</v>
      </c>
      <c r="E549" s="48">
        <v>29.9252079</v>
      </c>
    </row>
    <row r="550" spans="2:5">
      <c r="B550" s="79" t="s">
        <v>446</v>
      </c>
      <c r="C550" s="48">
        <v>65.010397999999995</v>
      </c>
      <c r="D550" s="48">
        <v>95.985759940000008</v>
      </c>
      <c r="E550" s="48">
        <v>29.9252079</v>
      </c>
    </row>
    <row r="551" spans="2:5">
      <c r="B551" s="78">
        <v>13441</v>
      </c>
      <c r="C551" s="48">
        <v>20.414549999999998</v>
      </c>
      <c r="D551" s="48">
        <v>19.244955999999998</v>
      </c>
      <c r="E551" s="48">
        <v>2.0926935599999998</v>
      </c>
    </row>
    <row r="552" spans="2:5">
      <c r="B552" s="79" t="s">
        <v>447</v>
      </c>
      <c r="C552" s="48">
        <v>20.414549999999998</v>
      </c>
      <c r="D552" s="48">
        <v>19.244955999999998</v>
      </c>
      <c r="E552" s="48">
        <v>2.0926935599999998</v>
      </c>
    </row>
    <row r="553" spans="2:5">
      <c r="B553" s="78">
        <v>13523</v>
      </c>
      <c r="C553" s="48">
        <v>80</v>
      </c>
      <c r="D553" s="48">
        <v>161.715372</v>
      </c>
      <c r="E553" s="48">
        <v>120.15308382000001</v>
      </c>
    </row>
    <row r="554" spans="2:5">
      <c r="B554" s="79" t="s">
        <v>448</v>
      </c>
      <c r="C554" s="48">
        <v>80</v>
      </c>
      <c r="D554" s="48">
        <v>161.715372</v>
      </c>
      <c r="E554" s="48">
        <v>120.15308382000001</v>
      </c>
    </row>
    <row r="555" spans="2:5">
      <c r="B555" s="78">
        <v>13559</v>
      </c>
      <c r="C555" s="48">
        <v>57.249564999999997</v>
      </c>
      <c r="D555" s="48">
        <v>90.16559740000001</v>
      </c>
      <c r="E555" s="48">
        <v>31.739585130000002</v>
      </c>
    </row>
    <row r="556" spans="2:5">
      <c r="B556" s="79" t="s">
        <v>449</v>
      </c>
      <c r="C556" s="48">
        <v>57.249564999999997</v>
      </c>
      <c r="D556" s="48">
        <v>90.16559740000001</v>
      </c>
      <c r="E556" s="48">
        <v>31.739585130000002</v>
      </c>
    </row>
    <row r="557" spans="2:5">
      <c r="B557" s="78">
        <v>13580</v>
      </c>
      <c r="C557" s="48">
        <v>6.2914440000000003</v>
      </c>
      <c r="D557" s="48">
        <v>6.2914440000000003</v>
      </c>
      <c r="E557" s="48">
        <v>5.5004235199999991</v>
      </c>
    </row>
    <row r="558" spans="2:5">
      <c r="B558" s="79" t="s">
        <v>924</v>
      </c>
      <c r="C558" s="48">
        <v>6.2914440000000003</v>
      </c>
      <c r="D558" s="48">
        <v>6.2914440000000003</v>
      </c>
      <c r="E558" s="48">
        <v>5.5004235199999991</v>
      </c>
    </row>
    <row r="559" spans="2:5">
      <c r="B559" s="78">
        <v>13823</v>
      </c>
      <c r="C559" s="48">
        <v>120</v>
      </c>
      <c r="D559" s="48">
        <v>120</v>
      </c>
      <c r="E559" s="48">
        <v>119.81623954</v>
      </c>
    </row>
    <row r="560" spans="2:5">
      <c r="B560" s="79" t="s">
        <v>450</v>
      </c>
      <c r="C560" s="48">
        <v>120</v>
      </c>
      <c r="D560" s="48">
        <v>120</v>
      </c>
      <c r="E560" s="48">
        <v>119.81623954</v>
      </c>
    </row>
    <row r="561" spans="2:5">
      <c r="B561" s="78">
        <v>14124</v>
      </c>
      <c r="C561" s="48">
        <v>100</v>
      </c>
      <c r="D561" s="48">
        <v>255.94656153</v>
      </c>
      <c r="E561" s="48">
        <v>207.58701882999998</v>
      </c>
    </row>
    <row r="562" spans="2:5">
      <c r="B562" s="79" t="s">
        <v>451</v>
      </c>
      <c r="C562" s="48">
        <v>100</v>
      </c>
      <c r="D562" s="48">
        <v>255.94656153</v>
      </c>
      <c r="E562" s="48">
        <v>207.58701882999998</v>
      </c>
    </row>
    <row r="563" spans="2:5">
      <c r="B563" s="78">
        <v>14281</v>
      </c>
      <c r="C563" s="48">
        <v>44.617913000000001</v>
      </c>
      <c r="D563" s="48">
        <v>52.409916600000003</v>
      </c>
      <c r="E563" s="48">
        <v>52.409916599999995</v>
      </c>
    </row>
    <row r="564" spans="2:5">
      <c r="B564" s="79" t="s">
        <v>452</v>
      </c>
      <c r="C564" s="48">
        <v>44.617913000000001</v>
      </c>
      <c r="D564" s="48">
        <v>52.409916600000003</v>
      </c>
      <c r="E564" s="48">
        <v>52.409916599999995</v>
      </c>
    </row>
    <row r="565" spans="2:5">
      <c r="B565" s="78">
        <v>14304</v>
      </c>
      <c r="C565" s="48">
        <v>7.0331900000000003</v>
      </c>
      <c r="D565" s="48">
        <v>7.0331900000000003</v>
      </c>
      <c r="E565" s="48">
        <v>3.6086926500000001</v>
      </c>
    </row>
    <row r="566" spans="2:5">
      <c r="B566" s="79" t="s">
        <v>453</v>
      </c>
      <c r="C566" s="48">
        <v>7.0331900000000003</v>
      </c>
      <c r="D566" s="48">
        <v>7.0331900000000003</v>
      </c>
      <c r="E566" s="48">
        <v>3.6086926500000001</v>
      </c>
    </row>
    <row r="567" spans="2:5">
      <c r="B567" s="78">
        <v>14740</v>
      </c>
      <c r="C567" s="48">
        <v>0</v>
      </c>
      <c r="D567" s="48">
        <v>2.8349388199999992</v>
      </c>
      <c r="E567" s="48">
        <v>2.10932948</v>
      </c>
    </row>
    <row r="568" spans="2:5">
      <c r="B568" s="79" t="s">
        <v>454</v>
      </c>
      <c r="C568" s="48">
        <v>0</v>
      </c>
      <c r="D568" s="48">
        <v>2.8349388199999992</v>
      </c>
      <c r="E568" s="48">
        <v>2.10932948</v>
      </c>
    </row>
    <row r="569" spans="2:5">
      <c r="B569" s="78">
        <v>14867</v>
      </c>
      <c r="C569" s="48">
        <v>0</v>
      </c>
      <c r="D569" s="48">
        <v>0.55767940000000005</v>
      </c>
      <c r="E569" s="48">
        <v>0</v>
      </c>
    </row>
    <row r="570" spans="2:5">
      <c r="B570" s="79" t="s">
        <v>967</v>
      </c>
      <c r="C570" s="48">
        <v>0</v>
      </c>
      <c r="D570" s="48">
        <v>0.55767940000000005</v>
      </c>
      <c r="E570" s="48">
        <v>0</v>
      </c>
    </row>
    <row r="571" spans="2:5">
      <c r="B571" s="78">
        <v>6548</v>
      </c>
      <c r="C571" s="48">
        <v>0</v>
      </c>
      <c r="D571" s="48">
        <v>281.25323594000002</v>
      </c>
      <c r="E571" s="48">
        <v>231.70390105999999</v>
      </c>
    </row>
    <row r="572" spans="2:5">
      <c r="B572" s="79" t="s">
        <v>1034</v>
      </c>
      <c r="C572" s="48">
        <v>0</v>
      </c>
      <c r="D572" s="48">
        <v>281.25323594000002</v>
      </c>
      <c r="E572" s="48">
        <v>231.70390105999999</v>
      </c>
    </row>
    <row r="573" spans="2:5">
      <c r="B573" s="77" t="s">
        <v>259</v>
      </c>
      <c r="C573" s="85">
        <v>0</v>
      </c>
      <c r="D573" s="85">
        <v>150</v>
      </c>
      <c r="E573" s="85">
        <v>149.99673410000003</v>
      </c>
    </row>
    <row r="574" spans="2:5">
      <c r="B574" s="78">
        <v>13823</v>
      </c>
      <c r="C574" s="48">
        <v>0</v>
      </c>
      <c r="D574" s="48">
        <v>150</v>
      </c>
      <c r="E574" s="48">
        <v>149.99673410000003</v>
      </c>
    </row>
    <row r="575" spans="2:5">
      <c r="B575" s="79" t="s">
        <v>450</v>
      </c>
      <c r="C575" s="48">
        <v>0</v>
      </c>
      <c r="D575" s="48">
        <v>150</v>
      </c>
      <c r="E575" s="48">
        <v>149.99673410000003</v>
      </c>
    </row>
    <row r="576" spans="2:5">
      <c r="B576" s="77" t="s">
        <v>282</v>
      </c>
      <c r="C576" s="85">
        <v>606.603343</v>
      </c>
      <c r="D576" s="85">
        <v>231.66166777999999</v>
      </c>
      <c r="E576" s="85">
        <v>32.563107280000004</v>
      </c>
    </row>
    <row r="577" spans="2:5">
      <c r="B577" s="78">
        <v>14592</v>
      </c>
      <c r="C577" s="48">
        <v>494.06631900000002</v>
      </c>
      <c r="D577" s="48">
        <v>210.66166737999998</v>
      </c>
      <c r="E577" s="48">
        <v>28.363107280000001</v>
      </c>
    </row>
    <row r="578" spans="2:5">
      <c r="B578" s="79" t="s">
        <v>455</v>
      </c>
      <c r="C578" s="48">
        <v>494.06631900000002</v>
      </c>
      <c r="D578" s="48">
        <v>210.66166737999998</v>
      </c>
      <c r="E578" s="48">
        <v>28.363107280000001</v>
      </c>
    </row>
    <row r="579" spans="2:5">
      <c r="B579" s="78">
        <v>14599</v>
      </c>
      <c r="C579" s="48">
        <v>112.537024</v>
      </c>
      <c r="D579" s="48">
        <v>21.000000400000005</v>
      </c>
      <c r="E579" s="48">
        <v>4.2</v>
      </c>
    </row>
    <row r="580" spans="2:5">
      <c r="B580" s="79" t="s">
        <v>456</v>
      </c>
      <c r="C580" s="48">
        <v>112.537024</v>
      </c>
      <c r="D580" s="48">
        <v>21.000000400000005</v>
      </c>
      <c r="E580" s="48">
        <v>4.2</v>
      </c>
    </row>
    <row r="581" spans="2:5">
      <c r="B581" s="77" t="s">
        <v>260</v>
      </c>
      <c r="C581" s="85">
        <v>0</v>
      </c>
      <c r="D581" s="85">
        <v>150.06428299999999</v>
      </c>
      <c r="E581" s="85">
        <v>0</v>
      </c>
    </row>
    <row r="582" spans="2:5">
      <c r="B582" s="78">
        <v>13964</v>
      </c>
      <c r="C582" s="48">
        <v>0</v>
      </c>
      <c r="D582" s="48">
        <v>100.064283</v>
      </c>
      <c r="E582" s="48">
        <v>0</v>
      </c>
    </row>
    <row r="583" spans="2:5">
      <c r="B583" s="79" t="s">
        <v>457</v>
      </c>
      <c r="C583" s="48">
        <v>0</v>
      </c>
      <c r="D583" s="48">
        <v>100.064283</v>
      </c>
      <c r="E583" s="48">
        <v>0</v>
      </c>
    </row>
    <row r="584" spans="2:5">
      <c r="B584" s="78">
        <v>14305</v>
      </c>
      <c r="C584" s="48">
        <v>0</v>
      </c>
      <c r="D584" s="48">
        <v>50</v>
      </c>
      <c r="E584" s="48">
        <v>0</v>
      </c>
    </row>
    <row r="585" spans="2:5">
      <c r="B585" s="79" t="s">
        <v>458</v>
      </c>
      <c r="C585" s="48">
        <v>0</v>
      </c>
      <c r="D585" s="48">
        <v>50</v>
      </c>
      <c r="E585" s="48">
        <v>0</v>
      </c>
    </row>
    <row r="586" spans="2:5">
      <c r="B586" s="68" t="s">
        <v>269</v>
      </c>
      <c r="C586" s="48">
        <v>480.41858200000001</v>
      </c>
      <c r="D586" s="48">
        <v>764.23199034000004</v>
      </c>
      <c r="E586" s="48">
        <v>507.2600895700001</v>
      </c>
    </row>
    <row r="587" spans="2:5">
      <c r="B587" s="77" t="s">
        <v>257</v>
      </c>
      <c r="C587" s="85">
        <v>480.41858200000001</v>
      </c>
      <c r="D587" s="85">
        <v>646.84024785999998</v>
      </c>
      <c r="E587" s="85">
        <v>457.2737851600001</v>
      </c>
    </row>
    <row r="588" spans="2:5">
      <c r="B588" s="78">
        <v>12536</v>
      </c>
      <c r="C588" s="48">
        <v>23.971440000000001</v>
      </c>
      <c r="D588" s="48">
        <v>13.352266999999999</v>
      </c>
      <c r="E588" s="48">
        <v>6.5206134900000006</v>
      </c>
    </row>
    <row r="589" spans="2:5">
      <c r="B589" s="79" t="s">
        <v>459</v>
      </c>
      <c r="C589" s="48">
        <v>23.971440000000001</v>
      </c>
      <c r="D589" s="48">
        <v>13.352266999999999</v>
      </c>
      <c r="E589" s="48">
        <v>6.5206134900000006</v>
      </c>
    </row>
    <row r="590" spans="2:5">
      <c r="B590" s="78">
        <v>13052</v>
      </c>
      <c r="C590" s="48">
        <v>25.801444</v>
      </c>
      <c r="D590" s="48">
        <v>10.430828</v>
      </c>
      <c r="E590" s="48">
        <v>1.1831464299999999</v>
      </c>
    </row>
    <row r="591" spans="2:5">
      <c r="B591" s="79" t="s">
        <v>460</v>
      </c>
      <c r="C591" s="48">
        <v>25.801444</v>
      </c>
      <c r="D591" s="48">
        <v>10.430828</v>
      </c>
      <c r="E591" s="48">
        <v>1.1831464299999999</v>
      </c>
    </row>
    <row r="592" spans="2:5">
      <c r="B592" s="78">
        <v>13366</v>
      </c>
      <c r="C592" s="48">
        <v>6.1741020000000004</v>
      </c>
      <c r="D592" s="48">
        <v>0</v>
      </c>
      <c r="E592" s="48">
        <v>0</v>
      </c>
    </row>
    <row r="593" spans="2:5">
      <c r="B593" s="79" t="s">
        <v>461</v>
      </c>
      <c r="C593" s="48">
        <v>6.1741020000000004</v>
      </c>
      <c r="D593" s="48">
        <v>0</v>
      </c>
      <c r="E593" s="48">
        <v>0</v>
      </c>
    </row>
    <row r="594" spans="2:5">
      <c r="B594" s="78">
        <v>13404</v>
      </c>
      <c r="C594" s="48">
        <v>64.451070000000001</v>
      </c>
      <c r="D594" s="48">
        <v>62.460020269999994</v>
      </c>
      <c r="E594" s="48">
        <v>38.734161360000002</v>
      </c>
    </row>
    <row r="595" spans="2:5">
      <c r="B595" s="79" t="s">
        <v>462</v>
      </c>
      <c r="C595" s="48">
        <v>64.451070000000001</v>
      </c>
      <c r="D595" s="48">
        <v>62.460020269999994</v>
      </c>
      <c r="E595" s="48">
        <v>38.734161360000002</v>
      </c>
    </row>
    <row r="596" spans="2:5">
      <c r="B596" s="78">
        <v>13429</v>
      </c>
      <c r="C596" s="48">
        <v>11.048292999999999</v>
      </c>
      <c r="D596" s="48">
        <v>16.460249999999998</v>
      </c>
      <c r="E596" s="48">
        <v>7.2361841299999998</v>
      </c>
    </row>
    <row r="597" spans="2:5">
      <c r="B597" s="79" t="s">
        <v>463</v>
      </c>
      <c r="C597" s="48">
        <v>11.048292999999999</v>
      </c>
      <c r="D597" s="48">
        <v>16.460249999999998</v>
      </c>
      <c r="E597" s="48">
        <v>7.2361841299999998</v>
      </c>
    </row>
    <row r="598" spans="2:5">
      <c r="B598" s="78">
        <v>13561</v>
      </c>
      <c r="C598" s="48">
        <v>62.848396000000001</v>
      </c>
      <c r="D598" s="48">
        <v>72.077151029999996</v>
      </c>
      <c r="E598" s="48">
        <v>36.645584010000007</v>
      </c>
    </row>
    <row r="599" spans="2:5">
      <c r="B599" s="79" t="s">
        <v>925</v>
      </c>
      <c r="C599" s="48">
        <v>62.848396000000001</v>
      </c>
      <c r="D599" s="48">
        <v>72.077151029999996</v>
      </c>
      <c r="E599" s="48">
        <v>36.645584010000007</v>
      </c>
    </row>
    <row r="600" spans="2:5">
      <c r="B600" s="78">
        <v>13616</v>
      </c>
      <c r="C600" s="48">
        <v>3.282594</v>
      </c>
      <c r="D600" s="48">
        <v>0</v>
      </c>
      <c r="E600" s="48">
        <v>0</v>
      </c>
    </row>
    <row r="601" spans="2:5">
      <c r="B601" s="79" t="s">
        <v>464</v>
      </c>
      <c r="C601" s="48">
        <v>3.282594</v>
      </c>
      <c r="D601" s="48">
        <v>0</v>
      </c>
      <c r="E601" s="48">
        <v>0</v>
      </c>
    </row>
    <row r="602" spans="2:5">
      <c r="B602" s="78">
        <v>13815</v>
      </c>
      <c r="C602" s="48">
        <v>120</v>
      </c>
      <c r="D602" s="48">
        <v>120</v>
      </c>
      <c r="E602" s="48">
        <v>119.17686055999999</v>
      </c>
    </row>
    <row r="603" spans="2:5">
      <c r="B603" s="79" t="s">
        <v>465</v>
      </c>
      <c r="C603" s="48">
        <v>120</v>
      </c>
      <c r="D603" s="48">
        <v>120</v>
      </c>
      <c r="E603" s="48">
        <v>119.17686055999999</v>
      </c>
    </row>
    <row r="604" spans="2:5">
      <c r="B604" s="78">
        <v>14058</v>
      </c>
      <c r="C604" s="48">
        <v>3.5891820000000001</v>
      </c>
      <c r="D604" s="48">
        <v>0.45551900000000001</v>
      </c>
      <c r="E604" s="48">
        <v>0</v>
      </c>
    </row>
    <row r="605" spans="2:5">
      <c r="B605" s="79" t="s">
        <v>466</v>
      </c>
      <c r="C605" s="48">
        <v>3.5891820000000001</v>
      </c>
      <c r="D605" s="48">
        <v>0.45551900000000001</v>
      </c>
      <c r="E605" s="48">
        <v>0</v>
      </c>
    </row>
    <row r="606" spans="2:5">
      <c r="B606" s="78">
        <v>14091</v>
      </c>
      <c r="C606" s="48">
        <v>0</v>
      </c>
      <c r="D606" s="48">
        <v>7.5073938100000008</v>
      </c>
      <c r="E606" s="48">
        <v>2.8475652200000003</v>
      </c>
    </row>
    <row r="607" spans="2:5">
      <c r="B607" s="79" t="s">
        <v>467</v>
      </c>
      <c r="C607" s="48">
        <v>0</v>
      </c>
      <c r="D607" s="48">
        <v>7.5073938100000008</v>
      </c>
      <c r="E607" s="48">
        <v>2.8475652200000003</v>
      </c>
    </row>
    <row r="608" spans="2:5">
      <c r="B608" s="78">
        <v>14125</v>
      </c>
      <c r="C608" s="48">
        <v>100</v>
      </c>
      <c r="D608" s="48">
        <v>222.82658778999999</v>
      </c>
      <c r="E608" s="48">
        <v>185.67760896000001</v>
      </c>
    </row>
    <row r="609" spans="2:5">
      <c r="B609" s="79" t="s">
        <v>468</v>
      </c>
      <c r="C609" s="48">
        <v>100</v>
      </c>
      <c r="D609" s="48">
        <v>222.82658778999999</v>
      </c>
      <c r="E609" s="48">
        <v>185.67760896000001</v>
      </c>
    </row>
    <row r="610" spans="2:5">
      <c r="B610" s="78">
        <v>14388</v>
      </c>
      <c r="C610" s="48">
        <v>59.252060999999998</v>
      </c>
      <c r="D610" s="48">
        <v>120.71255156000001</v>
      </c>
      <c r="E610" s="48">
        <v>59.252060999999998</v>
      </c>
    </row>
    <row r="611" spans="2:5">
      <c r="B611" s="79" t="s">
        <v>469</v>
      </c>
      <c r="C611" s="48">
        <v>59.252060999999998</v>
      </c>
      <c r="D611" s="48">
        <v>120.71255156000001</v>
      </c>
      <c r="E611" s="48">
        <v>59.252060999999998</v>
      </c>
    </row>
    <row r="612" spans="2:5">
      <c r="B612" s="78">
        <v>14858</v>
      </c>
      <c r="C612" s="48">
        <v>0</v>
      </c>
      <c r="D612" s="48">
        <v>0.55767940000000005</v>
      </c>
      <c r="E612" s="48">
        <v>0</v>
      </c>
    </row>
    <row r="613" spans="2:5">
      <c r="B613" s="79" t="s">
        <v>968</v>
      </c>
      <c r="C613" s="48">
        <v>0</v>
      </c>
      <c r="D613" s="48">
        <v>0.55767940000000005</v>
      </c>
      <c r="E613" s="48">
        <v>0</v>
      </c>
    </row>
    <row r="614" spans="2:5">
      <c r="B614" s="77" t="s">
        <v>259</v>
      </c>
      <c r="C614" s="85">
        <v>0</v>
      </c>
      <c r="D614" s="85">
        <v>50</v>
      </c>
      <c r="E614" s="85">
        <v>49.986304410000002</v>
      </c>
    </row>
    <row r="615" spans="2:5">
      <c r="B615" s="78">
        <v>13815</v>
      </c>
      <c r="C615" s="48">
        <v>0</v>
      </c>
      <c r="D615" s="48">
        <v>50</v>
      </c>
      <c r="E615" s="48">
        <v>49.986304410000002</v>
      </c>
    </row>
    <row r="616" spans="2:5">
      <c r="B616" s="79" t="s">
        <v>465</v>
      </c>
      <c r="C616" s="48">
        <v>0</v>
      </c>
      <c r="D616" s="48">
        <v>50</v>
      </c>
      <c r="E616" s="48">
        <v>49.986304410000002</v>
      </c>
    </row>
    <row r="617" spans="2:5">
      <c r="B617" s="77" t="s">
        <v>260</v>
      </c>
      <c r="C617" s="85">
        <v>0</v>
      </c>
      <c r="D617" s="85">
        <v>67.391742480000005</v>
      </c>
      <c r="E617" s="85">
        <v>0</v>
      </c>
    </row>
    <row r="618" spans="2:5">
      <c r="B618" s="78">
        <v>5490</v>
      </c>
      <c r="C618" s="48">
        <v>0</v>
      </c>
      <c r="D618" s="48">
        <v>67.391742480000005</v>
      </c>
      <c r="E618" s="48">
        <v>0</v>
      </c>
    </row>
    <row r="619" spans="2:5">
      <c r="B619" s="79" t="s">
        <v>470</v>
      </c>
      <c r="C619" s="48">
        <v>0</v>
      </c>
      <c r="D619" s="48">
        <v>67.391742480000005</v>
      </c>
      <c r="E619" s="48">
        <v>0</v>
      </c>
    </row>
    <row r="620" spans="2:5">
      <c r="B620" s="68" t="s">
        <v>270</v>
      </c>
      <c r="C620" s="48">
        <v>671.33636300000001</v>
      </c>
      <c r="D620" s="48">
        <v>954.26335007999967</v>
      </c>
      <c r="E620" s="48">
        <v>432.23366684999985</v>
      </c>
    </row>
    <row r="621" spans="2:5">
      <c r="B621" s="77" t="s">
        <v>257</v>
      </c>
      <c r="C621" s="85">
        <v>671.33636300000001</v>
      </c>
      <c r="D621" s="85">
        <v>587.41312526999991</v>
      </c>
      <c r="E621" s="85">
        <v>321.49133453999991</v>
      </c>
    </row>
    <row r="622" spans="2:5">
      <c r="B622" s="78">
        <v>12537</v>
      </c>
      <c r="C622" s="48">
        <v>101.246295</v>
      </c>
      <c r="D622" s="48">
        <v>78.86903264</v>
      </c>
      <c r="E622" s="48">
        <v>15.221938669999998</v>
      </c>
    </row>
    <row r="623" spans="2:5">
      <c r="B623" s="79" t="s">
        <v>471</v>
      </c>
      <c r="C623" s="48">
        <v>101.246295</v>
      </c>
      <c r="D623" s="48">
        <v>78.86903264</v>
      </c>
      <c r="E623" s="48">
        <v>15.221938669999998</v>
      </c>
    </row>
    <row r="624" spans="2:5">
      <c r="B624" s="78">
        <v>12579</v>
      </c>
      <c r="C624" s="48">
        <v>49.790036999999998</v>
      </c>
      <c r="D624" s="48">
        <v>10.02117363</v>
      </c>
      <c r="E624" s="48">
        <v>2.5052625800000001</v>
      </c>
    </row>
    <row r="625" spans="2:5">
      <c r="B625" s="79" t="s">
        <v>472</v>
      </c>
      <c r="C625" s="48">
        <v>49.790036999999998</v>
      </c>
      <c r="D625" s="48">
        <v>10.02117363</v>
      </c>
      <c r="E625" s="48">
        <v>2.5052625800000001</v>
      </c>
    </row>
    <row r="626" spans="2:5">
      <c r="B626" s="78">
        <v>13055</v>
      </c>
      <c r="C626" s="48">
        <v>3.358946</v>
      </c>
      <c r="D626" s="48">
        <v>1.001444</v>
      </c>
      <c r="E626" s="48">
        <v>0.90463617000000007</v>
      </c>
    </row>
    <row r="627" spans="2:5">
      <c r="B627" s="79" t="s">
        <v>473</v>
      </c>
      <c r="C627" s="48">
        <v>3.358946</v>
      </c>
      <c r="D627" s="48">
        <v>1.001444</v>
      </c>
      <c r="E627" s="48">
        <v>0.90463617000000007</v>
      </c>
    </row>
    <row r="628" spans="2:5">
      <c r="B628" s="78">
        <v>13405</v>
      </c>
      <c r="C628" s="48">
        <v>127.34437</v>
      </c>
      <c r="D628" s="48">
        <v>62.299835769999994</v>
      </c>
      <c r="E628" s="48">
        <v>27.164145510000001</v>
      </c>
    </row>
    <row r="629" spans="2:5">
      <c r="B629" s="79" t="s">
        <v>474</v>
      </c>
      <c r="C629" s="48">
        <v>127.34437</v>
      </c>
      <c r="D629" s="48">
        <v>62.299835769999994</v>
      </c>
      <c r="E629" s="48">
        <v>27.164145510000001</v>
      </c>
    </row>
    <row r="630" spans="2:5">
      <c r="B630" s="78">
        <v>13443</v>
      </c>
      <c r="C630" s="48">
        <v>17.112168</v>
      </c>
      <c r="D630" s="48">
        <v>18.899999999999999</v>
      </c>
      <c r="E630" s="48">
        <v>0</v>
      </c>
    </row>
    <row r="631" spans="2:5">
      <c r="B631" s="79" t="s">
        <v>475</v>
      </c>
      <c r="C631" s="48">
        <v>17.112168</v>
      </c>
      <c r="D631" s="48">
        <v>18.899999999999999</v>
      </c>
      <c r="E631" s="48">
        <v>0</v>
      </c>
    </row>
    <row r="632" spans="2:5">
      <c r="B632" s="78">
        <v>13530</v>
      </c>
      <c r="C632" s="48">
        <v>60</v>
      </c>
      <c r="D632" s="48">
        <v>55.899402709999976</v>
      </c>
      <c r="E632" s="48">
        <v>51.241452469999999</v>
      </c>
    </row>
    <row r="633" spans="2:5">
      <c r="B633" s="79" t="s">
        <v>476</v>
      </c>
      <c r="C633" s="48">
        <v>60</v>
      </c>
      <c r="D633" s="48">
        <v>55.899402709999976</v>
      </c>
      <c r="E633" s="48">
        <v>51.241452469999999</v>
      </c>
    </row>
    <row r="634" spans="2:5">
      <c r="B634" s="78">
        <v>13563</v>
      </c>
      <c r="C634" s="48">
        <v>88.508245000000002</v>
      </c>
      <c r="D634" s="48">
        <v>95.880824040000007</v>
      </c>
      <c r="E634" s="48">
        <v>45.707307490000005</v>
      </c>
    </row>
    <row r="635" spans="2:5">
      <c r="B635" s="79" t="s">
        <v>893</v>
      </c>
      <c r="C635" s="48">
        <v>88.508245000000002</v>
      </c>
      <c r="D635" s="48">
        <v>95.880824040000007</v>
      </c>
      <c r="E635" s="48">
        <v>45.707307490000005</v>
      </c>
    </row>
    <row r="636" spans="2:5">
      <c r="B636" s="78">
        <v>13587</v>
      </c>
      <c r="C636" s="48">
        <v>1.6215200000000001</v>
      </c>
      <c r="D636" s="48">
        <v>7.9137259000000002</v>
      </c>
      <c r="E636" s="48">
        <v>0</v>
      </c>
    </row>
    <row r="637" spans="2:5">
      <c r="B637" s="79" t="s">
        <v>926</v>
      </c>
      <c r="C637" s="48">
        <v>1.6215200000000001</v>
      </c>
      <c r="D637" s="48">
        <v>7.9137259000000002</v>
      </c>
      <c r="E637" s="48">
        <v>0</v>
      </c>
    </row>
    <row r="638" spans="2:5">
      <c r="B638" s="78">
        <v>13621</v>
      </c>
      <c r="C638" s="48">
        <v>0.95238199999999995</v>
      </c>
      <c r="D638" s="48">
        <v>5.7683819999999999</v>
      </c>
      <c r="E638" s="48">
        <v>0</v>
      </c>
    </row>
    <row r="639" spans="2:5">
      <c r="B639" s="79" t="s">
        <v>477</v>
      </c>
      <c r="C639" s="48">
        <v>0.95238199999999995</v>
      </c>
      <c r="D639" s="48">
        <v>5.7683819999999999</v>
      </c>
      <c r="E639" s="48">
        <v>0</v>
      </c>
    </row>
    <row r="640" spans="2:5">
      <c r="B640" s="78">
        <v>13807</v>
      </c>
      <c r="C640" s="48">
        <v>110</v>
      </c>
      <c r="D640" s="48">
        <v>110</v>
      </c>
      <c r="E640" s="48">
        <v>106.69999926999999</v>
      </c>
    </row>
    <row r="641" spans="2:5">
      <c r="B641" s="79" t="s">
        <v>478</v>
      </c>
      <c r="C641" s="48">
        <v>110</v>
      </c>
      <c r="D641" s="48">
        <v>110</v>
      </c>
      <c r="E641" s="48">
        <v>106.69999926999999</v>
      </c>
    </row>
    <row r="642" spans="2:5">
      <c r="B642" s="78">
        <v>13838</v>
      </c>
      <c r="C642" s="48">
        <v>22.642714999999999</v>
      </c>
      <c r="D642" s="48">
        <v>22.642714999999999</v>
      </c>
      <c r="E642" s="48">
        <v>0</v>
      </c>
    </row>
    <row r="643" spans="2:5">
      <c r="B643" s="79" t="s">
        <v>479</v>
      </c>
      <c r="C643" s="48">
        <v>22.642714999999999</v>
      </c>
      <c r="D643" s="48">
        <v>22.642714999999999</v>
      </c>
      <c r="E643" s="48">
        <v>0</v>
      </c>
    </row>
    <row r="644" spans="2:5">
      <c r="B644" s="78">
        <v>14257</v>
      </c>
      <c r="C644" s="48">
        <v>0</v>
      </c>
      <c r="D644" s="48">
        <v>26.668507579999996</v>
      </c>
      <c r="E644" s="48">
        <v>17.32678232</v>
      </c>
    </row>
    <row r="645" spans="2:5">
      <c r="B645" s="79" t="s">
        <v>480</v>
      </c>
      <c r="C645" s="48">
        <v>0</v>
      </c>
      <c r="D645" s="48">
        <v>26.668507579999996</v>
      </c>
      <c r="E645" s="48">
        <v>17.32678232</v>
      </c>
    </row>
    <row r="646" spans="2:5">
      <c r="B646" s="78">
        <v>14441</v>
      </c>
      <c r="C646" s="48">
        <v>79.08</v>
      </c>
      <c r="D646" s="48">
        <v>79.08</v>
      </c>
      <c r="E646" s="48">
        <v>48.46576254</v>
      </c>
    </row>
    <row r="647" spans="2:5">
      <c r="B647" s="79" t="s">
        <v>481</v>
      </c>
      <c r="C647" s="48">
        <v>79.08</v>
      </c>
      <c r="D647" s="48">
        <v>79.08</v>
      </c>
      <c r="E647" s="48">
        <v>48.46576254</v>
      </c>
    </row>
    <row r="648" spans="2:5">
      <c r="B648" s="78">
        <v>14628</v>
      </c>
      <c r="C648" s="48">
        <v>9.6796849999999992</v>
      </c>
      <c r="D648" s="48">
        <v>9.6796849999999992</v>
      </c>
      <c r="E648" s="48">
        <v>6.2540475199999994</v>
      </c>
    </row>
    <row r="649" spans="2:5">
      <c r="B649" s="79" t="s">
        <v>482</v>
      </c>
      <c r="C649" s="48">
        <v>9.6796849999999992</v>
      </c>
      <c r="D649" s="48">
        <v>9.6796849999999992</v>
      </c>
      <c r="E649" s="48">
        <v>6.2540475199999994</v>
      </c>
    </row>
    <row r="650" spans="2:5">
      <c r="B650" s="78">
        <v>14841</v>
      </c>
      <c r="C650" s="48">
        <v>0</v>
      </c>
      <c r="D650" s="48">
        <v>0.55767940000000005</v>
      </c>
      <c r="E650" s="48">
        <v>0</v>
      </c>
    </row>
    <row r="651" spans="2:5">
      <c r="B651" s="79" t="s">
        <v>969</v>
      </c>
      <c r="C651" s="48">
        <v>0</v>
      </c>
      <c r="D651" s="48">
        <v>0.55767940000000005</v>
      </c>
      <c r="E651" s="48">
        <v>0</v>
      </c>
    </row>
    <row r="652" spans="2:5">
      <c r="B652" s="78">
        <v>14834</v>
      </c>
      <c r="C652" s="48">
        <v>0</v>
      </c>
      <c r="D652" s="48">
        <v>0.55767940000000005</v>
      </c>
      <c r="E652" s="48">
        <v>0</v>
      </c>
    </row>
    <row r="653" spans="2:5">
      <c r="B653" s="79" t="s">
        <v>970</v>
      </c>
      <c r="C653" s="48">
        <v>0</v>
      </c>
      <c r="D653" s="48">
        <v>0.55767940000000005</v>
      </c>
      <c r="E653" s="48">
        <v>0</v>
      </c>
    </row>
    <row r="654" spans="2:5">
      <c r="B654" s="78">
        <v>14836</v>
      </c>
      <c r="C654" s="48">
        <v>0</v>
      </c>
      <c r="D654" s="48">
        <v>0.55767940000000005</v>
      </c>
      <c r="E654" s="48">
        <v>0</v>
      </c>
    </row>
    <row r="655" spans="2:5">
      <c r="B655" s="79" t="s">
        <v>971</v>
      </c>
      <c r="C655" s="48">
        <v>0</v>
      </c>
      <c r="D655" s="48">
        <v>0.55767940000000005</v>
      </c>
      <c r="E655" s="48">
        <v>0</v>
      </c>
    </row>
    <row r="656" spans="2:5">
      <c r="B656" s="78">
        <v>14839</v>
      </c>
      <c r="C656" s="48">
        <v>0</v>
      </c>
      <c r="D656" s="48">
        <v>0.55767940000000005</v>
      </c>
      <c r="E656" s="48">
        <v>0</v>
      </c>
    </row>
    <row r="657" spans="2:5">
      <c r="B657" s="79" t="s">
        <v>972</v>
      </c>
      <c r="C657" s="48">
        <v>0</v>
      </c>
      <c r="D657" s="48">
        <v>0.55767940000000005</v>
      </c>
      <c r="E657" s="48">
        <v>0</v>
      </c>
    </row>
    <row r="658" spans="2:5">
      <c r="B658" s="78">
        <v>14831</v>
      </c>
      <c r="C658" s="48">
        <v>0</v>
      </c>
      <c r="D658" s="48">
        <v>0.55767940000000005</v>
      </c>
      <c r="E658" s="48">
        <v>0</v>
      </c>
    </row>
    <row r="659" spans="2:5">
      <c r="B659" s="79" t="s">
        <v>973</v>
      </c>
      <c r="C659" s="48">
        <v>0</v>
      </c>
      <c r="D659" s="48">
        <v>0.55767940000000005</v>
      </c>
      <c r="E659" s="48">
        <v>0</v>
      </c>
    </row>
    <row r="660" spans="2:5">
      <c r="B660" s="77" t="s">
        <v>259</v>
      </c>
      <c r="C660" s="85">
        <v>0</v>
      </c>
      <c r="D660" s="85">
        <v>50</v>
      </c>
      <c r="E660" s="85">
        <v>49.999999870000003</v>
      </c>
    </row>
    <row r="661" spans="2:5">
      <c r="B661" s="78">
        <v>13807</v>
      </c>
      <c r="C661" s="48">
        <v>0</v>
      </c>
      <c r="D661" s="48">
        <v>50</v>
      </c>
      <c r="E661" s="48">
        <v>49.999999870000003</v>
      </c>
    </row>
    <row r="662" spans="2:5">
      <c r="B662" s="79" t="s">
        <v>478</v>
      </c>
      <c r="C662" s="48">
        <v>0</v>
      </c>
      <c r="D662" s="48">
        <v>50</v>
      </c>
      <c r="E662" s="48">
        <v>49.999999870000003</v>
      </c>
    </row>
    <row r="663" spans="2:5">
      <c r="B663" s="77" t="s">
        <v>282</v>
      </c>
      <c r="C663" s="85">
        <v>0</v>
      </c>
      <c r="D663" s="85">
        <v>212.69334481000001</v>
      </c>
      <c r="E663" s="85">
        <v>59.097099440000001</v>
      </c>
    </row>
    <row r="664" spans="2:5">
      <c r="B664" s="78">
        <v>14672</v>
      </c>
      <c r="C664" s="48">
        <v>0</v>
      </c>
      <c r="D664" s="48">
        <v>212.69334481000001</v>
      </c>
      <c r="E664" s="48">
        <v>59.097099440000001</v>
      </c>
    </row>
    <row r="665" spans="2:5">
      <c r="B665" s="79" t="s">
        <v>483</v>
      </c>
      <c r="C665" s="48">
        <v>0</v>
      </c>
      <c r="D665" s="48">
        <v>212.69334481000001</v>
      </c>
      <c r="E665" s="48">
        <v>59.097099440000001</v>
      </c>
    </row>
    <row r="666" spans="2:5">
      <c r="B666" s="77" t="s">
        <v>260</v>
      </c>
      <c r="C666" s="85">
        <v>0</v>
      </c>
      <c r="D666" s="85">
        <v>104.15688</v>
      </c>
      <c r="E666" s="85">
        <v>1.6452329999999999</v>
      </c>
    </row>
    <row r="667" spans="2:5">
      <c r="B667" s="78">
        <v>13530</v>
      </c>
      <c r="C667" s="48">
        <v>0</v>
      </c>
      <c r="D667" s="48">
        <v>19.090544999999999</v>
      </c>
      <c r="E667" s="48">
        <v>1.6452329999999999</v>
      </c>
    </row>
    <row r="668" spans="2:5">
      <c r="B668" s="79" t="s">
        <v>476</v>
      </c>
      <c r="C668" s="48">
        <v>0</v>
      </c>
      <c r="D668" s="48">
        <v>19.090544999999999</v>
      </c>
      <c r="E668" s="48">
        <v>1.6452329999999999</v>
      </c>
    </row>
    <row r="669" spans="2:5">
      <c r="B669" s="78">
        <v>13838</v>
      </c>
      <c r="C669" s="48">
        <v>0</v>
      </c>
      <c r="D669" s="48">
        <v>75.187388999999996</v>
      </c>
      <c r="E669" s="48">
        <v>0</v>
      </c>
    </row>
    <row r="670" spans="2:5">
      <c r="B670" s="79" t="s">
        <v>479</v>
      </c>
      <c r="C670" s="48">
        <v>0</v>
      </c>
      <c r="D670" s="48">
        <v>75.187388999999996</v>
      </c>
      <c r="E670" s="48">
        <v>0</v>
      </c>
    </row>
    <row r="671" spans="2:5">
      <c r="B671" s="78">
        <v>13956</v>
      </c>
      <c r="C671" s="48">
        <v>0</v>
      </c>
      <c r="D671" s="48">
        <v>9.8789459999999991</v>
      </c>
      <c r="E671" s="48">
        <v>0</v>
      </c>
    </row>
    <row r="672" spans="2:5">
      <c r="B672" s="79" t="s">
        <v>484</v>
      </c>
      <c r="C672" s="48">
        <v>0</v>
      </c>
      <c r="D672" s="48">
        <v>9.8789459999999991</v>
      </c>
      <c r="E672" s="48">
        <v>0</v>
      </c>
    </row>
    <row r="673" spans="2:5">
      <c r="B673" s="68" t="s">
        <v>485</v>
      </c>
      <c r="C673" s="48">
        <v>635.77551900000003</v>
      </c>
      <c r="D673" s="48">
        <v>1609.67166944</v>
      </c>
      <c r="E673" s="48">
        <v>1392.6240947199999</v>
      </c>
    </row>
    <row r="674" spans="2:5">
      <c r="B674" s="77" t="s">
        <v>257</v>
      </c>
      <c r="C674" s="85">
        <v>544.67059400000005</v>
      </c>
      <c r="D674" s="85">
        <v>654.77651343999992</v>
      </c>
      <c r="E674" s="85">
        <v>549.2477310999999</v>
      </c>
    </row>
    <row r="675" spans="2:5">
      <c r="B675" s="78">
        <v>12538</v>
      </c>
      <c r="C675" s="48">
        <v>31.678640999999999</v>
      </c>
      <c r="D675" s="48">
        <v>32.829172630000002</v>
      </c>
      <c r="E675" s="48">
        <v>17.067424099999997</v>
      </c>
    </row>
    <row r="676" spans="2:5">
      <c r="B676" s="79" t="s">
        <v>486</v>
      </c>
      <c r="C676" s="48">
        <v>31.678640999999999</v>
      </c>
      <c r="D676" s="48">
        <v>32.829172630000002</v>
      </c>
      <c r="E676" s="48">
        <v>17.067424099999997</v>
      </c>
    </row>
    <row r="677" spans="2:5">
      <c r="B677" s="78">
        <v>12580</v>
      </c>
      <c r="C677" s="48">
        <v>2.6944219999999999</v>
      </c>
      <c r="D677" s="48">
        <v>0.14954100000000001</v>
      </c>
      <c r="E677" s="48">
        <v>0</v>
      </c>
    </row>
    <row r="678" spans="2:5">
      <c r="B678" s="79" t="s">
        <v>487</v>
      </c>
      <c r="C678" s="48">
        <v>2.6944219999999999</v>
      </c>
      <c r="D678" s="48">
        <v>0.14954100000000001</v>
      </c>
      <c r="E678" s="48">
        <v>0</v>
      </c>
    </row>
    <row r="679" spans="2:5">
      <c r="B679" s="78">
        <v>12711</v>
      </c>
      <c r="C679" s="48">
        <v>317.15518100000003</v>
      </c>
      <c r="D679" s="48">
        <v>317.15518100000003</v>
      </c>
      <c r="E679" s="48">
        <v>287.22168892000002</v>
      </c>
    </row>
    <row r="680" spans="2:5">
      <c r="B680" s="79" t="s">
        <v>488</v>
      </c>
      <c r="C680" s="48">
        <v>317.15518100000003</v>
      </c>
      <c r="D680" s="48">
        <v>317.15518100000003</v>
      </c>
      <c r="E680" s="48">
        <v>287.22168892000002</v>
      </c>
    </row>
    <row r="681" spans="2:5">
      <c r="B681" s="78">
        <v>13056</v>
      </c>
      <c r="C681" s="48">
        <v>4.8434730000000004</v>
      </c>
      <c r="D681" s="48">
        <v>0</v>
      </c>
      <c r="E681" s="48">
        <v>0</v>
      </c>
    </row>
    <row r="682" spans="2:5">
      <c r="B682" s="79" t="s">
        <v>489</v>
      </c>
      <c r="C682" s="48">
        <v>4.8434730000000004</v>
      </c>
      <c r="D682" s="48">
        <v>0</v>
      </c>
      <c r="E682" s="48">
        <v>0</v>
      </c>
    </row>
    <row r="683" spans="2:5">
      <c r="B683" s="78">
        <v>13368</v>
      </c>
      <c r="C683" s="48">
        <v>6.1741020000000004</v>
      </c>
      <c r="D683" s="48">
        <v>6.1741020000000004</v>
      </c>
      <c r="E683" s="48">
        <v>6.0394904599999997</v>
      </c>
    </row>
    <row r="684" spans="2:5">
      <c r="B684" s="79" t="s">
        <v>490</v>
      </c>
      <c r="C684" s="48">
        <v>6.1741020000000004</v>
      </c>
      <c r="D684" s="48">
        <v>6.1741020000000004</v>
      </c>
      <c r="E684" s="48">
        <v>6.0394904599999997</v>
      </c>
    </row>
    <row r="685" spans="2:5">
      <c r="B685" s="78">
        <v>13406</v>
      </c>
      <c r="C685" s="48">
        <v>8.7562829999999998</v>
      </c>
      <c r="D685" s="48">
        <v>16.101282999999999</v>
      </c>
      <c r="E685" s="48">
        <v>0.52493715000000007</v>
      </c>
    </row>
    <row r="686" spans="2:5">
      <c r="B686" s="79" t="s">
        <v>491</v>
      </c>
      <c r="C686" s="48">
        <v>8.7562829999999998</v>
      </c>
      <c r="D686" s="48">
        <v>16.101282999999999</v>
      </c>
      <c r="E686" s="48">
        <v>0.52493715000000007</v>
      </c>
    </row>
    <row r="687" spans="2:5">
      <c r="B687" s="78">
        <v>13461</v>
      </c>
      <c r="C687" s="48">
        <v>3.282594</v>
      </c>
      <c r="D687" s="48">
        <v>8.8235939999999999</v>
      </c>
      <c r="E687" s="48">
        <v>4.0408483999999998</v>
      </c>
    </row>
    <row r="688" spans="2:5">
      <c r="B688" s="79" t="s">
        <v>492</v>
      </c>
      <c r="C688" s="48">
        <v>3.282594</v>
      </c>
      <c r="D688" s="48">
        <v>8.8235939999999999</v>
      </c>
      <c r="E688" s="48">
        <v>4.0408483999999998</v>
      </c>
    </row>
    <row r="689" spans="2:5">
      <c r="B689" s="78">
        <v>13564</v>
      </c>
      <c r="C689" s="48">
        <v>15.819032</v>
      </c>
      <c r="D689" s="48">
        <v>50.675710019999997</v>
      </c>
      <c r="E689" s="48">
        <v>25.95485669</v>
      </c>
    </row>
    <row r="690" spans="2:5">
      <c r="B690" s="79" t="s">
        <v>894</v>
      </c>
      <c r="C690" s="48">
        <v>15.819032</v>
      </c>
      <c r="D690" s="48">
        <v>50.675710019999997</v>
      </c>
      <c r="E690" s="48">
        <v>25.95485669</v>
      </c>
    </row>
    <row r="691" spans="2:5">
      <c r="B691" s="78">
        <v>13601</v>
      </c>
      <c r="C691" s="48">
        <v>1.2034009999999999</v>
      </c>
      <c r="D691" s="48">
        <v>1.803401</v>
      </c>
      <c r="E691" s="48">
        <v>0</v>
      </c>
    </row>
    <row r="692" spans="2:5">
      <c r="B692" s="79" t="s">
        <v>895</v>
      </c>
      <c r="C692" s="48">
        <v>1.2034009999999999</v>
      </c>
      <c r="D692" s="48">
        <v>1.803401</v>
      </c>
      <c r="E692" s="48">
        <v>0</v>
      </c>
    </row>
    <row r="693" spans="2:5">
      <c r="B693" s="78">
        <v>13605</v>
      </c>
      <c r="C693" s="48">
        <v>11.045363999999999</v>
      </c>
      <c r="D693" s="48">
        <v>19.420363999999999</v>
      </c>
      <c r="E693" s="48">
        <v>13.346252210000001</v>
      </c>
    </row>
    <row r="694" spans="2:5">
      <c r="B694" s="79" t="s">
        <v>493</v>
      </c>
      <c r="C694" s="48">
        <v>11.045363999999999</v>
      </c>
      <c r="D694" s="48">
        <v>19.420363999999999</v>
      </c>
      <c r="E694" s="48">
        <v>13.346252210000001</v>
      </c>
    </row>
    <row r="695" spans="2:5">
      <c r="B695" s="78">
        <v>13821</v>
      </c>
      <c r="C695" s="48">
        <v>100</v>
      </c>
      <c r="D695" s="48">
        <v>175</v>
      </c>
      <c r="E695" s="48">
        <v>173.75536790999999</v>
      </c>
    </row>
    <row r="696" spans="2:5">
      <c r="B696" s="79" t="s">
        <v>494</v>
      </c>
      <c r="C696" s="48">
        <v>100</v>
      </c>
      <c r="D696" s="48">
        <v>175</v>
      </c>
      <c r="E696" s="48">
        <v>173.75536790999999</v>
      </c>
    </row>
    <row r="697" spans="2:5">
      <c r="B697" s="78">
        <v>14100</v>
      </c>
      <c r="C697" s="48">
        <v>0</v>
      </c>
      <c r="D697" s="48">
        <v>0.34378599999999998</v>
      </c>
      <c r="E697" s="48">
        <v>0</v>
      </c>
    </row>
    <row r="698" spans="2:5">
      <c r="B698" s="79" t="s">
        <v>495</v>
      </c>
      <c r="C698" s="48">
        <v>0</v>
      </c>
      <c r="D698" s="48">
        <v>0.34378599999999998</v>
      </c>
      <c r="E698" s="48">
        <v>0</v>
      </c>
    </row>
    <row r="699" spans="2:5">
      <c r="B699" s="78">
        <v>14227</v>
      </c>
      <c r="C699" s="48">
        <v>16.822248999999999</v>
      </c>
      <c r="D699" s="48">
        <v>11.471735190000002</v>
      </c>
      <c r="E699" s="48">
        <v>10.92019548</v>
      </c>
    </row>
    <row r="700" spans="2:5">
      <c r="B700" s="79" t="s">
        <v>496</v>
      </c>
      <c r="C700" s="48">
        <v>16.822248999999999</v>
      </c>
      <c r="D700" s="48">
        <v>11.471735190000002</v>
      </c>
      <c r="E700" s="48">
        <v>10.92019548</v>
      </c>
    </row>
    <row r="701" spans="2:5">
      <c r="B701" s="78">
        <v>14578</v>
      </c>
      <c r="C701" s="48">
        <v>25.195851999999999</v>
      </c>
      <c r="D701" s="48">
        <v>12.597925999999999</v>
      </c>
      <c r="E701" s="48">
        <v>10.376669779999999</v>
      </c>
    </row>
    <row r="702" spans="2:5">
      <c r="B702" s="79" t="s">
        <v>497</v>
      </c>
      <c r="C702" s="48">
        <v>25.195851999999999</v>
      </c>
      <c r="D702" s="48">
        <v>12.597925999999999</v>
      </c>
      <c r="E702" s="48">
        <v>10.376669779999999</v>
      </c>
    </row>
    <row r="703" spans="2:5">
      <c r="B703" s="78">
        <v>14845</v>
      </c>
      <c r="C703" s="48">
        <v>0</v>
      </c>
      <c r="D703" s="48">
        <v>0.55767940000000005</v>
      </c>
      <c r="E703" s="48">
        <v>0</v>
      </c>
    </row>
    <row r="704" spans="2:5">
      <c r="B704" s="79" t="s">
        <v>974</v>
      </c>
      <c r="C704" s="48">
        <v>0</v>
      </c>
      <c r="D704" s="48">
        <v>0.55767940000000005</v>
      </c>
      <c r="E704" s="48">
        <v>0</v>
      </c>
    </row>
    <row r="705" spans="2:5">
      <c r="B705" s="78">
        <v>14842</v>
      </c>
      <c r="C705" s="48">
        <v>0</v>
      </c>
      <c r="D705" s="48">
        <v>0.55767940000000005</v>
      </c>
      <c r="E705" s="48">
        <v>0</v>
      </c>
    </row>
    <row r="706" spans="2:5">
      <c r="B706" s="79" t="s">
        <v>975</v>
      </c>
      <c r="C706" s="48">
        <v>0</v>
      </c>
      <c r="D706" s="48">
        <v>0.55767940000000005</v>
      </c>
      <c r="E706" s="48">
        <v>0</v>
      </c>
    </row>
    <row r="707" spans="2:5">
      <c r="B707" s="78">
        <v>14844</v>
      </c>
      <c r="C707" s="48">
        <v>0</v>
      </c>
      <c r="D707" s="48">
        <v>0.55767940000000005</v>
      </c>
      <c r="E707" s="48">
        <v>0</v>
      </c>
    </row>
    <row r="708" spans="2:5">
      <c r="B708" s="79" t="s">
        <v>976</v>
      </c>
      <c r="C708" s="48">
        <v>0</v>
      </c>
      <c r="D708" s="48">
        <v>0.55767940000000005</v>
      </c>
      <c r="E708" s="48">
        <v>0</v>
      </c>
    </row>
    <row r="709" spans="2:5">
      <c r="B709" s="78">
        <v>14843</v>
      </c>
      <c r="C709" s="48">
        <v>0</v>
      </c>
      <c r="D709" s="48">
        <v>0.55767940000000005</v>
      </c>
      <c r="E709" s="48">
        <v>0</v>
      </c>
    </row>
    <row r="710" spans="2:5">
      <c r="B710" s="79" t="s">
        <v>977</v>
      </c>
      <c r="C710" s="48">
        <v>0</v>
      </c>
      <c r="D710" s="48">
        <v>0.55767940000000005</v>
      </c>
      <c r="E710" s="48">
        <v>0</v>
      </c>
    </row>
    <row r="711" spans="2:5">
      <c r="B711" s="77" t="s">
        <v>259</v>
      </c>
      <c r="C711" s="85">
        <v>0</v>
      </c>
      <c r="D711" s="85">
        <v>25</v>
      </c>
      <c r="E711" s="85">
        <v>24.99999734</v>
      </c>
    </row>
    <row r="712" spans="2:5">
      <c r="B712" s="78">
        <v>13821</v>
      </c>
      <c r="C712" s="48">
        <v>0</v>
      </c>
      <c r="D712" s="48">
        <v>25</v>
      </c>
      <c r="E712" s="48">
        <v>24.99999734</v>
      </c>
    </row>
    <row r="713" spans="2:5">
      <c r="B713" s="79" t="s">
        <v>494</v>
      </c>
      <c r="C713" s="48">
        <v>0</v>
      </c>
      <c r="D713" s="48">
        <v>25</v>
      </c>
      <c r="E713" s="48">
        <v>24.99999734</v>
      </c>
    </row>
    <row r="714" spans="2:5">
      <c r="B714" s="77" t="s">
        <v>282</v>
      </c>
      <c r="C714" s="85">
        <v>91.104924999999994</v>
      </c>
      <c r="D714" s="85">
        <v>83.895156</v>
      </c>
      <c r="E714" s="85">
        <v>4.2</v>
      </c>
    </row>
    <row r="715" spans="2:5">
      <c r="B715" s="78">
        <v>14609</v>
      </c>
      <c r="C715" s="48">
        <v>91.104924999999994</v>
      </c>
      <c r="D715" s="48">
        <v>83.895156</v>
      </c>
      <c r="E715" s="48">
        <v>4.2</v>
      </c>
    </row>
    <row r="716" spans="2:5">
      <c r="B716" s="79" t="s">
        <v>498</v>
      </c>
      <c r="C716" s="48">
        <v>91.104924999999994</v>
      </c>
      <c r="D716" s="48">
        <v>83.895156</v>
      </c>
      <c r="E716" s="48">
        <v>4.2</v>
      </c>
    </row>
    <row r="717" spans="2:5">
      <c r="B717" s="77" t="s">
        <v>260</v>
      </c>
      <c r="C717" s="85">
        <v>0</v>
      </c>
      <c r="D717" s="85">
        <v>846</v>
      </c>
      <c r="E717" s="85">
        <v>814.17636628000002</v>
      </c>
    </row>
    <row r="718" spans="2:5">
      <c r="B718" s="78">
        <v>12711</v>
      </c>
      <c r="C718" s="48">
        <v>0</v>
      </c>
      <c r="D718" s="48">
        <v>350</v>
      </c>
      <c r="E718" s="48">
        <v>318.17636627999997</v>
      </c>
    </row>
    <row r="719" spans="2:5">
      <c r="B719" s="79" t="s">
        <v>488</v>
      </c>
      <c r="C719" s="48">
        <v>0</v>
      </c>
      <c r="D719" s="48">
        <v>350</v>
      </c>
      <c r="E719" s="48">
        <v>318.17636627999997</v>
      </c>
    </row>
    <row r="720" spans="2:5">
      <c r="B720" s="78">
        <v>14790</v>
      </c>
      <c r="C720" s="48">
        <v>0</v>
      </c>
      <c r="D720" s="48">
        <v>496</v>
      </c>
      <c r="E720" s="48">
        <v>496</v>
      </c>
    </row>
    <row r="721" spans="2:5">
      <c r="B721" s="79" t="s">
        <v>499</v>
      </c>
      <c r="C721" s="48">
        <v>0</v>
      </c>
      <c r="D721" s="48">
        <v>50</v>
      </c>
      <c r="E721" s="48">
        <v>50</v>
      </c>
    </row>
    <row r="722" spans="2:5">
      <c r="B722" s="79" t="s">
        <v>500</v>
      </c>
      <c r="C722" s="48">
        <v>0</v>
      </c>
      <c r="D722" s="48">
        <v>21</v>
      </c>
      <c r="E722" s="48">
        <v>21</v>
      </c>
    </row>
    <row r="723" spans="2:5">
      <c r="B723" s="79" t="s">
        <v>501</v>
      </c>
      <c r="C723" s="48">
        <v>0</v>
      </c>
      <c r="D723" s="48">
        <v>50</v>
      </c>
      <c r="E723" s="48">
        <v>50</v>
      </c>
    </row>
    <row r="724" spans="2:5">
      <c r="B724" s="79" t="s">
        <v>502</v>
      </c>
      <c r="C724" s="48">
        <v>0</v>
      </c>
      <c r="D724" s="48">
        <v>100</v>
      </c>
      <c r="E724" s="48">
        <v>100</v>
      </c>
    </row>
    <row r="725" spans="2:5">
      <c r="B725" s="79" t="s">
        <v>503</v>
      </c>
      <c r="C725" s="48">
        <v>0</v>
      </c>
      <c r="D725" s="48">
        <v>50</v>
      </c>
      <c r="E725" s="48">
        <v>50</v>
      </c>
    </row>
    <row r="726" spans="2:5">
      <c r="B726" s="79" t="s">
        <v>504</v>
      </c>
      <c r="C726" s="48">
        <v>0</v>
      </c>
      <c r="D726" s="48">
        <v>20</v>
      </c>
      <c r="E726" s="48">
        <v>20</v>
      </c>
    </row>
    <row r="727" spans="2:5">
      <c r="B727" s="79" t="s">
        <v>505</v>
      </c>
      <c r="C727" s="48">
        <v>0</v>
      </c>
      <c r="D727" s="48">
        <v>30</v>
      </c>
      <c r="E727" s="48">
        <v>30</v>
      </c>
    </row>
    <row r="728" spans="2:5">
      <c r="B728" s="79" t="s">
        <v>506</v>
      </c>
      <c r="C728" s="48">
        <v>0</v>
      </c>
      <c r="D728" s="48">
        <v>25</v>
      </c>
      <c r="E728" s="48">
        <v>25</v>
      </c>
    </row>
    <row r="729" spans="2:5">
      <c r="B729" s="79" t="s">
        <v>507</v>
      </c>
      <c r="C729" s="48">
        <v>0</v>
      </c>
      <c r="D729" s="48">
        <v>50</v>
      </c>
      <c r="E729" s="48">
        <v>50</v>
      </c>
    </row>
    <row r="730" spans="2:5">
      <c r="B730" s="79" t="s">
        <v>508</v>
      </c>
      <c r="C730" s="48">
        <v>0</v>
      </c>
      <c r="D730" s="48">
        <v>100</v>
      </c>
      <c r="E730" s="48">
        <v>100</v>
      </c>
    </row>
    <row r="731" spans="2:5">
      <c r="B731" s="68" t="s">
        <v>509</v>
      </c>
      <c r="C731" s="48">
        <v>847.72362999999996</v>
      </c>
      <c r="D731" s="48">
        <v>1521.1643406399999</v>
      </c>
      <c r="E731" s="48">
        <v>731.49936953000008</v>
      </c>
    </row>
    <row r="732" spans="2:5">
      <c r="B732" s="77" t="s">
        <v>257</v>
      </c>
      <c r="C732" s="85">
        <v>606.00363000000004</v>
      </c>
      <c r="D732" s="85">
        <v>497.88723022000005</v>
      </c>
      <c r="E732" s="85">
        <v>245.78946481000006</v>
      </c>
    </row>
    <row r="733" spans="2:5">
      <c r="B733" s="78">
        <v>12540</v>
      </c>
      <c r="C733" s="48">
        <v>5.3508469999999999</v>
      </c>
      <c r="D733" s="48">
        <v>4.4008469999999997</v>
      </c>
      <c r="E733" s="48">
        <v>2.9978030000000002</v>
      </c>
    </row>
    <row r="734" spans="2:5">
      <c r="B734" s="79" t="s">
        <v>510</v>
      </c>
      <c r="C734" s="48">
        <v>5.3508469999999999</v>
      </c>
      <c r="D734" s="48">
        <v>4.4008469999999997</v>
      </c>
      <c r="E734" s="48">
        <v>2.9978030000000002</v>
      </c>
    </row>
    <row r="735" spans="2:5">
      <c r="B735" s="78">
        <v>12582</v>
      </c>
      <c r="C735" s="48">
        <v>17.634886999999999</v>
      </c>
      <c r="D735" s="48">
        <v>17.445378959999999</v>
      </c>
      <c r="E735" s="48">
        <v>0.51888634</v>
      </c>
    </row>
    <row r="736" spans="2:5">
      <c r="B736" s="79" t="s">
        <v>511</v>
      </c>
      <c r="C736" s="48">
        <v>17.634886999999999</v>
      </c>
      <c r="D736" s="48">
        <v>17.445378959999999</v>
      </c>
      <c r="E736" s="48">
        <v>0.51888634</v>
      </c>
    </row>
    <row r="737" spans="2:5">
      <c r="B737" s="78">
        <v>13059</v>
      </c>
      <c r="C737" s="48">
        <v>2.0875029999999999</v>
      </c>
      <c r="D737" s="48">
        <v>20.237503</v>
      </c>
      <c r="E737" s="48">
        <v>0</v>
      </c>
    </row>
    <row r="738" spans="2:5">
      <c r="B738" s="79" t="s">
        <v>512</v>
      </c>
      <c r="C738" s="48">
        <v>2.0875029999999999</v>
      </c>
      <c r="D738" s="48">
        <v>20.237503</v>
      </c>
      <c r="E738" s="48">
        <v>0</v>
      </c>
    </row>
    <row r="739" spans="2:5">
      <c r="B739" s="78">
        <v>13370</v>
      </c>
      <c r="C739" s="48">
        <v>1.5404249999999999</v>
      </c>
      <c r="D739" s="48">
        <v>0</v>
      </c>
      <c r="E739" s="48">
        <v>0</v>
      </c>
    </row>
    <row r="740" spans="2:5">
      <c r="B740" s="79" t="s">
        <v>513</v>
      </c>
      <c r="C740" s="48">
        <v>1.5404249999999999</v>
      </c>
      <c r="D740" s="48">
        <v>0</v>
      </c>
      <c r="E740" s="48">
        <v>0</v>
      </c>
    </row>
    <row r="741" spans="2:5">
      <c r="B741" s="78">
        <v>13408</v>
      </c>
      <c r="C741" s="48">
        <v>23.210891</v>
      </c>
      <c r="D741" s="48">
        <v>27.444180639999999</v>
      </c>
      <c r="E741" s="48">
        <v>9.1448157999999982</v>
      </c>
    </row>
    <row r="742" spans="2:5">
      <c r="B742" s="79" t="s">
        <v>514</v>
      </c>
      <c r="C742" s="48">
        <v>23.210891</v>
      </c>
      <c r="D742" s="48">
        <v>27.444180639999999</v>
      </c>
      <c r="E742" s="48">
        <v>9.1448157999999982</v>
      </c>
    </row>
    <row r="743" spans="2:5">
      <c r="B743" s="78">
        <v>13460</v>
      </c>
      <c r="C743" s="48">
        <v>7.400163</v>
      </c>
      <c r="D743" s="48">
        <v>0</v>
      </c>
      <c r="E743" s="48">
        <v>0</v>
      </c>
    </row>
    <row r="744" spans="2:5">
      <c r="B744" s="79" t="s">
        <v>515</v>
      </c>
      <c r="C744" s="48">
        <v>7.400163</v>
      </c>
      <c r="D744" s="48">
        <v>0</v>
      </c>
      <c r="E744" s="48">
        <v>0</v>
      </c>
    </row>
    <row r="745" spans="2:5">
      <c r="B745" s="78">
        <v>13541</v>
      </c>
      <c r="C745" s="48">
        <v>30.307843999999999</v>
      </c>
      <c r="D745" s="48">
        <v>73.737290710000011</v>
      </c>
      <c r="E745" s="48">
        <v>12.5693489</v>
      </c>
    </row>
    <row r="746" spans="2:5">
      <c r="B746" s="79" t="s">
        <v>927</v>
      </c>
      <c r="C746" s="48">
        <v>30.307843999999999</v>
      </c>
      <c r="D746" s="48">
        <v>73.737290710000011</v>
      </c>
      <c r="E746" s="48">
        <v>12.5693489</v>
      </c>
    </row>
    <row r="747" spans="2:5">
      <c r="B747" s="78">
        <v>13608</v>
      </c>
      <c r="C747" s="48">
        <v>1.8257000000000001</v>
      </c>
      <c r="D747" s="48">
        <v>0</v>
      </c>
      <c r="E747" s="48">
        <v>0</v>
      </c>
    </row>
    <row r="748" spans="2:5">
      <c r="B748" s="79" t="s">
        <v>516</v>
      </c>
      <c r="C748" s="48">
        <v>1.8257000000000001</v>
      </c>
      <c r="D748" s="48">
        <v>0</v>
      </c>
      <c r="E748" s="48">
        <v>0</v>
      </c>
    </row>
    <row r="749" spans="2:5">
      <c r="B749" s="78">
        <v>13812</v>
      </c>
      <c r="C749" s="48">
        <v>110</v>
      </c>
      <c r="D749" s="48">
        <v>200</v>
      </c>
      <c r="E749" s="48">
        <v>182.69999909000001</v>
      </c>
    </row>
    <row r="750" spans="2:5">
      <c r="B750" s="79" t="s">
        <v>517</v>
      </c>
      <c r="C750" s="48">
        <v>110</v>
      </c>
      <c r="D750" s="48">
        <v>200</v>
      </c>
      <c r="E750" s="48">
        <v>182.69999909000001</v>
      </c>
    </row>
    <row r="751" spans="2:5">
      <c r="B751" s="78">
        <v>13880</v>
      </c>
      <c r="C751" s="48">
        <v>0</v>
      </c>
      <c r="D751" s="48">
        <v>13.27541182</v>
      </c>
      <c r="E751" s="48">
        <v>8.7754118200000004</v>
      </c>
    </row>
    <row r="752" spans="2:5">
      <c r="B752" s="79" t="s">
        <v>518</v>
      </c>
      <c r="C752" s="48">
        <v>0</v>
      </c>
      <c r="D752" s="48">
        <v>13.27541182</v>
      </c>
      <c r="E752" s="48">
        <v>8.7754118200000004</v>
      </c>
    </row>
    <row r="753" spans="2:5">
      <c r="B753" s="78">
        <v>14023</v>
      </c>
      <c r="C753" s="48">
        <v>49.517336999999998</v>
      </c>
      <c r="D753" s="48">
        <v>0</v>
      </c>
      <c r="E753" s="48">
        <v>0</v>
      </c>
    </row>
    <row r="754" spans="2:5">
      <c r="B754" s="79" t="s">
        <v>519</v>
      </c>
      <c r="C754" s="48">
        <v>49.517336999999998</v>
      </c>
      <c r="D754" s="48">
        <v>0</v>
      </c>
      <c r="E754" s="48">
        <v>0</v>
      </c>
    </row>
    <row r="755" spans="2:5">
      <c r="B755" s="78">
        <v>14488</v>
      </c>
      <c r="C755" s="48">
        <v>318.03353700000002</v>
      </c>
      <c r="D755" s="48">
        <v>135.55839957999999</v>
      </c>
      <c r="E755" s="48">
        <v>23.294981689999997</v>
      </c>
    </row>
    <row r="756" spans="2:5">
      <c r="B756" s="79" t="s">
        <v>520</v>
      </c>
      <c r="C756" s="48">
        <v>318.03353700000002</v>
      </c>
      <c r="D756" s="48">
        <v>135.55839957999999</v>
      </c>
      <c r="E756" s="48">
        <v>23.294981689999997</v>
      </c>
    </row>
    <row r="757" spans="2:5">
      <c r="B757" s="78">
        <v>14613</v>
      </c>
      <c r="C757" s="48">
        <v>39.094495999999999</v>
      </c>
      <c r="D757" s="48">
        <v>5.7882185100000001</v>
      </c>
      <c r="E757" s="48">
        <v>5.7882181699999995</v>
      </c>
    </row>
    <row r="758" spans="2:5">
      <c r="B758" s="79" t="s">
        <v>521</v>
      </c>
      <c r="C758" s="48">
        <v>39.094495999999999</v>
      </c>
      <c r="D758" s="48">
        <v>5.7882185100000001</v>
      </c>
      <c r="E758" s="48">
        <v>5.7882181699999995</v>
      </c>
    </row>
    <row r="759" spans="2:5">
      <c r="B759" s="77" t="s">
        <v>259</v>
      </c>
      <c r="C759" s="85">
        <v>0</v>
      </c>
      <c r="D759" s="85">
        <v>25</v>
      </c>
      <c r="E759" s="85">
        <v>24.999960079999997</v>
      </c>
    </row>
    <row r="760" spans="2:5">
      <c r="B760" s="78">
        <v>13812</v>
      </c>
      <c r="C760" s="48">
        <v>0</v>
      </c>
      <c r="D760" s="48">
        <v>25</v>
      </c>
      <c r="E760" s="48">
        <v>24.999960079999997</v>
      </c>
    </row>
    <row r="761" spans="2:5">
      <c r="B761" s="79" t="s">
        <v>517</v>
      </c>
      <c r="C761" s="48">
        <v>0</v>
      </c>
      <c r="D761" s="48">
        <v>25</v>
      </c>
      <c r="E761" s="48">
        <v>24.999960079999997</v>
      </c>
    </row>
    <row r="762" spans="2:5">
      <c r="B762" s="77" t="s">
        <v>260</v>
      </c>
      <c r="C762" s="85">
        <v>241.72</v>
      </c>
      <c r="D762" s="85">
        <v>998.27711041999999</v>
      </c>
      <c r="E762" s="85">
        <v>460.70994464</v>
      </c>
    </row>
    <row r="763" spans="2:5">
      <c r="B763" s="78">
        <v>1002</v>
      </c>
      <c r="C763" s="48">
        <v>0</v>
      </c>
      <c r="D763" s="48">
        <v>300</v>
      </c>
      <c r="E763" s="48">
        <v>263.43325898000001</v>
      </c>
    </row>
    <row r="764" spans="2:5">
      <c r="B764" s="79" t="s">
        <v>522</v>
      </c>
      <c r="C764" s="48">
        <v>0</v>
      </c>
      <c r="D764" s="48">
        <v>300</v>
      </c>
      <c r="E764" s="48">
        <v>263.43325898000001</v>
      </c>
    </row>
    <row r="765" spans="2:5">
      <c r="B765" s="78">
        <v>12624</v>
      </c>
      <c r="C765" s="48">
        <v>0</v>
      </c>
      <c r="D765" s="48">
        <v>78</v>
      </c>
      <c r="E765" s="48">
        <v>36.650375239999995</v>
      </c>
    </row>
    <row r="766" spans="2:5">
      <c r="B766" s="79" t="s">
        <v>523</v>
      </c>
      <c r="C766" s="48">
        <v>0</v>
      </c>
      <c r="D766" s="48">
        <v>78</v>
      </c>
      <c r="E766" s="48">
        <v>36.650375239999995</v>
      </c>
    </row>
    <row r="767" spans="2:5">
      <c r="B767" s="78">
        <v>14488</v>
      </c>
      <c r="C767" s="48">
        <v>0</v>
      </c>
      <c r="D767" s="48">
        <v>160.62631041999998</v>
      </c>
      <c r="E767" s="48">
        <v>160.62631041999998</v>
      </c>
    </row>
    <row r="768" spans="2:5">
      <c r="B768" s="79" t="s">
        <v>520</v>
      </c>
      <c r="C768" s="48">
        <v>0</v>
      </c>
      <c r="D768" s="48">
        <v>160.62631041999998</v>
      </c>
      <c r="E768" s="48">
        <v>160.62631041999998</v>
      </c>
    </row>
    <row r="769" spans="2:5">
      <c r="B769" s="78">
        <v>14546</v>
      </c>
      <c r="C769" s="48">
        <v>241.72</v>
      </c>
      <c r="D769" s="48">
        <v>459.6508</v>
      </c>
      <c r="E769" s="48">
        <v>0</v>
      </c>
    </row>
    <row r="770" spans="2:5">
      <c r="B770" s="79" t="s">
        <v>524</v>
      </c>
      <c r="C770" s="48">
        <v>241.72</v>
      </c>
      <c r="D770" s="48">
        <v>459.6508</v>
      </c>
      <c r="E770" s="48">
        <v>0</v>
      </c>
    </row>
    <row r="771" spans="2:5">
      <c r="B771" s="68" t="s">
        <v>525</v>
      </c>
      <c r="C771" s="48">
        <v>433.28877</v>
      </c>
      <c r="D771" s="48">
        <v>398.05001787999993</v>
      </c>
      <c r="E771" s="48">
        <v>239.62070193999998</v>
      </c>
    </row>
    <row r="772" spans="2:5">
      <c r="B772" s="77" t="s">
        <v>257</v>
      </c>
      <c r="C772" s="85">
        <v>415.89336700000001</v>
      </c>
      <c r="D772" s="85">
        <v>369.43080716999998</v>
      </c>
      <c r="E772" s="85">
        <v>229.62073953999996</v>
      </c>
    </row>
    <row r="773" spans="2:5">
      <c r="B773" s="78">
        <v>12543</v>
      </c>
      <c r="C773" s="48">
        <v>11.77472</v>
      </c>
      <c r="D773" s="48">
        <v>6.7747200000000003</v>
      </c>
      <c r="E773" s="48">
        <v>0</v>
      </c>
    </row>
    <row r="774" spans="2:5">
      <c r="B774" s="79" t="s">
        <v>526</v>
      </c>
      <c r="C774" s="48">
        <v>11.77472</v>
      </c>
      <c r="D774" s="48">
        <v>6.7747200000000003</v>
      </c>
      <c r="E774" s="48">
        <v>0</v>
      </c>
    </row>
    <row r="775" spans="2:5">
      <c r="B775" s="78">
        <v>12631</v>
      </c>
      <c r="C775" s="48">
        <v>275.36215299999998</v>
      </c>
      <c r="D775" s="48">
        <v>221.86215300000001</v>
      </c>
      <c r="E775" s="48">
        <v>113.60602736999999</v>
      </c>
    </row>
    <row r="776" spans="2:5">
      <c r="B776" s="79" t="s">
        <v>527</v>
      </c>
      <c r="C776" s="48">
        <v>275.36215299999998</v>
      </c>
      <c r="D776" s="48">
        <v>221.86215300000001</v>
      </c>
      <c r="E776" s="48">
        <v>113.60602736999999</v>
      </c>
    </row>
    <row r="777" spans="2:5">
      <c r="B777" s="78">
        <v>13065</v>
      </c>
      <c r="C777" s="48">
        <v>7.0139999999999994E-2</v>
      </c>
      <c r="D777" s="48">
        <v>7.0139999999999994E-2</v>
      </c>
      <c r="E777" s="48">
        <v>0</v>
      </c>
    </row>
    <row r="778" spans="2:5">
      <c r="B778" s="79" t="s">
        <v>528</v>
      </c>
      <c r="C778" s="48">
        <v>7.0139999999999994E-2</v>
      </c>
      <c r="D778" s="48">
        <v>7.0139999999999994E-2</v>
      </c>
      <c r="E778" s="48">
        <v>0</v>
      </c>
    </row>
    <row r="779" spans="2:5">
      <c r="B779" s="78">
        <v>13448</v>
      </c>
      <c r="C779" s="48">
        <v>8.1677E-2</v>
      </c>
      <c r="D779" s="48">
        <v>8.1677E-2</v>
      </c>
      <c r="E779" s="48">
        <v>0</v>
      </c>
    </row>
    <row r="780" spans="2:5">
      <c r="B780" s="79" t="s">
        <v>529</v>
      </c>
      <c r="C780" s="48">
        <v>8.1677E-2</v>
      </c>
      <c r="D780" s="48">
        <v>8.1677E-2</v>
      </c>
      <c r="E780" s="48">
        <v>0</v>
      </c>
    </row>
    <row r="781" spans="2:5">
      <c r="B781" s="78">
        <v>13820</v>
      </c>
      <c r="C781" s="48">
        <v>100</v>
      </c>
      <c r="D781" s="48">
        <v>100</v>
      </c>
      <c r="E781" s="48">
        <v>99.999999470000006</v>
      </c>
    </row>
    <row r="782" spans="2:5">
      <c r="B782" s="79" t="s">
        <v>530</v>
      </c>
      <c r="C782" s="48">
        <v>100</v>
      </c>
      <c r="D782" s="48">
        <v>100</v>
      </c>
      <c r="E782" s="48">
        <v>99.999999470000006</v>
      </c>
    </row>
    <row r="783" spans="2:5">
      <c r="B783" s="78">
        <v>14421</v>
      </c>
      <c r="C783" s="48">
        <v>0</v>
      </c>
      <c r="D783" s="48">
        <v>13</v>
      </c>
      <c r="E783" s="48">
        <v>8.30798053</v>
      </c>
    </row>
    <row r="784" spans="2:5">
      <c r="B784" s="79" t="s">
        <v>531</v>
      </c>
      <c r="C784" s="48">
        <v>0</v>
      </c>
      <c r="D784" s="48">
        <v>13</v>
      </c>
      <c r="E784" s="48">
        <v>8.30798053</v>
      </c>
    </row>
    <row r="785" spans="2:5">
      <c r="B785" s="78">
        <v>14544</v>
      </c>
      <c r="C785" s="48">
        <v>11.177989999999999</v>
      </c>
      <c r="D785" s="48">
        <v>8.942391970000001</v>
      </c>
      <c r="E785" s="48">
        <v>4.2289196599999999</v>
      </c>
    </row>
    <row r="786" spans="2:5">
      <c r="B786" s="79" t="s">
        <v>532</v>
      </c>
      <c r="C786" s="48">
        <v>11.177989999999999</v>
      </c>
      <c r="D786" s="48">
        <v>8.942391970000001</v>
      </c>
      <c r="E786" s="48">
        <v>4.2289196599999999</v>
      </c>
    </row>
    <row r="787" spans="2:5">
      <c r="B787" s="78">
        <v>14566</v>
      </c>
      <c r="C787" s="48">
        <v>17.426687000000001</v>
      </c>
      <c r="D787" s="48">
        <v>16.226686999999998</v>
      </c>
      <c r="E787" s="48">
        <v>3.0632276300000001</v>
      </c>
    </row>
    <row r="788" spans="2:5">
      <c r="B788" s="79" t="s">
        <v>533</v>
      </c>
      <c r="C788" s="48">
        <v>17.426687000000001</v>
      </c>
      <c r="D788" s="48">
        <v>16.226686999999998</v>
      </c>
      <c r="E788" s="48">
        <v>3.0632276300000001</v>
      </c>
    </row>
    <row r="789" spans="2:5">
      <c r="B789" s="79" t="s">
        <v>258</v>
      </c>
      <c r="C789" s="48">
        <v>0</v>
      </c>
      <c r="D789" s="48">
        <v>0.8</v>
      </c>
      <c r="E789" s="48">
        <v>0.41458487999999999</v>
      </c>
    </row>
    <row r="790" spans="2:5">
      <c r="B790" s="78">
        <v>14873</v>
      </c>
      <c r="C790" s="48">
        <v>0</v>
      </c>
      <c r="D790" s="48">
        <v>0.55767940000000005</v>
      </c>
      <c r="E790" s="48">
        <v>0</v>
      </c>
    </row>
    <row r="791" spans="2:5">
      <c r="B791" s="79" t="s">
        <v>978</v>
      </c>
      <c r="C791" s="48">
        <v>0</v>
      </c>
      <c r="D791" s="48">
        <v>0.55767940000000005</v>
      </c>
      <c r="E791" s="48">
        <v>0</v>
      </c>
    </row>
    <row r="792" spans="2:5">
      <c r="B792" s="78">
        <v>14874</v>
      </c>
      <c r="C792" s="48">
        <v>0</v>
      </c>
      <c r="D792" s="48">
        <v>0.55767940000000005</v>
      </c>
      <c r="E792" s="48">
        <v>0</v>
      </c>
    </row>
    <row r="793" spans="2:5">
      <c r="B793" s="79" t="s">
        <v>979</v>
      </c>
      <c r="C793" s="48">
        <v>0</v>
      </c>
      <c r="D793" s="48">
        <v>0.55767940000000005</v>
      </c>
      <c r="E793" s="48">
        <v>0</v>
      </c>
    </row>
    <row r="794" spans="2:5">
      <c r="B794" s="78">
        <v>14875</v>
      </c>
      <c r="C794" s="48">
        <v>0</v>
      </c>
      <c r="D794" s="48">
        <v>0.55767940000000005</v>
      </c>
      <c r="E794" s="48">
        <v>0</v>
      </c>
    </row>
    <row r="795" spans="2:5">
      <c r="B795" s="79" t="s">
        <v>980</v>
      </c>
      <c r="C795" s="48">
        <v>0</v>
      </c>
      <c r="D795" s="48">
        <v>0.55767940000000005</v>
      </c>
      <c r="E795" s="48">
        <v>0</v>
      </c>
    </row>
    <row r="796" spans="2:5">
      <c r="B796" s="77" t="s">
        <v>259</v>
      </c>
      <c r="C796" s="85">
        <v>0</v>
      </c>
      <c r="D796" s="85">
        <v>10</v>
      </c>
      <c r="E796" s="85">
        <v>9.9999624000000011</v>
      </c>
    </row>
    <row r="797" spans="2:5">
      <c r="B797" s="78">
        <v>13820</v>
      </c>
      <c r="C797" s="48">
        <v>0</v>
      </c>
      <c r="D797" s="48">
        <v>10</v>
      </c>
      <c r="E797" s="48">
        <v>9.9999624000000011</v>
      </c>
    </row>
    <row r="798" spans="2:5">
      <c r="B798" s="79" t="s">
        <v>530</v>
      </c>
      <c r="C798" s="48">
        <v>0</v>
      </c>
      <c r="D798" s="48">
        <v>10</v>
      </c>
      <c r="E798" s="48">
        <v>9.9999624000000011</v>
      </c>
    </row>
    <row r="799" spans="2:5">
      <c r="B799" s="77" t="s">
        <v>261</v>
      </c>
      <c r="C799" s="85">
        <v>17.395403000000002</v>
      </c>
      <c r="D799" s="85">
        <v>18.619210710000001</v>
      </c>
      <c r="E799" s="85">
        <v>0</v>
      </c>
    </row>
    <row r="800" spans="2:5">
      <c r="B800" s="79" t="s">
        <v>258</v>
      </c>
      <c r="C800" s="48">
        <v>17.395403000000002</v>
      </c>
      <c r="D800" s="48">
        <v>18.619210710000001</v>
      </c>
      <c r="E800" s="48">
        <v>0</v>
      </c>
    </row>
    <row r="801" spans="2:5">
      <c r="B801" s="68" t="s">
        <v>271</v>
      </c>
      <c r="C801" s="48">
        <v>1062.07188</v>
      </c>
      <c r="D801" s="48">
        <v>553.23963344999993</v>
      </c>
      <c r="E801" s="48">
        <v>484.82106318000001</v>
      </c>
    </row>
    <row r="802" spans="2:5">
      <c r="B802" s="77" t="s">
        <v>257</v>
      </c>
      <c r="C802" s="85">
        <v>1062.07188</v>
      </c>
      <c r="D802" s="85">
        <v>478.23963344999993</v>
      </c>
      <c r="E802" s="85">
        <v>420.79447615000004</v>
      </c>
    </row>
    <row r="803" spans="2:5">
      <c r="B803" s="78">
        <v>12564</v>
      </c>
      <c r="C803" s="48">
        <v>9.9358140000000006</v>
      </c>
      <c r="D803" s="48">
        <v>18.722446999999999</v>
      </c>
      <c r="E803" s="48">
        <v>7.4246562999999997</v>
      </c>
    </row>
    <row r="804" spans="2:5">
      <c r="B804" s="79" t="s">
        <v>534</v>
      </c>
      <c r="C804" s="48">
        <v>9.9358140000000006</v>
      </c>
      <c r="D804" s="48">
        <v>18.722446999999999</v>
      </c>
      <c r="E804" s="48">
        <v>7.4246562999999997</v>
      </c>
    </row>
    <row r="805" spans="2:5">
      <c r="B805" s="78">
        <v>12586</v>
      </c>
      <c r="C805" s="48">
        <v>1.104163</v>
      </c>
      <c r="D805" s="48">
        <v>0.11133700000000001</v>
      </c>
      <c r="E805" s="48">
        <v>0</v>
      </c>
    </row>
    <row r="806" spans="2:5">
      <c r="B806" s="79" t="s">
        <v>535</v>
      </c>
      <c r="C806" s="48">
        <v>1.104163</v>
      </c>
      <c r="D806" s="48">
        <v>0.11133700000000001</v>
      </c>
      <c r="E806" s="48">
        <v>0</v>
      </c>
    </row>
    <row r="807" spans="2:5">
      <c r="B807" s="78">
        <v>12630</v>
      </c>
      <c r="C807" s="48">
        <v>560</v>
      </c>
      <c r="D807" s="48">
        <v>109.10591400999999</v>
      </c>
      <c r="E807" s="48">
        <v>102.82993474</v>
      </c>
    </row>
    <row r="808" spans="2:5">
      <c r="B808" s="79" t="s">
        <v>536</v>
      </c>
      <c r="C808" s="48">
        <v>560</v>
      </c>
      <c r="D808" s="48">
        <v>109.10591400999999</v>
      </c>
      <c r="E808" s="48">
        <v>102.82993474</v>
      </c>
    </row>
    <row r="809" spans="2:5">
      <c r="B809" s="78">
        <v>13068</v>
      </c>
      <c r="C809" s="48">
        <v>6.8892129999999998</v>
      </c>
      <c r="D809" s="48">
        <v>2.6562295299999996</v>
      </c>
      <c r="E809" s="48">
        <v>2.6562295299999996</v>
      </c>
    </row>
    <row r="810" spans="2:5">
      <c r="B810" s="79" t="s">
        <v>537</v>
      </c>
      <c r="C810" s="48">
        <v>6.8892129999999998</v>
      </c>
      <c r="D810" s="48">
        <v>2.6562295299999996</v>
      </c>
      <c r="E810" s="48">
        <v>2.6562295299999996</v>
      </c>
    </row>
    <row r="811" spans="2:5">
      <c r="B811" s="78">
        <v>13410</v>
      </c>
      <c r="C811" s="48">
        <v>0.46863900000000003</v>
      </c>
      <c r="D811" s="48">
        <v>0.46863900000000003</v>
      </c>
      <c r="E811" s="48">
        <v>0</v>
      </c>
    </row>
    <row r="812" spans="2:5">
      <c r="B812" s="79" t="s">
        <v>538</v>
      </c>
      <c r="C812" s="48">
        <v>0.46863900000000003</v>
      </c>
      <c r="D812" s="48">
        <v>0.46863900000000003</v>
      </c>
      <c r="E812" s="48">
        <v>0</v>
      </c>
    </row>
    <row r="813" spans="2:5">
      <c r="B813" s="78">
        <v>13450</v>
      </c>
      <c r="C813" s="48">
        <v>12.336274</v>
      </c>
      <c r="D813" s="48">
        <v>6.2470610000000004</v>
      </c>
      <c r="E813" s="48">
        <v>0</v>
      </c>
    </row>
    <row r="814" spans="2:5">
      <c r="B814" s="79" t="s">
        <v>539</v>
      </c>
      <c r="C814" s="48">
        <v>12.336274</v>
      </c>
      <c r="D814" s="48">
        <v>6.2470610000000004</v>
      </c>
      <c r="E814" s="48">
        <v>0</v>
      </c>
    </row>
    <row r="815" spans="2:5">
      <c r="B815" s="78">
        <v>13545</v>
      </c>
      <c r="C815" s="48">
        <v>10.446540000000001</v>
      </c>
      <c r="D815" s="48">
        <v>20.21500095</v>
      </c>
      <c r="E815" s="48">
        <v>7.5538988999999992</v>
      </c>
    </row>
    <row r="816" spans="2:5">
      <c r="B816" s="79" t="s">
        <v>540</v>
      </c>
      <c r="C816" s="48">
        <v>10.446540000000001</v>
      </c>
      <c r="D816" s="48">
        <v>20.21500095</v>
      </c>
      <c r="E816" s="48">
        <v>7.5538988999999992</v>
      </c>
    </row>
    <row r="817" spans="2:5">
      <c r="B817" s="78">
        <v>13603</v>
      </c>
      <c r="C817" s="48">
        <v>7.2402740000000003</v>
      </c>
      <c r="D817" s="48">
        <v>14.151061289999999</v>
      </c>
      <c r="E817" s="48">
        <v>0</v>
      </c>
    </row>
    <row r="818" spans="2:5">
      <c r="B818" s="79" t="s">
        <v>541</v>
      </c>
      <c r="C818" s="48">
        <v>7.2402740000000003</v>
      </c>
      <c r="D818" s="48">
        <v>14.151061289999999</v>
      </c>
      <c r="E818" s="48">
        <v>0</v>
      </c>
    </row>
    <row r="819" spans="2:5">
      <c r="B819" s="78">
        <v>13808</v>
      </c>
      <c r="C819" s="48">
        <v>100</v>
      </c>
      <c r="D819" s="48">
        <v>100</v>
      </c>
      <c r="E819" s="48">
        <v>100</v>
      </c>
    </row>
    <row r="820" spans="2:5">
      <c r="B820" s="79" t="s">
        <v>542</v>
      </c>
      <c r="C820" s="48">
        <v>100</v>
      </c>
      <c r="D820" s="48">
        <v>100</v>
      </c>
      <c r="E820" s="48">
        <v>100</v>
      </c>
    </row>
    <row r="821" spans="2:5">
      <c r="B821" s="78">
        <v>14545</v>
      </c>
      <c r="C821" s="48">
        <v>7.4971170000000003</v>
      </c>
      <c r="D821" s="48">
        <v>7.4971170000000003</v>
      </c>
      <c r="E821" s="48">
        <v>3.1772476099999998</v>
      </c>
    </row>
    <row r="822" spans="2:5">
      <c r="B822" s="79" t="s">
        <v>543</v>
      </c>
      <c r="C822" s="48">
        <v>7.4971170000000003</v>
      </c>
      <c r="D822" s="48">
        <v>7.4971170000000003</v>
      </c>
      <c r="E822" s="48">
        <v>3.1772476099999998</v>
      </c>
    </row>
    <row r="823" spans="2:5">
      <c r="B823" s="78">
        <v>14635</v>
      </c>
      <c r="C823" s="48">
        <v>346.15384599999999</v>
      </c>
      <c r="D823" s="48">
        <v>197.15750907</v>
      </c>
      <c r="E823" s="48">
        <v>197.15250906999998</v>
      </c>
    </row>
    <row r="824" spans="2:5">
      <c r="B824" s="79" t="s">
        <v>544</v>
      </c>
      <c r="C824" s="48">
        <v>346.15384599999999</v>
      </c>
      <c r="D824" s="48">
        <v>197.15750907</v>
      </c>
      <c r="E824" s="48">
        <v>197.15250906999998</v>
      </c>
    </row>
    <row r="825" spans="2:5">
      <c r="B825" s="78">
        <v>14756</v>
      </c>
      <c r="C825" s="48">
        <v>0</v>
      </c>
      <c r="D825" s="48">
        <v>0.79195880000000007</v>
      </c>
      <c r="E825" s="48">
        <v>0</v>
      </c>
    </row>
    <row r="826" spans="2:5">
      <c r="B826" s="79" t="s">
        <v>545</v>
      </c>
      <c r="C826" s="48">
        <v>0</v>
      </c>
      <c r="D826" s="48">
        <v>0.79195880000000007</v>
      </c>
      <c r="E826" s="48">
        <v>0</v>
      </c>
    </row>
    <row r="827" spans="2:5">
      <c r="B827" s="78">
        <v>14879</v>
      </c>
      <c r="C827" s="48">
        <v>0</v>
      </c>
      <c r="D827" s="48">
        <v>0.55767940000000005</v>
      </c>
      <c r="E827" s="48">
        <v>0</v>
      </c>
    </row>
    <row r="828" spans="2:5">
      <c r="B828" s="79" t="s">
        <v>981</v>
      </c>
      <c r="C828" s="48">
        <v>0</v>
      </c>
      <c r="D828" s="48">
        <v>0.55767940000000005</v>
      </c>
      <c r="E828" s="48">
        <v>0</v>
      </c>
    </row>
    <row r="829" spans="2:5">
      <c r="B829" s="78">
        <v>14878</v>
      </c>
      <c r="C829" s="48">
        <v>0</v>
      </c>
      <c r="D829" s="48">
        <v>0.55767940000000005</v>
      </c>
      <c r="E829" s="48">
        <v>0</v>
      </c>
    </row>
    <row r="830" spans="2:5">
      <c r="B830" s="79" t="s">
        <v>982</v>
      </c>
      <c r="C830" s="48">
        <v>0</v>
      </c>
      <c r="D830" s="48">
        <v>0.55767940000000005</v>
      </c>
      <c r="E830" s="48">
        <v>0</v>
      </c>
    </row>
    <row r="831" spans="2:5">
      <c r="B831" s="77" t="s">
        <v>259</v>
      </c>
      <c r="C831" s="85">
        <v>0</v>
      </c>
      <c r="D831" s="85">
        <v>75</v>
      </c>
      <c r="E831" s="85">
        <v>64.026587030000002</v>
      </c>
    </row>
    <row r="832" spans="2:5">
      <c r="B832" s="78">
        <v>13808</v>
      </c>
      <c r="C832" s="48">
        <v>0</v>
      </c>
      <c r="D832" s="48">
        <v>75</v>
      </c>
      <c r="E832" s="48">
        <v>64.026587030000002</v>
      </c>
    </row>
    <row r="833" spans="2:5">
      <c r="B833" s="79" t="s">
        <v>542</v>
      </c>
      <c r="C833" s="48">
        <v>0</v>
      </c>
      <c r="D833" s="48">
        <v>75</v>
      </c>
      <c r="E833" s="48">
        <v>64.026587030000002</v>
      </c>
    </row>
    <row r="834" spans="2:5">
      <c r="B834" s="68" t="s">
        <v>272</v>
      </c>
      <c r="C834" s="48">
        <v>1015.09126</v>
      </c>
      <c r="D834" s="48">
        <v>802.86605078999992</v>
      </c>
      <c r="E834" s="48">
        <v>558.68991811000012</v>
      </c>
    </row>
    <row r="835" spans="2:5">
      <c r="B835" s="77" t="s">
        <v>257</v>
      </c>
      <c r="C835" s="85">
        <v>814.43005800000003</v>
      </c>
      <c r="D835" s="85">
        <v>547.87967178999997</v>
      </c>
      <c r="E835" s="85">
        <v>350.65187247</v>
      </c>
    </row>
    <row r="836" spans="2:5">
      <c r="B836" s="78">
        <v>12544</v>
      </c>
      <c r="C836" s="48">
        <v>61.692154000000002</v>
      </c>
      <c r="D836" s="48">
        <v>32.840991809999998</v>
      </c>
      <c r="E836" s="48">
        <v>1.1744409499999999</v>
      </c>
    </row>
    <row r="837" spans="2:5">
      <c r="B837" s="79" t="s">
        <v>546</v>
      </c>
      <c r="C837" s="48">
        <v>61.692154000000002</v>
      </c>
      <c r="D837" s="48">
        <v>32.840991809999998</v>
      </c>
      <c r="E837" s="48">
        <v>1.1744409499999999</v>
      </c>
    </row>
    <row r="838" spans="2:5">
      <c r="B838" s="78">
        <v>12587</v>
      </c>
      <c r="C838" s="48">
        <v>23.248106</v>
      </c>
      <c r="D838" s="48">
        <v>17.196169999999999</v>
      </c>
      <c r="E838" s="48">
        <v>2.5489226999999999</v>
      </c>
    </row>
    <row r="839" spans="2:5">
      <c r="B839" s="79" t="s">
        <v>547</v>
      </c>
      <c r="C839" s="48">
        <v>23.248106</v>
      </c>
      <c r="D839" s="48">
        <v>17.196169999999999</v>
      </c>
      <c r="E839" s="48">
        <v>2.5489226999999999</v>
      </c>
    </row>
    <row r="840" spans="2:5">
      <c r="B840" s="78">
        <v>13061</v>
      </c>
      <c r="C840" s="48">
        <v>16.084461000000001</v>
      </c>
      <c r="D840" s="48">
        <v>21.776240179999999</v>
      </c>
      <c r="E840" s="48">
        <v>13.617428070000001</v>
      </c>
    </row>
    <row r="841" spans="2:5">
      <c r="B841" s="79" t="s">
        <v>548</v>
      </c>
      <c r="C841" s="48">
        <v>16.084461000000001</v>
      </c>
      <c r="D841" s="48">
        <v>21.776240179999999</v>
      </c>
      <c r="E841" s="48">
        <v>13.617428070000001</v>
      </c>
    </row>
    <row r="842" spans="2:5">
      <c r="B842" s="78">
        <v>13374</v>
      </c>
      <c r="C842" s="48">
        <v>3.9261330000000001</v>
      </c>
      <c r="D842" s="48">
        <v>0</v>
      </c>
      <c r="E842" s="48">
        <v>0</v>
      </c>
    </row>
    <row r="843" spans="2:5">
      <c r="B843" s="79" t="s">
        <v>549</v>
      </c>
      <c r="C843" s="48">
        <v>3.9261330000000001</v>
      </c>
      <c r="D843" s="48">
        <v>0</v>
      </c>
      <c r="E843" s="48">
        <v>0</v>
      </c>
    </row>
    <row r="844" spans="2:5">
      <c r="B844" s="78">
        <v>13411</v>
      </c>
      <c r="C844" s="48">
        <v>104.46398499999999</v>
      </c>
      <c r="D844" s="48">
        <v>53.748895579999996</v>
      </c>
      <c r="E844" s="48">
        <v>23.570005610000003</v>
      </c>
    </row>
    <row r="845" spans="2:5">
      <c r="B845" s="79" t="s">
        <v>550</v>
      </c>
      <c r="C845" s="48">
        <v>104.46398499999999</v>
      </c>
      <c r="D845" s="48">
        <v>53.748895579999996</v>
      </c>
      <c r="E845" s="48">
        <v>23.570005610000003</v>
      </c>
    </row>
    <row r="846" spans="2:5">
      <c r="B846" s="78">
        <v>13438</v>
      </c>
      <c r="C846" s="48">
        <v>18.704284000000001</v>
      </c>
      <c r="D846" s="48">
        <v>0.169213</v>
      </c>
      <c r="E846" s="48">
        <v>0</v>
      </c>
    </row>
    <row r="847" spans="2:5">
      <c r="B847" s="79" t="s">
        <v>551</v>
      </c>
      <c r="C847" s="48">
        <v>18.704284000000001</v>
      </c>
      <c r="D847" s="48">
        <v>0.169213</v>
      </c>
      <c r="E847" s="48">
        <v>0</v>
      </c>
    </row>
    <row r="848" spans="2:5">
      <c r="B848" s="78">
        <v>13532</v>
      </c>
      <c r="C848" s="48">
        <v>60</v>
      </c>
      <c r="D848" s="48">
        <v>83.513645999999994</v>
      </c>
      <c r="E848" s="48">
        <v>81.697166559999999</v>
      </c>
    </row>
    <row r="849" spans="2:5">
      <c r="B849" s="79" t="s">
        <v>552</v>
      </c>
      <c r="C849" s="48">
        <v>60</v>
      </c>
      <c r="D849" s="48">
        <v>83.513645999999994</v>
      </c>
      <c r="E849" s="48">
        <v>81.697166559999999</v>
      </c>
    </row>
    <row r="850" spans="2:5">
      <c r="B850" s="78">
        <v>13576</v>
      </c>
      <c r="C850" s="48">
        <v>97.019242000000006</v>
      </c>
      <c r="D850" s="48">
        <v>39.675731499999998</v>
      </c>
      <c r="E850" s="48">
        <v>15.637961199999999</v>
      </c>
    </row>
    <row r="851" spans="2:5">
      <c r="B851" s="79" t="s">
        <v>928</v>
      </c>
      <c r="C851" s="48">
        <v>97.019242000000006</v>
      </c>
      <c r="D851" s="48">
        <v>39.675731499999998</v>
      </c>
      <c r="E851" s="48">
        <v>15.637961199999999</v>
      </c>
    </row>
    <row r="852" spans="2:5">
      <c r="B852" s="78">
        <v>13597</v>
      </c>
      <c r="C852" s="48">
        <v>3.5109650000000001</v>
      </c>
      <c r="D852" s="48">
        <v>20.825965</v>
      </c>
      <c r="E852" s="48">
        <v>9.2169810299999995</v>
      </c>
    </row>
    <row r="853" spans="2:5">
      <c r="B853" s="79" t="s">
        <v>553</v>
      </c>
      <c r="C853" s="48">
        <v>3.5109650000000001</v>
      </c>
      <c r="D853" s="48">
        <v>20.825965</v>
      </c>
      <c r="E853" s="48">
        <v>9.2169810299999995</v>
      </c>
    </row>
    <row r="854" spans="2:5">
      <c r="B854" s="78">
        <v>13620</v>
      </c>
      <c r="C854" s="48">
        <v>0.82143999999999995</v>
      </c>
      <c r="D854" s="48">
        <v>0.82143999999999995</v>
      </c>
      <c r="E854" s="48">
        <v>0</v>
      </c>
    </row>
    <row r="855" spans="2:5">
      <c r="B855" s="79" t="s">
        <v>554</v>
      </c>
      <c r="C855" s="48">
        <v>0.82143999999999995</v>
      </c>
      <c r="D855" s="48">
        <v>0.82143999999999995</v>
      </c>
      <c r="E855" s="48">
        <v>0</v>
      </c>
    </row>
    <row r="856" spans="2:5">
      <c r="B856" s="78">
        <v>13806</v>
      </c>
      <c r="C856" s="48">
        <v>130</v>
      </c>
      <c r="D856" s="48">
        <v>210</v>
      </c>
      <c r="E856" s="48">
        <v>179.06205985000003</v>
      </c>
    </row>
    <row r="857" spans="2:5">
      <c r="B857" s="79" t="s">
        <v>555</v>
      </c>
      <c r="C857" s="48">
        <v>130</v>
      </c>
      <c r="D857" s="48">
        <v>210</v>
      </c>
      <c r="E857" s="48">
        <v>179.06205985000003</v>
      </c>
    </row>
    <row r="858" spans="2:5">
      <c r="B858" s="78">
        <v>13896</v>
      </c>
      <c r="C858" s="48">
        <v>133.261686</v>
      </c>
      <c r="D858" s="48">
        <v>7.9044609999999405E-2</v>
      </c>
      <c r="E858" s="48">
        <v>7.9044610000000001E-2</v>
      </c>
    </row>
    <row r="859" spans="2:5">
      <c r="B859" s="79" t="s">
        <v>556</v>
      </c>
      <c r="C859" s="48">
        <v>133.261686</v>
      </c>
      <c r="D859" s="48">
        <v>7.9044609999999405E-2</v>
      </c>
      <c r="E859" s="48">
        <v>7.9044610000000001E-2</v>
      </c>
    </row>
    <row r="860" spans="2:5">
      <c r="B860" s="78">
        <v>14129</v>
      </c>
      <c r="C860" s="48">
        <v>25</v>
      </c>
      <c r="D860" s="48">
        <v>25</v>
      </c>
      <c r="E860" s="48">
        <v>2.3107282800000002</v>
      </c>
    </row>
    <row r="861" spans="2:5">
      <c r="B861" s="79" t="s">
        <v>557</v>
      </c>
      <c r="C861" s="48">
        <v>25</v>
      </c>
      <c r="D861" s="48">
        <v>25</v>
      </c>
      <c r="E861" s="48">
        <v>2.3107282800000002</v>
      </c>
    </row>
    <row r="862" spans="2:5">
      <c r="B862" s="78">
        <v>14215</v>
      </c>
      <c r="C862" s="48">
        <v>46.788364000000001</v>
      </c>
      <c r="D862" s="48">
        <v>12</v>
      </c>
      <c r="E862" s="48">
        <v>10.91967541</v>
      </c>
    </row>
    <row r="863" spans="2:5">
      <c r="B863" s="79" t="s">
        <v>558</v>
      </c>
      <c r="C863" s="48">
        <v>46.788364000000001</v>
      </c>
      <c r="D863" s="48">
        <v>12</v>
      </c>
      <c r="E863" s="48">
        <v>10.91967541</v>
      </c>
    </row>
    <row r="864" spans="2:5">
      <c r="B864" s="78">
        <v>14235</v>
      </c>
      <c r="C864" s="48">
        <v>15.189088999999999</v>
      </c>
      <c r="D864" s="48">
        <v>5.5181435099999998</v>
      </c>
      <c r="E864" s="48">
        <v>3.6839479000000002</v>
      </c>
    </row>
    <row r="865" spans="2:5">
      <c r="B865" s="79" t="s">
        <v>559</v>
      </c>
      <c r="C865" s="48">
        <v>15.189088999999999</v>
      </c>
      <c r="D865" s="48">
        <v>5.5181435099999998</v>
      </c>
      <c r="E865" s="48">
        <v>3.6839479000000002</v>
      </c>
    </row>
    <row r="866" spans="2:5">
      <c r="B866" s="78">
        <v>14236</v>
      </c>
      <c r="C866" s="48">
        <v>7.3082219999999998</v>
      </c>
      <c r="D866" s="48">
        <v>7.3082219999999998</v>
      </c>
      <c r="E866" s="48">
        <v>0</v>
      </c>
    </row>
    <row r="867" spans="2:5">
      <c r="B867" s="79" t="s">
        <v>560</v>
      </c>
      <c r="C867" s="48">
        <v>7.3082219999999998</v>
      </c>
      <c r="D867" s="48">
        <v>7.3082219999999998</v>
      </c>
      <c r="E867" s="48">
        <v>0</v>
      </c>
    </row>
    <row r="868" spans="2:5">
      <c r="B868" s="78">
        <v>14300</v>
      </c>
      <c r="C868" s="48">
        <v>29.918344999999999</v>
      </c>
      <c r="D868" s="48">
        <v>4.9183450000000004</v>
      </c>
      <c r="E868" s="48">
        <v>0</v>
      </c>
    </row>
    <row r="869" spans="2:5">
      <c r="B869" s="79" t="s">
        <v>561</v>
      </c>
      <c r="C869" s="48">
        <v>29.918344999999999</v>
      </c>
      <c r="D869" s="48">
        <v>4.9183450000000004</v>
      </c>
      <c r="E869" s="48">
        <v>0</v>
      </c>
    </row>
    <row r="870" spans="2:5">
      <c r="B870" s="78">
        <v>14396</v>
      </c>
      <c r="C870" s="48">
        <v>7.5657160000000001</v>
      </c>
      <c r="D870" s="48">
        <v>2.5657160000000001</v>
      </c>
      <c r="E870" s="48">
        <v>0</v>
      </c>
    </row>
    <row r="871" spans="2:5">
      <c r="B871" s="79" t="s">
        <v>562</v>
      </c>
      <c r="C871" s="48">
        <v>7.5657160000000001</v>
      </c>
      <c r="D871" s="48">
        <v>2.5657160000000001</v>
      </c>
      <c r="E871" s="48">
        <v>0</v>
      </c>
    </row>
    <row r="872" spans="2:5">
      <c r="B872" s="78">
        <v>14397</v>
      </c>
      <c r="C872" s="48">
        <v>27.736283</v>
      </c>
      <c r="D872" s="48">
        <v>7.1335106000000019</v>
      </c>
      <c r="E872" s="48">
        <v>7.1335103000000002</v>
      </c>
    </row>
    <row r="873" spans="2:5">
      <c r="B873" s="79" t="s">
        <v>563</v>
      </c>
      <c r="C873" s="48">
        <v>27.736283</v>
      </c>
      <c r="D873" s="48">
        <v>7.1335106000000019</v>
      </c>
      <c r="E873" s="48">
        <v>7.1335103000000002</v>
      </c>
    </row>
    <row r="874" spans="2:5">
      <c r="B874" s="78">
        <v>14399</v>
      </c>
      <c r="C874" s="48">
        <v>2.1915830000000001</v>
      </c>
      <c r="D874" s="48">
        <v>0</v>
      </c>
      <c r="E874" s="48">
        <v>0</v>
      </c>
    </row>
    <row r="875" spans="2:5">
      <c r="B875" s="79" t="s">
        <v>564</v>
      </c>
      <c r="C875" s="48">
        <v>2.1915830000000001</v>
      </c>
      <c r="D875" s="48">
        <v>0</v>
      </c>
      <c r="E875" s="48">
        <v>0</v>
      </c>
    </row>
    <row r="876" spans="2:5">
      <c r="B876" s="78">
        <v>14822</v>
      </c>
      <c r="C876" s="48">
        <v>0</v>
      </c>
      <c r="D876" s="48">
        <v>0.55767940000000005</v>
      </c>
      <c r="E876" s="48">
        <v>0</v>
      </c>
    </row>
    <row r="877" spans="2:5">
      <c r="B877" s="79" t="s">
        <v>983</v>
      </c>
      <c r="C877" s="48">
        <v>0</v>
      </c>
      <c r="D877" s="48">
        <v>0.55767940000000005</v>
      </c>
      <c r="E877" s="48">
        <v>0</v>
      </c>
    </row>
    <row r="878" spans="2:5">
      <c r="B878" s="78">
        <v>14826</v>
      </c>
      <c r="C878" s="48">
        <v>0</v>
      </c>
      <c r="D878" s="48">
        <v>0.55767940000000005</v>
      </c>
      <c r="E878" s="48">
        <v>0</v>
      </c>
    </row>
    <row r="879" spans="2:5">
      <c r="B879" s="79" t="s">
        <v>984</v>
      </c>
      <c r="C879" s="48">
        <v>0</v>
      </c>
      <c r="D879" s="48">
        <v>0.55767940000000005</v>
      </c>
      <c r="E879" s="48">
        <v>0</v>
      </c>
    </row>
    <row r="880" spans="2:5">
      <c r="B880" s="78">
        <v>14827</v>
      </c>
      <c r="C880" s="48">
        <v>0</v>
      </c>
      <c r="D880" s="48">
        <v>0.55767940000000005</v>
      </c>
      <c r="E880" s="48">
        <v>0</v>
      </c>
    </row>
    <row r="881" spans="2:5">
      <c r="B881" s="79" t="s">
        <v>985</v>
      </c>
      <c r="C881" s="48">
        <v>0</v>
      </c>
      <c r="D881" s="48">
        <v>0.55767940000000005</v>
      </c>
      <c r="E881" s="48">
        <v>0</v>
      </c>
    </row>
    <row r="882" spans="2:5">
      <c r="B882" s="78">
        <v>14824</v>
      </c>
      <c r="C882" s="48">
        <v>0</v>
      </c>
      <c r="D882" s="48">
        <v>0.55767940000000005</v>
      </c>
      <c r="E882" s="48">
        <v>0</v>
      </c>
    </row>
    <row r="883" spans="2:5">
      <c r="B883" s="79" t="s">
        <v>986</v>
      </c>
      <c r="C883" s="48">
        <v>0</v>
      </c>
      <c r="D883" s="48">
        <v>0.55767940000000005</v>
      </c>
      <c r="E883" s="48">
        <v>0</v>
      </c>
    </row>
    <row r="884" spans="2:5">
      <c r="B884" s="78">
        <v>14825</v>
      </c>
      <c r="C884" s="48">
        <v>0</v>
      </c>
      <c r="D884" s="48">
        <v>0.55767940000000005</v>
      </c>
      <c r="E884" s="48">
        <v>0</v>
      </c>
    </row>
    <row r="885" spans="2:5">
      <c r="B885" s="79" t="s">
        <v>987</v>
      </c>
      <c r="C885" s="48">
        <v>0</v>
      </c>
      <c r="D885" s="48">
        <v>0.55767940000000005</v>
      </c>
      <c r="E885" s="48">
        <v>0</v>
      </c>
    </row>
    <row r="886" spans="2:5">
      <c r="B886" s="77" t="s">
        <v>259</v>
      </c>
      <c r="C886" s="85">
        <v>0</v>
      </c>
      <c r="D886" s="85">
        <v>50</v>
      </c>
      <c r="E886" s="85">
        <v>36.733583580000001</v>
      </c>
    </row>
    <row r="887" spans="2:5">
      <c r="B887" s="78">
        <v>13806</v>
      </c>
      <c r="C887" s="48">
        <v>0</v>
      </c>
      <c r="D887" s="48">
        <v>50</v>
      </c>
      <c r="E887" s="48">
        <v>36.733583580000001</v>
      </c>
    </row>
    <row r="888" spans="2:5">
      <c r="B888" s="79" t="s">
        <v>555</v>
      </c>
      <c r="C888" s="48">
        <v>0</v>
      </c>
      <c r="D888" s="48">
        <v>50</v>
      </c>
      <c r="E888" s="48">
        <v>36.733583580000001</v>
      </c>
    </row>
    <row r="889" spans="2:5">
      <c r="B889" s="77" t="s">
        <v>282</v>
      </c>
      <c r="C889" s="85">
        <v>200.661202</v>
      </c>
      <c r="D889" s="85">
        <v>57.899999999999991</v>
      </c>
      <c r="E889" s="85">
        <v>45.41</v>
      </c>
    </row>
    <row r="890" spans="2:5">
      <c r="B890" s="78">
        <v>14625</v>
      </c>
      <c r="C890" s="48">
        <v>200.661202</v>
      </c>
      <c r="D890" s="48">
        <v>57.899999999999991</v>
      </c>
      <c r="E890" s="48">
        <v>45.41</v>
      </c>
    </row>
    <row r="891" spans="2:5">
      <c r="B891" s="79" t="s">
        <v>565</v>
      </c>
      <c r="C891" s="48">
        <v>200.661202</v>
      </c>
      <c r="D891" s="48">
        <v>57.899999999999991</v>
      </c>
      <c r="E891" s="48">
        <v>45.41</v>
      </c>
    </row>
    <row r="892" spans="2:5">
      <c r="B892" s="77" t="s">
        <v>260</v>
      </c>
      <c r="C892" s="85">
        <v>0</v>
      </c>
      <c r="D892" s="85">
        <v>147.08637899999999</v>
      </c>
      <c r="E892" s="85">
        <v>125.89446206000001</v>
      </c>
    </row>
    <row r="893" spans="2:5">
      <c r="B893" s="78">
        <v>13480</v>
      </c>
      <c r="C893" s="48">
        <v>0</v>
      </c>
      <c r="D893" s="48">
        <v>119</v>
      </c>
      <c r="E893" s="48">
        <v>117.08358206</v>
      </c>
    </row>
    <row r="894" spans="2:5">
      <c r="B894" s="79" t="s">
        <v>566</v>
      </c>
      <c r="C894" s="48">
        <v>0</v>
      </c>
      <c r="D894" s="48">
        <v>119</v>
      </c>
      <c r="E894" s="48">
        <v>117.08358206</v>
      </c>
    </row>
    <row r="895" spans="2:5">
      <c r="B895" s="78">
        <v>13532</v>
      </c>
      <c r="C895" s="48">
        <v>0</v>
      </c>
      <c r="D895" s="48">
        <v>8.8108799999999992</v>
      </c>
      <c r="E895" s="48">
        <v>8.8108799999999992</v>
      </c>
    </row>
    <row r="896" spans="2:5">
      <c r="B896" s="79" t="s">
        <v>552</v>
      </c>
      <c r="C896" s="48">
        <v>0</v>
      </c>
      <c r="D896" s="48">
        <v>8.8108799999999992</v>
      </c>
      <c r="E896" s="48">
        <v>8.8108799999999992</v>
      </c>
    </row>
    <row r="897" spans="2:5">
      <c r="B897" s="78">
        <v>13958</v>
      </c>
      <c r="C897" s="48">
        <v>0</v>
      </c>
      <c r="D897" s="48">
        <v>11.206904</v>
      </c>
      <c r="E897" s="48">
        <v>0</v>
      </c>
    </row>
    <row r="898" spans="2:5">
      <c r="B898" s="79" t="s">
        <v>567</v>
      </c>
      <c r="C898" s="48">
        <v>0</v>
      </c>
      <c r="D898" s="48">
        <v>11.206904</v>
      </c>
      <c r="E898" s="48">
        <v>0</v>
      </c>
    </row>
    <row r="899" spans="2:5">
      <c r="B899" s="78">
        <v>13962</v>
      </c>
      <c r="C899" s="48">
        <v>0</v>
      </c>
      <c r="D899" s="48">
        <v>0.82537199999999999</v>
      </c>
      <c r="E899" s="48">
        <v>0</v>
      </c>
    </row>
    <row r="900" spans="2:5">
      <c r="B900" s="79" t="s">
        <v>568</v>
      </c>
      <c r="C900" s="48">
        <v>0</v>
      </c>
      <c r="D900" s="48">
        <v>0.82537199999999999</v>
      </c>
      <c r="E900" s="48">
        <v>0</v>
      </c>
    </row>
    <row r="901" spans="2:5">
      <c r="B901" s="78">
        <v>13969</v>
      </c>
      <c r="C901" s="48">
        <v>0</v>
      </c>
      <c r="D901" s="48">
        <v>7.2432230000000004</v>
      </c>
      <c r="E901" s="48">
        <v>0</v>
      </c>
    </row>
    <row r="902" spans="2:5">
      <c r="B902" s="79" t="s">
        <v>569</v>
      </c>
      <c r="C902" s="48">
        <v>0</v>
      </c>
      <c r="D902" s="48">
        <v>7.2432230000000004</v>
      </c>
      <c r="E902" s="48">
        <v>0</v>
      </c>
    </row>
    <row r="903" spans="2:5">
      <c r="B903" s="78">
        <v>13974</v>
      </c>
      <c r="C903" s="48">
        <v>0</v>
      </c>
      <c r="D903" s="48">
        <v>0</v>
      </c>
      <c r="E903" s="48">
        <v>0</v>
      </c>
    </row>
    <row r="904" spans="2:5">
      <c r="B904" s="79" t="s">
        <v>570</v>
      </c>
      <c r="C904" s="48">
        <v>0</v>
      </c>
      <c r="D904" s="48">
        <v>0</v>
      </c>
      <c r="E904" s="48">
        <v>0</v>
      </c>
    </row>
    <row r="905" spans="2:5">
      <c r="B905" s="68" t="s">
        <v>571</v>
      </c>
      <c r="C905" s="48">
        <v>204.78873899999999</v>
      </c>
      <c r="D905" s="48">
        <v>292.36450265999997</v>
      </c>
      <c r="E905" s="48">
        <v>229.58949086999996</v>
      </c>
    </row>
    <row r="906" spans="2:5">
      <c r="B906" s="77" t="s">
        <v>257</v>
      </c>
      <c r="C906" s="85">
        <v>204.78873899999999</v>
      </c>
      <c r="D906" s="85">
        <v>212.06366065999998</v>
      </c>
      <c r="E906" s="85">
        <v>154.63907369</v>
      </c>
    </row>
    <row r="907" spans="2:5">
      <c r="B907" s="78">
        <v>12532</v>
      </c>
      <c r="C907" s="48">
        <v>5.3908880000000003</v>
      </c>
      <c r="D907" s="48">
        <v>12.540540199999999</v>
      </c>
      <c r="E907" s="48">
        <v>4.9566859900000004</v>
      </c>
    </row>
    <row r="908" spans="2:5">
      <c r="B908" s="79" t="s">
        <v>572</v>
      </c>
      <c r="C908" s="48">
        <v>5.3908880000000003</v>
      </c>
      <c r="D908" s="48">
        <v>12.540540199999999</v>
      </c>
      <c r="E908" s="48">
        <v>4.9566859900000004</v>
      </c>
    </row>
    <row r="909" spans="2:5">
      <c r="B909" s="78">
        <v>12574</v>
      </c>
      <c r="C909" s="48">
        <v>11.437504000000001</v>
      </c>
      <c r="D909" s="48">
        <v>22.006205980000001</v>
      </c>
      <c r="E909" s="48">
        <v>11.626242029999998</v>
      </c>
    </row>
    <row r="910" spans="2:5">
      <c r="B910" s="79" t="s">
        <v>573</v>
      </c>
      <c r="C910" s="48">
        <v>11.437504000000001</v>
      </c>
      <c r="D910" s="48">
        <v>22.006205980000001</v>
      </c>
      <c r="E910" s="48">
        <v>11.626242029999998</v>
      </c>
    </row>
    <row r="911" spans="2:5">
      <c r="B911" s="78">
        <v>13051</v>
      </c>
      <c r="C911" s="48">
        <v>3.3092609999999998</v>
      </c>
      <c r="D911" s="48">
        <v>2.6667E-2</v>
      </c>
      <c r="E911" s="48">
        <v>0</v>
      </c>
    </row>
    <row r="912" spans="2:5">
      <c r="B912" s="79" t="s">
        <v>574</v>
      </c>
      <c r="C912" s="48">
        <v>3.3092609999999998</v>
      </c>
      <c r="D912" s="48">
        <v>2.6667E-2</v>
      </c>
      <c r="E912" s="48">
        <v>0</v>
      </c>
    </row>
    <row r="913" spans="2:5">
      <c r="B913" s="78">
        <v>13401</v>
      </c>
      <c r="C913" s="48">
        <v>20.879773</v>
      </c>
      <c r="D913" s="48">
        <v>13.360773</v>
      </c>
      <c r="E913" s="48">
        <v>5.6680216800000007</v>
      </c>
    </row>
    <row r="914" spans="2:5">
      <c r="B914" s="79" t="s">
        <v>575</v>
      </c>
      <c r="C914" s="48">
        <v>20.879773</v>
      </c>
      <c r="D914" s="48">
        <v>13.360773</v>
      </c>
      <c r="E914" s="48">
        <v>5.6680216800000007</v>
      </c>
    </row>
    <row r="915" spans="2:5">
      <c r="B915" s="78">
        <v>13456</v>
      </c>
      <c r="C915" s="48">
        <v>0.14254600000000001</v>
      </c>
      <c r="D915" s="48">
        <v>0.14254600000000001</v>
      </c>
      <c r="E915" s="48">
        <v>0</v>
      </c>
    </row>
    <row r="916" spans="2:5">
      <c r="B916" s="79" t="s">
        <v>576</v>
      </c>
      <c r="C916" s="48">
        <v>0.14254600000000001</v>
      </c>
      <c r="D916" s="48">
        <v>0.14254600000000001</v>
      </c>
      <c r="E916" s="48">
        <v>0</v>
      </c>
    </row>
    <row r="917" spans="2:5">
      <c r="B917" s="78">
        <v>13558</v>
      </c>
      <c r="C917" s="48">
        <v>24.981863000000001</v>
      </c>
      <c r="D917" s="48">
        <v>7.5</v>
      </c>
      <c r="E917" s="48">
        <v>4.3961106599999997</v>
      </c>
    </row>
    <row r="918" spans="2:5">
      <c r="B918" s="79" t="s">
        <v>577</v>
      </c>
      <c r="C918" s="48">
        <v>24.981863000000001</v>
      </c>
      <c r="D918" s="48">
        <v>7.5</v>
      </c>
      <c r="E918" s="48">
        <v>4.3961106599999997</v>
      </c>
    </row>
    <row r="919" spans="2:5">
      <c r="B919" s="78">
        <v>13595</v>
      </c>
      <c r="C919" s="48">
        <v>0.83579000000000003</v>
      </c>
      <c r="D919" s="48">
        <v>18.67581448</v>
      </c>
      <c r="E919" s="48">
        <v>2.2231313099999999</v>
      </c>
    </row>
    <row r="920" spans="2:5">
      <c r="B920" s="79" t="s">
        <v>896</v>
      </c>
      <c r="C920" s="48">
        <v>0.83579000000000003</v>
      </c>
      <c r="D920" s="48">
        <v>18.67581448</v>
      </c>
      <c r="E920" s="48">
        <v>2.2231313099999999</v>
      </c>
    </row>
    <row r="921" spans="2:5">
      <c r="B921" s="78">
        <v>13810</v>
      </c>
      <c r="C921" s="48">
        <v>110</v>
      </c>
      <c r="D921" s="48">
        <v>110</v>
      </c>
      <c r="E921" s="48">
        <v>106.69008787999999</v>
      </c>
    </row>
    <row r="922" spans="2:5">
      <c r="B922" s="79" t="s">
        <v>578</v>
      </c>
      <c r="C922" s="48">
        <v>110</v>
      </c>
      <c r="D922" s="48">
        <v>110</v>
      </c>
      <c r="E922" s="48">
        <v>106.69008787999999</v>
      </c>
    </row>
    <row r="923" spans="2:5">
      <c r="B923" s="78">
        <v>14596</v>
      </c>
      <c r="C923" s="48">
        <v>27.811114</v>
      </c>
      <c r="D923" s="48">
        <v>27.811114</v>
      </c>
      <c r="E923" s="48">
        <v>19.078794139999999</v>
      </c>
    </row>
    <row r="924" spans="2:5">
      <c r="B924" s="79" t="s">
        <v>579</v>
      </c>
      <c r="C924" s="48">
        <v>27.811114</v>
      </c>
      <c r="D924" s="48">
        <v>27.811114</v>
      </c>
      <c r="E924" s="48">
        <v>19.078794139999999</v>
      </c>
    </row>
    <row r="925" spans="2:5">
      <c r="B925" s="77" t="s">
        <v>259</v>
      </c>
      <c r="C925" s="85">
        <v>0</v>
      </c>
      <c r="D925" s="85">
        <v>75</v>
      </c>
      <c r="E925" s="85">
        <v>74.950417179999988</v>
      </c>
    </row>
    <row r="926" spans="2:5">
      <c r="B926" s="78">
        <v>13810</v>
      </c>
      <c r="C926" s="48">
        <v>0</v>
      </c>
      <c r="D926" s="48">
        <v>75</v>
      </c>
      <c r="E926" s="48">
        <v>74.950417179999988</v>
      </c>
    </row>
    <row r="927" spans="2:5">
      <c r="B927" s="79" t="s">
        <v>578</v>
      </c>
      <c r="C927" s="48">
        <v>0</v>
      </c>
      <c r="D927" s="48">
        <v>75</v>
      </c>
      <c r="E927" s="48">
        <v>74.950417179999988</v>
      </c>
    </row>
    <row r="928" spans="2:5">
      <c r="B928" s="77" t="s">
        <v>260</v>
      </c>
      <c r="C928" s="85">
        <v>0</v>
      </c>
      <c r="D928" s="85">
        <v>5.3008420000000003</v>
      </c>
      <c r="E928" s="85">
        <v>0</v>
      </c>
    </row>
    <row r="929" spans="2:5">
      <c r="B929" s="78">
        <v>6102</v>
      </c>
      <c r="C929" s="48">
        <v>0</v>
      </c>
      <c r="D929" s="48">
        <v>5.3008420000000003</v>
      </c>
      <c r="E929" s="48">
        <v>0</v>
      </c>
    </row>
    <row r="930" spans="2:5">
      <c r="B930" s="79" t="s">
        <v>580</v>
      </c>
      <c r="C930" s="48">
        <v>0</v>
      </c>
      <c r="D930" s="48">
        <v>5.3008420000000003</v>
      </c>
      <c r="E930" s="48">
        <v>0</v>
      </c>
    </row>
    <row r="931" spans="2:5">
      <c r="B931" s="68" t="s">
        <v>273</v>
      </c>
      <c r="C931" s="48">
        <v>959.82303200000001</v>
      </c>
      <c r="D931" s="48">
        <v>523.04729472999986</v>
      </c>
      <c r="E931" s="48">
        <v>232.59859817999998</v>
      </c>
    </row>
    <row r="932" spans="2:5">
      <c r="B932" s="77" t="s">
        <v>257</v>
      </c>
      <c r="C932" s="85">
        <v>642.883779</v>
      </c>
      <c r="D932" s="85">
        <v>300.5095057399999</v>
      </c>
      <c r="E932" s="85">
        <v>165.66040287999999</v>
      </c>
    </row>
    <row r="933" spans="2:5">
      <c r="B933" s="78">
        <v>12556</v>
      </c>
      <c r="C933" s="48">
        <v>34.268635000000003</v>
      </c>
      <c r="D933" s="48">
        <v>73.354479780000005</v>
      </c>
      <c r="E933" s="48">
        <v>35.278233879999995</v>
      </c>
    </row>
    <row r="934" spans="2:5">
      <c r="B934" s="79" t="s">
        <v>581</v>
      </c>
      <c r="C934" s="48">
        <v>34.268635000000003</v>
      </c>
      <c r="D934" s="48">
        <v>73.354479780000005</v>
      </c>
      <c r="E934" s="48">
        <v>35.278233879999995</v>
      </c>
    </row>
    <row r="935" spans="2:5">
      <c r="B935" s="78">
        <v>12588</v>
      </c>
      <c r="C935" s="48">
        <v>19.379477000000001</v>
      </c>
      <c r="D935" s="48">
        <v>25.26854775</v>
      </c>
      <c r="E935" s="48">
        <v>7.1495367500000002</v>
      </c>
    </row>
    <row r="936" spans="2:5">
      <c r="B936" s="79" t="s">
        <v>582</v>
      </c>
      <c r="C936" s="48">
        <v>19.379477000000001</v>
      </c>
      <c r="D936" s="48">
        <v>25.26854775</v>
      </c>
      <c r="E936" s="48">
        <v>7.1495367500000002</v>
      </c>
    </row>
    <row r="937" spans="2:5">
      <c r="B937" s="78">
        <v>13062</v>
      </c>
      <c r="C937" s="48">
        <v>7.0139999999999994E-2</v>
      </c>
      <c r="D937" s="48">
        <v>7.0139999999999994E-2</v>
      </c>
      <c r="E937" s="48">
        <v>0</v>
      </c>
    </row>
    <row r="938" spans="2:5">
      <c r="B938" s="79" t="s">
        <v>583</v>
      </c>
      <c r="C938" s="48">
        <v>7.0139999999999994E-2</v>
      </c>
      <c r="D938" s="48">
        <v>7.0139999999999994E-2</v>
      </c>
      <c r="E938" s="48">
        <v>0</v>
      </c>
    </row>
    <row r="939" spans="2:5">
      <c r="B939" s="78">
        <v>13412</v>
      </c>
      <c r="C939" s="48">
        <v>35.031114000000002</v>
      </c>
      <c r="D939" s="48">
        <v>49.41889501</v>
      </c>
      <c r="E939" s="48">
        <v>21.025168239999999</v>
      </c>
    </row>
    <row r="940" spans="2:5">
      <c r="B940" s="79" t="s">
        <v>584</v>
      </c>
      <c r="C940" s="48">
        <v>35.031114000000002</v>
      </c>
      <c r="D940" s="48">
        <v>49.41889501</v>
      </c>
      <c r="E940" s="48">
        <v>21.025168239999999</v>
      </c>
    </row>
    <row r="941" spans="2:5">
      <c r="B941" s="78">
        <v>13462</v>
      </c>
      <c r="C941" s="48">
        <v>16.622897999999999</v>
      </c>
      <c r="D941" s="48">
        <v>10.35948</v>
      </c>
      <c r="E941" s="48">
        <v>2.2825255800000002</v>
      </c>
    </row>
    <row r="942" spans="2:5">
      <c r="B942" s="79" t="s">
        <v>585</v>
      </c>
      <c r="C942" s="48">
        <v>16.622897999999999</v>
      </c>
      <c r="D942" s="48">
        <v>10.35948</v>
      </c>
      <c r="E942" s="48">
        <v>2.2825255800000002</v>
      </c>
    </row>
    <row r="943" spans="2:5">
      <c r="B943" s="78">
        <v>13551</v>
      </c>
      <c r="C943" s="48">
        <v>65.787778000000003</v>
      </c>
      <c r="D943" s="48">
        <v>34.201670999999997</v>
      </c>
      <c r="E943" s="48">
        <v>3.1650271000000001</v>
      </c>
    </row>
    <row r="944" spans="2:5">
      <c r="B944" s="79" t="s">
        <v>586</v>
      </c>
      <c r="C944" s="48">
        <v>65.787778000000003</v>
      </c>
      <c r="D944" s="48">
        <v>34.201670999999997</v>
      </c>
      <c r="E944" s="48">
        <v>3.1650271000000001</v>
      </c>
    </row>
    <row r="945" spans="2:5">
      <c r="B945" s="78">
        <v>13816</v>
      </c>
      <c r="C945" s="48">
        <v>100</v>
      </c>
      <c r="D945" s="48">
        <v>100</v>
      </c>
      <c r="E945" s="48">
        <v>96.759911329999994</v>
      </c>
    </row>
    <row r="946" spans="2:5">
      <c r="B946" s="79" t="s">
        <v>587</v>
      </c>
      <c r="C946" s="48">
        <v>100</v>
      </c>
      <c r="D946" s="48">
        <v>100</v>
      </c>
      <c r="E946" s="48">
        <v>96.759911329999994</v>
      </c>
    </row>
    <row r="947" spans="2:5">
      <c r="B947" s="78">
        <v>13946</v>
      </c>
      <c r="C947" s="48">
        <v>371.72373700000003</v>
      </c>
      <c r="D947" s="48">
        <v>6.1632540000000002</v>
      </c>
      <c r="E947" s="48">
        <v>0</v>
      </c>
    </row>
    <row r="948" spans="2:5">
      <c r="B948" s="79" t="s">
        <v>588</v>
      </c>
      <c r="C948" s="48">
        <v>371.72373700000003</v>
      </c>
      <c r="D948" s="48">
        <v>6.1632540000000002</v>
      </c>
      <c r="E948" s="48">
        <v>0</v>
      </c>
    </row>
    <row r="949" spans="2:5">
      <c r="B949" s="78">
        <v>14853</v>
      </c>
      <c r="C949" s="48">
        <v>0</v>
      </c>
      <c r="D949" s="48">
        <v>0.55767940000000005</v>
      </c>
      <c r="E949" s="48">
        <v>0</v>
      </c>
    </row>
    <row r="950" spans="2:5">
      <c r="B950" s="79" t="s">
        <v>988</v>
      </c>
      <c r="C950" s="48">
        <v>0</v>
      </c>
      <c r="D950" s="48">
        <v>0.55767940000000005</v>
      </c>
      <c r="E950" s="48">
        <v>0</v>
      </c>
    </row>
    <row r="951" spans="2:5">
      <c r="B951" s="78">
        <v>14851</v>
      </c>
      <c r="C951" s="48">
        <v>0</v>
      </c>
      <c r="D951" s="48">
        <v>0.55767940000000005</v>
      </c>
      <c r="E951" s="48">
        <v>0</v>
      </c>
    </row>
    <row r="952" spans="2:5">
      <c r="B952" s="79" t="s">
        <v>989</v>
      </c>
      <c r="C952" s="48">
        <v>0</v>
      </c>
      <c r="D952" s="48">
        <v>0.55767940000000005</v>
      </c>
      <c r="E952" s="48">
        <v>0</v>
      </c>
    </row>
    <row r="953" spans="2:5">
      <c r="B953" s="78">
        <v>14852</v>
      </c>
      <c r="C953" s="48">
        <v>0</v>
      </c>
      <c r="D953" s="48">
        <v>0.55767940000000005</v>
      </c>
      <c r="E953" s="48">
        <v>0</v>
      </c>
    </row>
    <row r="954" spans="2:5">
      <c r="B954" s="79" t="s">
        <v>990</v>
      </c>
      <c r="C954" s="48">
        <v>0</v>
      </c>
      <c r="D954" s="48">
        <v>0.55767940000000005</v>
      </c>
      <c r="E954" s="48">
        <v>0</v>
      </c>
    </row>
    <row r="955" spans="2:5">
      <c r="B955" s="77" t="s">
        <v>259</v>
      </c>
      <c r="C955" s="85">
        <v>0</v>
      </c>
      <c r="D955" s="85">
        <v>25</v>
      </c>
      <c r="E955" s="85">
        <v>24.999999980000002</v>
      </c>
    </row>
    <row r="956" spans="2:5">
      <c r="B956" s="78">
        <v>13816</v>
      </c>
      <c r="C956" s="48">
        <v>0</v>
      </c>
      <c r="D956" s="48">
        <v>25</v>
      </c>
      <c r="E956" s="48">
        <v>24.999999980000002</v>
      </c>
    </row>
    <row r="957" spans="2:5">
      <c r="B957" s="79" t="s">
        <v>587</v>
      </c>
      <c r="C957" s="48">
        <v>0</v>
      </c>
      <c r="D957" s="48">
        <v>25</v>
      </c>
      <c r="E957" s="48">
        <v>24.999999980000002</v>
      </c>
    </row>
    <row r="958" spans="2:5">
      <c r="B958" s="77" t="s">
        <v>282</v>
      </c>
      <c r="C958" s="85">
        <v>316.93925300000001</v>
      </c>
      <c r="D958" s="85">
        <v>170.38360598999998</v>
      </c>
      <c r="E958" s="85">
        <v>15.78</v>
      </c>
    </row>
    <row r="959" spans="2:5">
      <c r="B959" s="78">
        <v>14617</v>
      </c>
      <c r="C959" s="48">
        <v>247.317834</v>
      </c>
      <c r="D959" s="48">
        <v>132.77043893999999</v>
      </c>
      <c r="E959" s="48">
        <v>15.78</v>
      </c>
    </row>
    <row r="960" spans="2:5">
      <c r="B960" s="79" t="s">
        <v>589</v>
      </c>
      <c r="C960" s="48">
        <v>247.317834</v>
      </c>
      <c r="D960" s="48">
        <v>132.77043893999999</v>
      </c>
      <c r="E960" s="48">
        <v>15.78</v>
      </c>
    </row>
    <row r="961" spans="2:5">
      <c r="B961" s="78">
        <v>14620</v>
      </c>
      <c r="C961" s="48">
        <v>69.621419000000003</v>
      </c>
      <c r="D961" s="48">
        <v>37.613167049999994</v>
      </c>
      <c r="E961" s="48">
        <v>0</v>
      </c>
    </row>
    <row r="962" spans="2:5">
      <c r="B962" s="79" t="s">
        <v>590</v>
      </c>
      <c r="C962" s="48">
        <v>69.621419000000003</v>
      </c>
      <c r="D962" s="48">
        <v>37.613167049999994</v>
      </c>
      <c r="E962" s="48">
        <v>0</v>
      </c>
    </row>
    <row r="963" spans="2:5">
      <c r="B963" s="77" t="s">
        <v>260</v>
      </c>
      <c r="C963" s="85">
        <v>0</v>
      </c>
      <c r="D963" s="85">
        <v>27.154183</v>
      </c>
      <c r="E963" s="85">
        <v>26.158195320000001</v>
      </c>
    </row>
    <row r="964" spans="2:5">
      <c r="B964" s="78">
        <v>13642</v>
      </c>
      <c r="C964" s="48">
        <v>0</v>
      </c>
      <c r="D964" s="48">
        <v>27.154183</v>
      </c>
      <c r="E964" s="48">
        <v>26.158195320000001</v>
      </c>
    </row>
    <row r="965" spans="2:5">
      <c r="B965" s="79" t="s">
        <v>591</v>
      </c>
      <c r="C965" s="48">
        <v>0</v>
      </c>
      <c r="D965" s="48">
        <v>27.154183</v>
      </c>
      <c r="E965" s="48">
        <v>26.158195320000001</v>
      </c>
    </row>
    <row r="966" spans="2:5">
      <c r="B966" s="68" t="s">
        <v>274</v>
      </c>
      <c r="C966" s="48">
        <v>1928.5738679999999</v>
      </c>
      <c r="D966" s="48">
        <v>2170.7176409199997</v>
      </c>
      <c r="E966" s="48">
        <v>1256.5828764800001</v>
      </c>
    </row>
    <row r="967" spans="2:5">
      <c r="B967" s="77" t="s">
        <v>257</v>
      </c>
      <c r="C967" s="85">
        <v>1828.5976929999999</v>
      </c>
      <c r="D967" s="85">
        <v>1718.6583121799995</v>
      </c>
      <c r="E967" s="85">
        <v>831.02897907999977</v>
      </c>
    </row>
    <row r="968" spans="2:5">
      <c r="B968" s="78">
        <v>12091</v>
      </c>
      <c r="C968" s="48">
        <v>31.715517999999999</v>
      </c>
      <c r="D968" s="48">
        <v>1.7155180000000001</v>
      </c>
      <c r="E968" s="48">
        <v>0</v>
      </c>
    </row>
    <row r="969" spans="2:5">
      <c r="B969" s="79" t="s">
        <v>592</v>
      </c>
      <c r="C969" s="48">
        <v>31.715517999999999</v>
      </c>
      <c r="D969" s="48">
        <v>1.7155180000000001</v>
      </c>
      <c r="E969" s="48">
        <v>0</v>
      </c>
    </row>
    <row r="970" spans="2:5">
      <c r="B970" s="78">
        <v>12547</v>
      </c>
      <c r="C970" s="48">
        <v>84.537451000000004</v>
      </c>
      <c r="D970" s="48">
        <v>50.320478479999998</v>
      </c>
      <c r="E970" s="48">
        <v>15.66711982</v>
      </c>
    </row>
    <row r="971" spans="2:5">
      <c r="B971" s="79" t="s">
        <v>593</v>
      </c>
      <c r="C971" s="48">
        <v>84.537451000000004</v>
      </c>
      <c r="D971" s="48">
        <v>50.320478479999998</v>
      </c>
      <c r="E971" s="48">
        <v>15.66711982</v>
      </c>
    </row>
    <row r="972" spans="2:5">
      <c r="B972" s="78">
        <v>12589</v>
      </c>
      <c r="C972" s="48">
        <v>13.670289</v>
      </c>
      <c r="D972" s="48">
        <v>7.3661940000000001</v>
      </c>
      <c r="E972" s="48">
        <v>3.81343356</v>
      </c>
    </row>
    <row r="973" spans="2:5">
      <c r="B973" s="79" t="s">
        <v>594</v>
      </c>
      <c r="C973" s="48">
        <v>13.670289</v>
      </c>
      <c r="D973" s="48">
        <v>7.3661940000000001</v>
      </c>
      <c r="E973" s="48">
        <v>3.81343356</v>
      </c>
    </row>
    <row r="974" spans="2:5">
      <c r="B974" s="78">
        <v>13058</v>
      </c>
      <c r="C974" s="48">
        <v>18.421782</v>
      </c>
      <c r="D974" s="48">
        <v>14.444974999999999</v>
      </c>
      <c r="E974" s="48">
        <v>0</v>
      </c>
    </row>
    <row r="975" spans="2:5">
      <c r="B975" s="79" t="s">
        <v>595</v>
      </c>
      <c r="C975" s="48">
        <v>18.421782</v>
      </c>
      <c r="D975" s="48">
        <v>14.444974999999999</v>
      </c>
      <c r="E975" s="48">
        <v>0</v>
      </c>
    </row>
    <row r="976" spans="2:5">
      <c r="B976" s="78">
        <v>13376</v>
      </c>
      <c r="C976" s="48">
        <v>5.5354210000000004</v>
      </c>
      <c r="D976" s="48">
        <v>28.563421000000002</v>
      </c>
      <c r="E976" s="48">
        <v>17.368938969999999</v>
      </c>
    </row>
    <row r="977" spans="2:5">
      <c r="B977" s="79" t="s">
        <v>596</v>
      </c>
      <c r="C977" s="48">
        <v>5.5354210000000004</v>
      </c>
      <c r="D977" s="48">
        <v>28.563421000000002</v>
      </c>
      <c r="E977" s="48">
        <v>17.368938969999999</v>
      </c>
    </row>
    <row r="978" spans="2:5">
      <c r="B978" s="78">
        <v>13413</v>
      </c>
      <c r="C978" s="48">
        <v>178.028255</v>
      </c>
      <c r="D978" s="48">
        <v>184.52411484999999</v>
      </c>
      <c r="E978" s="48">
        <v>83.719520549999999</v>
      </c>
    </row>
    <row r="979" spans="2:5">
      <c r="B979" s="79" t="s">
        <v>597</v>
      </c>
      <c r="C979" s="48">
        <v>178.028255</v>
      </c>
      <c r="D979" s="48">
        <v>184.52411484999999</v>
      </c>
      <c r="E979" s="48">
        <v>83.719520549999999</v>
      </c>
    </row>
    <row r="980" spans="2:5">
      <c r="B980" s="78">
        <v>13428</v>
      </c>
      <c r="C980" s="48">
        <v>25.471648999999999</v>
      </c>
      <c r="D980" s="48">
        <v>15.929338</v>
      </c>
      <c r="E980" s="48">
        <v>5.5126085699999994</v>
      </c>
    </row>
    <row r="981" spans="2:5">
      <c r="B981" s="79" t="s">
        <v>598</v>
      </c>
      <c r="C981" s="48">
        <v>25.471648999999999</v>
      </c>
      <c r="D981" s="48">
        <v>15.929338</v>
      </c>
      <c r="E981" s="48">
        <v>5.5126085699999994</v>
      </c>
    </row>
    <row r="982" spans="2:5">
      <c r="B982" s="78">
        <v>13554</v>
      </c>
      <c r="C982" s="48">
        <v>184.155475</v>
      </c>
      <c r="D982" s="48">
        <v>240.12579284</v>
      </c>
      <c r="E982" s="48">
        <v>63.37594696</v>
      </c>
    </row>
    <row r="983" spans="2:5">
      <c r="B983" s="79" t="s">
        <v>929</v>
      </c>
      <c r="C983" s="48">
        <v>184.155475</v>
      </c>
      <c r="D983" s="48">
        <v>240.12579284</v>
      </c>
      <c r="E983" s="48">
        <v>63.37594696</v>
      </c>
    </row>
    <row r="984" spans="2:5">
      <c r="B984" s="78">
        <v>13612</v>
      </c>
      <c r="C984" s="48">
        <v>1.089213</v>
      </c>
      <c r="D984" s="48">
        <v>0</v>
      </c>
      <c r="E984" s="48">
        <v>0</v>
      </c>
    </row>
    <row r="985" spans="2:5">
      <c r="B985" s="79" t="s">
        <v>599</v>
      </c>
      <c r="C985" s="48">
        <v>1.089213</v>
      </c>
      <c r="D985" s="48">
        <v>0</v>
      </c>
      <c r="E985" s="48">
        <v>0</v>
      </c>
    </row>
    <row r="986" spans="2:5">
      <c r="B986" s="78">
        <v>13706</v>
      </c>
      <c r="C986" s="48">
        <v>29.744506999999999</v>
      </c>
      <c r="D986" s="48">
        <v>0</v>
      </c>
      <c r="E986" s="48">
        <v>0</v>
      </c>
    </row>
    <row r="987" spans="2:5">
      <c r="B987" s="79" t="s">
        <v>600</v>
      </c>
      <c r="C987" s="48">
        <v>29.744506999999999</v>
      </c>
      <c r="D987" s="48">
        <v>0</v>
      </c>
      <c r="E987" s="48">
        <v>0</v>
      </c>
    </row>
    <row r="988" spans="2:5">
      <c r="B988" s="78">
        <v>13707</v>
      </c>
      <c r="C988" s="48">
        <v>5.938326</v>
      </c>
      <c r="D988" s="48">
        <v>77.737678680000002</v>
      </c>
      <c r="E988" s="48">
        <v>59.863809930000002</v>
      </c>
    </row>
    <row r="989" spans="2:5">
      <c r="B989" s="79" t="s">
        <v>601</v>
      </c>
      <c r="C989" s="48">
        <v>5.938326</v>
      </c>
      <c r="D989" s="48">
        <v>77.737678680000002</v>
      </c>
      <c r="E989" s="48">
        <v>59.863809930000002</v>
      </c>
    </row>
    <row r="990" spans="2:5">
      <c r="B990" s="78">
        <v>13799</v>
      </c>
      <c r="C990" s="48">
        <v>110</v>
      </c>
      <c r="D990" s="48">
        <v>210</v>
      </c>
      <c r="E990" s="48">
        <v>206.69999904999997</v>
      </c>
    </row>
    <row r="991" spans="2:5">
      <c r="B991" s="79" t="s">
        <v>602</v>
      </c>
      <c r="C991" s="48">
        <v>110</v>
      </c>
      <c r="D991" s="48">
        <v>210</v>
      </c>
      <c r="E991" s="48">
        <v>206.69999904999997</v>
      </c>
    </row>
    <row r="992" spans="2:5">
      <c r="B992" s="78">
        <v>13890</v>
      </c>
      <c r="C992" s="48">
        <v>15.289807</v>
      </c>
      <c r="D992" s="48">
        <v>4.1668830000000003</v>
      </c>
      <c r="E992" s="48">
        <v>4.1668830000000003</v>
      </c>
    </row>
    <row r="993" spans="2:5">
      <c r="B993" s="79" t="s">
        <v>603</v>
      </c>
      <c r="C993" s="48">
        <v>15.289807</v>
      </c>
      <c r="D993" s="48">
        <v>4.1668830000000003</v>
      </c>
      <c r="E993" s="48">
        <v>4.1668830000000003</v>
      </c>
    </row>
    <row r="994" spans="2:5">
      <c r="B994" s="78">
        <v>14624</v>
      </c>
      <c r="C994" s="48">
        <v>1125</v>
      </c>
      <c r="D994" s="48">
        <v>784.852217</v>
      </c>
      <c r="E994" s="48">
        <v>309.20935844000002</v>
      </c>
    </row>
    <row r="995" spans="2:5">
      <c r="B995" s="79" t="s">
        <v>604</v>
      </c>
      <c r="C995" s="48">
        <v>1125</v>
      </c>
      <c r="D995" s="48">
        <v>784.852217</v>
      </c>
      <c r="E995" s="48">
        <v>309.20935844000002</v>
      </c>
    </row>
    <row r="996" spans="2:5">
      <c r="B996" s="78">
        <v>14673</v>
      </c>
      <c r="C996" s="48">
        <v>0</v>
      </c>
      <c r="D996" s="48">
        <v>2.5963340000000001</v>
      </c>
      <c r="E996" s="48">
        <v>0</v>
      </c>
    </row>
    <row r="997" spans="2:5">
      <c r="B997" s="79" t="s">
        <v>605</v>
      </c>
      <c r="C997" s="48">
        <v>0</v>
      </c>
      <c r="D997" s="48">
        <v>2.5963340000000001</v>
      </c>
      <c r="E997" s="48">
        <v>0</v>
      </c>
    </row>
    <row r="998" spans="2:5">
      <c r="B998" s="78">
        <v>14675</v>
      </c>
      <c r="C998" s="48">
        <v>0</v>
      </c>
      <c r="D998" s="48">
        <v>2.5963332000000001</v>
      </c>
      <c r="E998" s="48">
        <v>0</v>
      </c>
    </row>
    <row r="999" spans="2:5">
      <c r="B999" s="79" t="s">
        <v>606</v>
      </c>
      <c r="C999" s="48">
        <v>0</v>
      </c>
      <c r="D999" s="48">
        <v>2.5963332000000001</v>
      </c>
      <c r="E999" s="48">
        <v>0</v>
      </c>
    </row>
    <row r="1000" spans="2:5">
      <c r="B1000" s="78">
        <v>14676</v>
      </c>
      <c r="C1000" s="48">
        <v>0</v>
      </c>
      <c r="D1000" s="48">
        <v>8.3334511999999989</v>
      </c>
      <c r="E1000" s="48">
        <v>0</v>
      </c>
    </row>
    <row r="1001" spans="2:5">
      <c r="B1001" s="79" t="s">
        <v>607</v>
      </c>
      <c r="C1001" s="48">
        <v>0</v>
      </c>
      <c r="D1001" s="48">
        <v>8.3334511999999989</v>
      </c>
      <c r="E1001" s="48">
        <v>0</v>
      </c>
    </row>
    <row r="1002" spans="2:5">
      <c r="B1002" s="78">
        <v>14677</v>
      </c>
      <c r="C1002" s="48">
        <v>0</v>
      </c>
      <c r="D1002" s="48">
        <v>2.5963332000000001</v>
      </c>
      <c r="E1002" s="48">
        <v>0</v>
      </c>
    </row>
    <row r="1003" spans="2:5">
      <c r="B1003" s="79" t="s">
        <v>608</v>
      </c>
      <c r="C1003" s="48">
        <v>0</v>
      </c>
      <c r="D1003" s="48">
        <v>2.5963332000000001</v>
      </c>
      <c r="E1003" s="48">
        <v>0</v>
      </c>
    </row>
    <row r="1004" spans="2:5">
      <c r="B1004" s="78">
        <v>14692</v>
      </c>
      <c r="C1004" s="48">
        <v>0</v>
      </c>
      <c r="D1004" s="48">
        <v>54.272500000000001</v>
      </c>
      <c r="E1004" s="48">
        <v>43.417999999999999</v>
      </c>
    </row>
    <row r="1005" spans="2:5">
      <c r="B1005" s="79" t="s">
        <v>612</v>
      </c>
      <c r="C1005" s="48">
        <v>0</v>
      </c>
      <c r="D1005" s="48">
        <v>54.272500000000001</v>
      </c>
      <c r="E1005" s="48">
        <v>43.417999999999999</v>
      </c>
    </row>
    <row r="1006" spans="2:5">
      <c r="B1006" s="78">
        <v>14730</v>
      </c>
      <c r="C1006" s="48">
        <v>0</v>
      </c>
      <c r="D1006" s="48">
        <v>7.7594175999999999</v>
      </c>
      <c r="E1006" s="48">
        <v>0</v>
      </c>
    </row>
    <row r="1007" spans="2:5">
      <c r="B1007" s="79" t="s">
        <v>609</v>
      </c>
      <c r="C1007" s="48">
        <v>0</v>
      </c>
      <c r="D1007" s="48">
        <v>7.7594175999999999</v>
      </c>
      <c r="E1007" s="48">
        <v>0</v>
      </c>
    </row>
    <row r="1008" spans="2:5">
      <c r="B1008" s="78">
        <v>14731</v>
      </c>
      <c r="C1008" s="48">
        <v>0</v>
      </c>
      <c r="D1008" s="48">
        <v>4.3047333300000004</v>
      </c>
      <c r="E1008" s="48">
        <v>4.3047333300000004</v>
      </c>
    </row>
    <row r="1009" spans="2:5">
      <c r="B1009" s="79" t="s">
        <v>610</v>
      </c>
      <c r="C1009" s="48">
        <v>0</v>
      </c>
      <c r="D1009" s="48">
        <v>4.3047333300000004</v>
      </c>
      <c r="E1009" s="48">
        <v>4.3047333300000004</v>
      </c>
    </row>
    <row r="1010" spans="2:5">
      <c r="B1010" s="78">
        <v>14883</v>
      </c>
      <c r="C1010" s="48">
        <v>0</v>
      </c>
      <c r="D1010" s="48">
        <v>0.55767940000000005</v>
      </c>
      <c r="E1010" s="48">
        <v>0</v>
      </c>
    </row>
    <row r="1011" spans="2:5">
      <c r="B1011" s="79" t="s">
        <v>991</v>
      </c>
      <c r="C1011" s="48">
        <v>0</v>
      </c>
      <c r="D1011" s="48">
        <v>0.55767940000000005</v>
      </c>
      <c r="E1011" s="48">
        <v>0</v>
      </c>
    </row>
    <row r="1012" spans="2:5">
      <c r="B1012" s="78">
        <v>14887</v>
      </c>
      <c r="C1012" s="48">
        <v>0</v>
      </c>
      <c r="D1012" s="48">
        <v>0.64154860000000002</v>
      </c>
      <c r="E1012" s="48">
        <v>0</v>
      </c>
    </row>
    <row r="1013" spans="2:5">
      <c r="B1013" s="79" t="s">
        <v>992</v>
      </c>
      <c r="C1013" s="48">
        <v>0</v>
      </c>
      <c r="D1013" s="48">
        <v>0.64154860000000002</v>
      </c>
      <c r="E1013" s="48">
        <v>0</v>
      </c>
    </row>
    <row r="1014" spans="2:5">
      <c r="B1014" s="78">
        <v>14885</v>
      </c>
      <c r="C1014" s="48">
        <v>0</v>
      </c>
      <c r="D1014" s="48">
        <v>0.55767940000000005</v>
      </c>
      <c r="E1014" s="48">
        <v>0</v>
      </c>
    </row>
    <row r="1015" spans="2:5">
      <c r="B1015" s="79" t="s">
        <v>993</v>
      </c>
      <c r="C1015" s="48">
        <v>0</v>
      </c>
      <c r="D1015" s="48">
        <v>0.55767940000000005</v>
      </c>
      <c r="E1015" s="48">
        <v>0</v>
      </c>
    </row>
    <row r="1016" spans="2:5">
      <c r="B1016" s="78">
        <v>14889</v>
      </c>
      <c r="C1016" s="48">
        <v>0</v>
      </c>
      <c r="D1016" s="48">
        <v>0.69569140000000007</v>
      </c>
      <c r="E1016" s="48">
        <v>0</v>
      </c>
    </row>
    <row r="1017" spans="2:5">
      <c r="B1017" s="79" t="s">
        <v>994</v>
      </c>
      <c r="C1017" s="48">
        <v>0</v>
      </c>
      <c r="D1017" s="48">
        <v>0.69569140000000007</v>
      </c>
      <c r="E1017" s="48">
        <v>0</v>
      </c>
    </row>
    <row r="1018" spans="2:5">
      <c r="B1018" s="78">
        <v>14296</v>
      </c>
      <c r="C1018" s="48">
        <v>0</v>
      </c>
      <c r="D1018" s="48">
        <v>14</v>
      </c>
      <c r="E1018" s="48">
        <v>13.9086269</v>
      </c>
    </row>
    <row r="1019" spans="2:5">
      <c r="B1019" s="79" t="s">
        <v>995</v>
      </c>
      <c r="C1019" s="48">
        <v>0</v>
      </c>
      <c r="D1019" s="48">
        <v>14</v>
      </c>
      <c r="E1019" s="48">
        <v>13.9086269</v>
      </c>
    </row>
    <row r="1020" spans="2:5">
      <c r="B1020" s="77" t="s">
        <v>259</v>
      </c>
      <c r="C1020" s="85">
        <v>0</v>
      </c>
      <c r="D1020" s="85">
        <v>75</v>
      </c>
      <c r="E1020" s="85">
        <v>74.999965069999988</v>
      </c>
    </row>
    <row r="1021" spans="2:5">
      <c r="B1021" s="78">
        <v>13799</v>
      </c>
      <c r="C1021" s="48">
        <v>0</v>
      </c>
      <c r="D1021" s="48">
        <v>75</v>
      </c>
      <c r="E1021" s="48">
        <v>74.999965069999988</v>
      </c>
    </row>
    <row r="1022" spans="2:5">
      <c r="B1022" s="79" t="s">
        <v>602</v>
      </c>
      <c r="C1022" s="48">
        <v>0</v>
      </c>
      <c r="D1022" s="48">
        <v>75</v>
      </c>
      <c r="E1022" s="48">
        <v>74.999965069999988</v>
      </c>
    </row>
    <row r="1023" spans="2:5">
      <c r="B1023" s="77" t="s">
        <v>282</v>
      </c>
      <c r="C1023" s="85">
        <v>99.976174999999998</v>
      </c>
      <c r="D1023" s="85">
        <v>75.687328739999998</v>
      </c>
      <c r="E1023" s="85">
        <v>49.181932329999995</v>
      </c>
    </row>
    <row r="1024" spans="2:5">
      <c r="B1024" s="78">
        <v>14626</v>
      </c>
      <c r="C1024" s="48">
        <v>99.976174999999998</v>
      </c>
      <c r="D1024" s="48">
        <v>75.687328739999998</v>
      </c>
      <c r="E1024" s="48">
        <v>49.181932329999995</v>
      </c>
    </row>
    <row r="1025" spans="2:5">
      <c r="B1025" s="79" t="s">
        <v>611</v>
      </c>
      <c r="C1025" s="48">
        <v>99.976174999999998</v>
      </c>
      <c r="D1025" s="48">
        <v>75.687328739999998</v>
      </c>
      <c r="E1025" s="48">
        <v>49.181932329999995</v>
      </c>
    </row>
    <row r="1026" spans="2:5">
      <c r="B1026" s="77" t="s">
        <v>260</v>
      </c>
      <c r="C1026" s="85">
        <v>0</v>
      </c>
      <c r="D1026" s="85">
        <v>301.37200000000001</v>
      </c>
      <c r="E1026" s="85">
        <v>301.37200000000001</v>
      </c>
    </row>
    <row r="1027" spans="2:5">
      <c r="B1027" s="78">
        <v>14692</v>
      </c>
      <c r="C1027" s="48">
        <v>0</v>
      </c>
      <c r="D1027" s="48">
        <v>301.37200000000001</v>
      </c>
      <c r="E1027" s="48">
        <v>301.37200000000001</v>
      </c>
    </row>
    <row r="1028" spans="2:5">
      <c r="B1028" s="79" t="s">
        <v>612</v>
      </c>
      <c r="C1028" s="48">
        <v>0</v>
      </c>
      <c r="D1028" s="48">
        <v>301.37200000000001</v>
      </c>
      <c r="E1028" s="48">
        <v>301.37200000000001</v>
      </c>
    </row>
    <row r="1029" spans="2:5">
      <c r="B1029" s="68" t="s">
        <v>275</v>
      </c>
      <c r="C1029" s="48">
        <v>373.67321099999998</v>
      </c>
      <c r="D1029" s="48">
        <v>812.87823461000016</v>
      </c>
      <c r="E1029" s="48">
        <v>466.18315647999975</v>
      </c>
    </row>
    <row r="1030" spans="2:5">
      <c r="B1030" s="77" t="s">
        <v>257</v>
      </c>
      <c r="C1030" s="85">
        <v>373.67321099999998</v>
      </c>
      <c r="D1030" s="85">
        <v>464.80985302000011</v>
      </c>
      <c r="E1030" s="85">
        <v>319.15174626999999</v>
      </c>
    </row>
    <row r="1031" spans="2:5">
      <c r="B1031" s="78">
        <v>12550</v>
      </c>
      <c r="C1031" s="48">
        <v>12.211252</v>
      </c>
      <c r="D1031" s="48">
        <v>5.8834580000000001</v>
      </c>
      <c r="E1031" s="48">
        <v>2.1556669199999998</v>
      </c>
    </row>
    <row r="1032" spans="2:5">
      <c r="B1032" s="79" t="s">
        <v>613</v>
      </c>
      <c r="C1032" s="48">
        <v>12.211252</v>
      </c>
      <c r="D1032" s="48">
        <v>5.8834580000000001</v>
      </c>
      <c r="E1032" s="48">
        <v>2.1556669199999998</v>
      </c>
    </row>
    <row r="1033" spans="2:5">
      <c r="B1033" s="78">
        <v>12591</v>
      </c>
      <c r="C1033" s="48">
        <v>11.477282000000001</v>
      </c>
      <c r="D1033" s="48">
        <v>30.427229789999998</v>
      </c>
      <c r="E1033" s="48">
        <v>18.216692330000001</v>
      </c>
    </row>
    <row r="1034" spans="2:5">
      <c r="B1034" s="79" t="s">
        <v>614</v>
      </c>
      <c r="C1034" s="48">
        <v>11.477282000000001</v>
      </c>
      <c r="D1034" s="48">
        <v>30.427229789999998</v>
      </c>
      <c r="E1034" s="48">
        <v>18.216692330000001</v>
      </c>
    </row>
    <row r="1035" spans="2:5">
      <c r="B1035" s="78">
        <v>13057</v>
      </c>
      <c r="C1035" s="48">
        <v>4.6562929999999998</v>
      </c>
      <c r="D1035" s="48">
        <v>19.999027999999999</v>
      </c>
      <c r="E1035" s="48">
        <v>6.1541212400000003</v>
      </c>
    </row>
    <row r="1036" spans="2:5">
      <c r="B1036" s="79" t="s">
        <v>615</v>
      </c>
      <c r="C1036" s="48">
        <v>4.6562929999999998</v>
      </c>
      <c r="D1036" s="48">
        <v>19.999027999999999</v>
      </c>
      <c r="E1036" s="48">
        <v>6.1541212400000003</v>
      </c>
    </row>
    <row r="1037" spans="2:5">
      <c r="B1037" s="78">
        <v>13415</v>
      </c>
      <c r="C1037" s="48">
        <v>30.867184000000002</v>
      </c>
      <c r="D1037" s="48">
        <v>15.346456</v>
      </c>
      <c r="E1037" s="48">
        <v>7.0722937699999999</v>
      </c>
    </row>
    <row r="1038" spans="2:5">
      <c r="B1038" s="79" t="s">
        <v>616</v>
      </c>
      <c r="C1038" s="48">
        <v>30.867184000000002</v>
      </c>
      <c r="D1038" s="48">
        <v>15.346456</v>
      </c>
      <c r="E1038" s="48">
        <v>7.0722937699999999</v>
      </c>
    </row>
    <row r="1039" spans="2:5">
      <c r="B1039" s="78">
        <v>13427</v>
      </c>
      <c r="C1039" s="48">
        <v>30.795404000000001</v>
      </c>
      <c r="D1039" s="48">
        <v>22.795404000000001</v>
      </c>
      <c r="E1039" s="48">
        <v>0.33387862000000001</v>
      </c>
    </row>
    <row r="1040" spans="2:5">
      <c r="B1040" s="79" t="s">
        <v>617</v>
      </c>
      <c r="C1040" s="48">
        <v>30.795404000000001</v>
      </c>
      <c r="D1040" s="48">
        <v>22.795404000000001</v>
      </c>
      <c r="E1040" s="48">
        <v>0.33387862000000001</v>
      </c>
    </row>
    <row r="1041" spans="2:5">
      <c r="B1041" s="78">
        <v>13583</v>
      </c>
      <c r="C1041" s="48">
        <v>46.550730999999999</v>
      </c>
      <c r="D1041" s="48">
        <v>83.204872629999997</v>
      </c>
      <c r="E1041" s="48">
        <v>43.640195829999996</v>
      </c>
    </row>
    <row r="1042" spans="2:5">
      <c r="B1042" s="79" t="s">
        <v>618</v>
      </c>
      <c r="C1042" s="48">
        <v>46.550730999999999</v>
      </c>
      <c r="D1042" s="48">
        <v>83.204872629999997</v>
      </c>
      <c r="E1042" s="48">
        <v>43.640195829999996</v>
      </c>
    </row>
    <row r="1043" spans="2:5">
      <c r="B1043" s="78">
        <v>13825</v>
      </c>
      <c r="C1043" s="48">
        <v>110</v>
      </c>
      <c r="D1043" s="48">
        <v>185</v>
      </c>
      <c r="E1043" s="48">
        <v>184.43420483999998</v>
      </c>
    </row>
    <row r="1044" spans="2:5">
      <c r="B1044" s="79" t="s">
        <v>619</v>
      </c>
      <c r="C1044" s="48">
        <v>110</v>
      </c>
      <c r="D1044" s="48">
        <v>185</v>
      </c>
      <c r="E1044" s="48">
        <v>184.43420483999998</v>
      </c>
    </row>
    <row r="1045" spans="2:5">
      <c r="B1045" s="78">
        <v>14500</v>
      </c>
      <c r="C1045" s="48">
        <v>22.512328</v>
      </c>
      <c r="D1045" s="48">
        <v>7.5123280000000001</v>
      </c>
      <c r="E1045" s="48">
        <v>0</v>
      </c>
    </row>
    <row r="1046" spans="2:5">
      <c r="B1046" s="79" t="s">
        <v>620</v>
      </c>
      <c r="C1046" s="48">
        <v>22.512328</v>
      </c>
      <c r="D1046" s="48">
        <v>7.5123280000000001</v>
      </c>
      <c r="E1046" s="48">
        <v>0</v>
      </c>
    </row>
    <row r="1047" spans="2:5">
      <c r="B1047" s="78">
        <v>14611</v>
      </c>
      <c r="C1047" s="48">
        <v>38.903582999999998</v>
      </c>
      <c r="D1047" s="48">
        <v>31.122866400000003</v>
      </c>
      <c r="E1047" s="48">
        <v>17.662825160000001</v>
      </c>
    </row>
    <row r="1048" spans="2:5">
      <c r="B1048" s="79" t="s">
        <v>621</v>
      </c>
      <c r="C1048" s="48">
        <v>38.903582999999998</v>
      </c>
      <c r="D1048" s="48">
        <v>31.122866400000003</v>
      </c>
      <c r="E1048" s="48">
        <v>17.662825160000001</v>
      </c>
    </row>
    <row r="1049" spans="2:5">
      <c r="B1049" s="78">
        <v>14612</v>
      </c>
      <c r="C1049" s="48">
        <v>13.341984</v>
      </c>
      <c r="D1049" s="48">
        <v>0</v>
      </c>
      <c r="E1049" s="48">
        <v>0</v>
      </c>
    </row>
    <row r="1050" spans="2:5">
      <c r="B1050" s="79" t="s">
        <v>622</v>
      </c>
      <c r="C1050" s="48">
        <v>13.341984</v>
      </c>
      <c r="D1050" s="48">
        <v>0</v>
      </c>
      <c r="E1050" s="48">
        <v>0</v>
      </c>
    </row>
    <row r="1051" spans="2:5">
      <c r="B1051" s="78">
        <v>14622</v>
      </c>
      <c r="C1051" s="48">
        <v>52.357170000000004</v>
      </c>
      <c r="D1051" s="48">
        <v>35.289796000000003</v>
      </c>
      <c r="E1051" s="48">
        <v>33.32</v>
      </c>
    </row>
    <row r="1052" spans="2:5">
      <c r="B1052" s="79" t="s">
        <v>623</v>
      </c>
      <c r="C1052" s="48">
        <v>52.357170000000004</v>
      </c>
      <c r="D1052" s="48">
        <v>35.289796000000003</v>
      </c>
      <c r="E1052" s="48">
        <v>33.32</v>
      </c>
    </row>
    <row r="1053" spans="2:5">
      <c r="B1053" s="78">
        <v>14694</v>
      </c>
      <c r="C1053" s="48">
        <v>0</v>
      </c>
      <c r="D1053" s="48">
        <v>2.6253104</v>
      </c>
      <c r="E1053" s="48">
        <v>0</v>
      </c>
    </row>
    <row r="1054" spans="2:5">
      <c r="B1054" s="79" t="s">
        <v>624</v>
      </c>
      <c r="C1054" s="48">
        <v>0</v>
      </c>
      <c r="D1054" s="48">
        <v>2.6253104</v>
      </c>
      <c r="E1054" s="48">
        <v>0</v>
      </c>
    </row>
    <row r="1055" spans="2:5">
      <c r="B1055" s="78">
        <v>14695</v>
      </c>
      <c r="C1055" s="48">
        <v>0</v>
      </c>
      <c r="D1055" s="48">
        <v>2.6253104</v>
      </c>
      <c r="E1055" s="48">
        <v>0</v>
      </c>
    </row>
    <row r="1056" spans="2:5">
      <c r="B1056" s="79" t="s">
        <v>625</v>
      </c>
      <c r="C1056" s="48">
        <v>0</v>
      </c>
      <c r="D1056" s="48">
        <v>2.6253104</v>
      </c>
      <c r="E1056" s="48">
        <v>0</v>
      </c>
    </row>
    <row r="1057" spans="2:5">
      <c r="B1057" s="78">
        <v>14698</v>
      </c>
      <c r="C1057" s="48">
        <v>0</v>
      </c>
      <c r="D1057" s="48">
        <v>2.6253104</v>
      </c>
      <c r="E1057" s="48">
        <v>0</v>
      </c>
    </row>
    <row r="1058" spans="2:5">
      <c r="B1058" s="79" t="s">
        <v>626</v>
      </c>
      <c r="C1058" s="48">
        <v>0</v>
      </c>
      <c r="D1058" s="48">
        <v>2.6253104</v>
      </c>
      <c r="E1058" s="48">
        <v>0</v>
      </c>
    </row>
    <row r="1059" spans="2:5">
      <c r="B1059" s="78">
        <v>14699</v>
      </c>
      <c r="C1059" s="48">
        <v>0</v>
      </c>
      <c r="D1059" s="48">
        <v>5.5751480000000004</v>
      </c>
      <c r="E1059" s="48">
        <v>0</v>
      </c>
    </row>
    <row r="1060" spans="2:5">
      <c r="B1060" s="79" t="s">
        <v>627</v>
      </c>
      <c r="C1060" s="48">
        <v>0</v>
      </c>
      <c r="D1060" s="48">
        <v>5.5751480000000004</v>
      </c>
      <c r="E1060" s="48">
        <v>0</v>
      </c>
    </row>
    <row r="1061" spans="2:5">
      <c r="B1061" s="78">
        <v>14711</v>
      </c>
      <c r="C1061" s="48">
        <v>0</v>
      </c>
      <c r="D1061" s="48">
        <v>6.1618680000000001</v>
      </c>
      <c r="E1061" s="48">
        <v>6.1618675599999992</v>
      </c>
    </row>
    <row r="1062" spans="2:5">
      <c r="B1062" s="79" t="s">
        <v>628</v>
      </c>
      <c r="C1062" s="48">
        <v>0</v>
      </c>
      <c r="D1062" s="48">
        <v>6.1618680000000001</v>
      </c>
      <c r="E1062" s="48">
        <v>6.1618675599999992</v>
      </c>
    </row>
    <row r="1063" spans="2:5">
      <c r="B1063" s="78">
        <v>14785</v>
      </c>
      <c r="C1063" s="48">
        <v>0</v>
      </c>
      <c r="D1063" s="48">
        <v>2.1540428</v>
      </c>
      <c r="E1063" s="48">
        <v>0</v>
      </c>
    </row>
    <row r="1064" spans="2:5">
      <c r="B1064" s="79" t="s">
        <v>629</v>
      </c>
      <c r="C1064" s="48">
        <v>0</v>
      </c>
      <c r="D1064" s="48">
        <v>2.1540428</v>
      </c>
      <c r="E1064" s="48">
        <v>0</v>
      </c>
    </row>
    <row r="1065" spans="2:5">
      <c r="B1065" s="78">
        <v>14786</v>
      </c>
      <c r="C1065" s="48">
        <v>0</v>
      </c>
      <c r="D1065" s="48">
        <v>0.79782960000000003</v>
      </c>
      <c r="E1065" s="48">
        <v>0</v>
      </c>
    </row>
    <row r="1066" spans="2:5">
      <c r="B1066" s="79" t="s">
        <v>630</v>
      </c>
      <c r="C1066" s="48">
        <v>0</v>
      </c>
      <c r="D1066" s="48">
        <v>0.79782960000000003</v>
      </c>
      <c r="E1066" s="48">
        <v>0</v>
      </c>
    </row>
    <row r="1067" spans="2:5">
      <c r="B1067" s="78">
        <v>14787</v>
      </c>
      <c r="C1067" s="48">
        <v>0</v>
      </c>
      <c r="D1067" s="48">
        <v>2.1540428</v>
      </c>
      <c r="E1067" s="48">
        <v>0</v>
      </c>
    </row>
    <row r="1068" spans="2:5">
      <c r="B1068" s="79" t="s">
        <v>631</v>
      </c>
      <c r="C1068" s="48">
        <v>0</v>
      </c>
      <c r="D1068" s="48">
        <v>2.1540428</v>
      </c>
      <c r="E1068" s="48">
        <v>0</v>
      </c>
    </row>
    <row r="1069" spans="2:5">
      <c r="B1069" s="78">
        <v>14788</v>
      </c>
      <c r="C1069" s="48">
        <v>0</v>
      </c>
      <c r="D1069" s="48">
        <v>2.1540428</v>
      </c>
      <c r="E1069" s="48">
        <v>0</v>
      </c>
    </row>
    <row r="1070" spans="2:5">
      <c r="B1070" s="79" t="s">
        <v>632</v>
      </c>
      <c r="C1070" s="48">
        <v>0</v>
      </c>
      <c r="D1070" s="48">
        <v>2.1540428</v>
      </c>
      <c r="E1070" s="48">
        <v>0</v>
      </c>
    </row>
    <row r="1071" spans="2:5">
      <c r="B1071" s="78">
        <v>14789</v>
      </c>
      <c r="C1071" s="48">
        <v>0</v>
      </c>
      <c r="D1071" s="48">
        <v>0.79782960000000003</v>
      </c>
      <c r="E1071" s="48">
        <v>0</v>
      </c>
    </row>
    <row r="1072" spans="2:5">
      <c r="B1072" s="79" t="s">
        <v>633</v>
      </c>
      <c r="C1072" s="48">
        <v>0</v>
      </c>
      <c r="D1072" s="48">
        <v>0.79782960000000003</v>
      </c>
      <c r="E1072" s="48">
        <v>0</v>
      </c>
    </row>
    <row r="1073" spans="2:5">
      <c r="B1073" s="78">
        <v>14890</v>
      </c>
      <c r="C1073" s="48">
        <v>0</v>
      </c>
      <c r="D1073" s="48">
        <v>0.55767940000000005</v>
      </c>
      <c r="E1073" s="48">
        <v>0</v>
      </c>
    </row>
    <row r="1074" spans="2:5">
      <c r="B1074" s="79" t="s">
        <v>996</v>
      </c>
      <c r="C1074" s="48">
        <v>0</v>
      </c>
      <c r="D1074" s="48">
        <v>0.55767940000000005</v>
      </c>
      <c r="E1074" s="48">
        <v>0</v>
      </c>
    </row>
    <row r="1075" spans="2:5">
      <c r="B1075" s="77" t="s">
        <v>259</v>
      </c>
      <c r="C1075" s="85">
        <v>0</v>
      </c>
      <c r="D1075" s="85">
        <v>25</v>
      </c>
      <c r="E1075" s="85">
        <v>24.999994210000001</v>
      </c>
    </row>
    <row r="1076" spans="2:5">
      <c r="B1076" s="78">
        <v>13825</v>
      </c>
      <c r="C1076" s="48">
        <v>0</v>
      </c>
      <c r="D1076" s="48">
        <v>25</v>
      </c>
      <c r="E1076" s="48">
        <v>24.999994210000001</v>
      </c>
    </row>
    <row r="1077" spans="2:5">
      <c r="B1077" s="79" t="s">
        <v>619</v>
      </c>
      <c r="C1077" s="48">
        <v>0</v>
      </c>
      <c r="D1077" s="48">
        <v>25</v>
      </c>
      <c r="E1077" s="48">
        <v>24.999994210000001</v>
      </c>
    </row>
    <row r="1078" spans="2:5">
      <c r="B1078" s="77" t="s">
        <v>260</v>
      </c>
      <c r="C1078" s="85">
        <v>0</v>
      </c>
      <c r="D1078" s="85">
        <v>323.06838159000006</v>
      </c>
      <c r="E1078" s="85">
        <v>122.03141600000006</v>
      </c>
    </row>
    <row r="1079" spans="2:5">
      <c r="B1079" s="78">
        <v>13928</v>
      </c>
      <c r="C1079" s="48">
        <v>0</v>
      </c>
      <c r="D1079" s="48">
        <v>162.48490359000002</v>
      </c>
      <c r="E1079" s="48">
        <v>118.57997070000006</v>
      </c>
    </row>
    <row r="1080" spans="2:5">
      <c r="B1080" s="79" t="s">
        <v>329</v>
      </c>
      <c r="C1080" s="48">
        <v>0</v>
      </c>
      <c r="D1080" s="48">
        <v>162.48490359000002</v>
      </c>
      <c r="E1080" s="48">
        <v>118.57997070000006</v>
      </c>
    </row>
    <row r="1081" spans="2:5">
      <c r="B1081" s="78">
        <v>13982</v>
      </c>
      <c r="C1081" s="48">
        <v>0</v>
      </c>
      <c r="D1081" s="48">
        <v>155.67987600000001</v>
      </c>
      <c r="E1081" s="48">
        <v>1.40865467</v>
      </c>
    </row>
    <row r="1082" spans="2:5">
      <c r="B1082" s="79" t="s">
        <v>634</v>
      </c>
      <c r="C1082" s="48">
        <v>0</v>
      </c>
      <c r="D1082" s="48">
        <v>155.67987600000001</v>
      </c>
      <c r="E1082" s="48">
        <v>1.40865467</v>
      </c>
    </row>
    <row r="1083" spans="2:5">
      <c r="B1083" s="78">
        <v>13985</v>
      </c>
      <c r="C1083" s="48">
        <v>0</v>
      </c>
      <c r="D1083" s="48">
        <v>4.9036020000000002</v>
      </c>
      <c r="E1083" s="48">
        <v>2.0427906299999998</v>
      </c>
    </row>
    <row r="1084" spans="2:5">
      <c r="B1084" s="79" t="s">
        <v>635</v>
      </c>
      <c r="C1084" s="48">
        <v>0</v>
      </c>
      <c r="D1084" s="48">
        <v>4.9036020000000002</v>
      </c>
      <c r="E1084" s="48">
        <v>2.0427906299999998</v>
      </c>
    </row>
    <row r="1085" spans="2:5">
      <c r="B1085" s="68" t="s">
        <v>276</v>
      </c>
      <c r="C1085" s="48">
        <v>800.69218699999999</v>
      </c>
      <c r="D1085" s="48">
        <v>1214.5529775800003</v>
      </c>
      <c r="E1085" s="48">
        <v>949.7725426400001</v>
      </c>
    </row>
    <row r="1086" spans="2:5">
      <c r="B1086" s="77" t="s">
        <v>257</v>
      </c>
      <c r="C1086" s="85">
        <v>800.69218699999999</v>
      </c>
      <c r="D1086" s="85">
        <v>1130.5882535800004</v>
      </c>
      <c r="E1086" s="85">
        <v>873.56221273000017</v>
      </c>
    </row>
    <row r="1087" spans="2:5">
      <c r="B1087" s="78">
        <v>12553</v>
      </c>
      <c r="C1087" s="48">
        <v>22.618455999999998</v>
      </c>
      <c r="D1087" s="48">
        <v>13.78893955</v>
      </c>
      <c r="E1087" s="48">
        <v>9.9430304899999999</v>
      </c>
    </row>
    <row r="1088" spans="2:5">
      <c r="B1088" s="79" t="s">
        <v>636</v>
      </c>
      <c r="C1088" s="48">
        <v>22.618455999999998</v>
      </c>
      <c r="D1088" s="48">
        <v>13.78893955</v>
      </c>
      <c r="E1088" s="48">
        <v>9.9430304899999999</v>
      </c>
    </row>
    <row r="1089" spans="2:5">
      <c r="B1089" s="78">
        <v>12593</v>
      </c>
      <c r="C1089" s="48">
        <v>7.8434879999999998</v>
      </c>
      <c r="D1089" s="48">
        <v>10.007424820000001</v>
      </c>
      <c r="E1089" s="48">
        <v>4.2302934500000005</v>
      </c>
    </row>
    <row r="1090" spans="2:5">
      <c r="B1090" s="79" t="s">
        <v>637</v>
      </c>
      <c r="C1090" s="48">
        <v>7.8434879999999998</v>
      </c>
      <c r="D1090" s="48">
        <v>10.007424820000001</v>
      </c>
      <c r="E1090" s="48">
        <v>4.2302934500000005</v>
      </c>
    </row>
    <row r="1091" spans="2:5">
      <c r="B1091" s="78">
        <v>12723</v>
      </c>
      <c r="C1091" s="48">
        <v>39.327241999999998</v>
      </c>
      <c r="D1091" s="48">
        <v>39.327241999999998</v>
      </c>
      <c r="E1091" s="48">
        <v>0</v>
      </c>
    </row>
    <row r="1092" spans="2:5">
      <c r="B1092" s="79" t="s">
        <v>638</v>
      </c>
      <c r="C1092" s="48">
        <v>39.327241999999998</v>
      </c>
      <c r="D1092" s="48">
        <v>39.327241999999998</v>
      </c>
      <c r="E1092" s="48">
        <v>0</v>
      </c>
    </row>
    <row r="1093" spans="2:5">
      <c r="B1093" s="78">
        <v>13064</v>
      </c>
      <c r="C1093" s="48">
        <v>13.344725</v>
      </c>
      <c r="D1093" s="48">
        <v>26.793968289999999</v>
      </c>
      <c r="E1093" s="48">
        <v>19.625970210000002</v>
      </c>
    </row>
    <row r="1094" spans="2:5">
      <c r="B1094" s="79" t="s">
        <v>639</v>
      </c>
      <c r="C1094" s="48">
        <v>13.344725</v>
      </c>
      <c r="D1094" s="48">
        <v>26.793968289999999</v>
      </c>
      <c r="E1094" s="48">
        <v>19.625970210000002</v>
      </c>
    </row>
    <row r="1095" spans="2:5">
      <c r="B1095" s="78">
        <v>13359</v>
      </c>
      <c r="C1095" s="48">
        <v>5.2051790000000002</v>
      </c>
      <c r="D1095" s="48">
        <v>0.49548871999999972</v>
      </c>
      <c r="E1095" s="48">
        <v>0</v>
      </c>
    </row>
    <row r="1096" spans="2:5">
      <c r="B1096" s="79" t="s">
        <v>640</v>
      </c>
      <c r="C1096" s="48">
        <v>5.2051790000000002</v>
      </c>
      <c r="D1096" s="48">
        <v>0.49548871999999972</v>
      </c>
      <c r="E1096" s="48">
        <v>0</v>
      </c>
    </row>
    <row r="1097" spans="2:5">
      <c r="B1097" s="78">
        <v>13416</v>
      </c>
      <c r="C1097" s="48">
        <v>93.529481000000004</v>
      </c>
      <c r="D1097" s="48">
        <v>161.98615371</v>
      </c>
      <c r="E1097" s="48">
        <v>61.195158549999995</v>
      </c>
    </row>
    <row r="1098" spans="2:5">
      <c r="B1098" s="79" t="s">
        <v>641</v>
      </c>
      <c r="C1098" s="48">
        <v>93.529481000000004</v>
      </c>
      <c r="D1098" s="48">
        <v>161.98615371</v>
      </c>
      <c r="E1098" s="48">
        <v>61.195158549999995</v>
      </c>
    </row>
    <row r="1099" spans="2:5">
      <c r="B1099" s="78">
        <v>13430</v>
      </c>
      <c r="C1099" s="48">
        <v>14.090305000000001</v>
      </c>
      <c r="D1099" s="48">
        <v>9.6405498100000013</v>
      </c>
      <c r="E1099" s="48">
        <v>0.57787281000000001</v>
      </c>
    </row>
    <row r="1100" spans="2:5">
      <c r="B1100" s="79" t="s">
        <v>642</v>
      </c>
      <c r="C1100" s="48">
        <v>14.090305000000001</v>
      </c>
      <c r="D1100" s="48">
        <v>9.6405498100000013</v>
      </c>
      <c r="E1100" s="48">
        <v>0.57787281000000001</v>
      </c>
    </row>
    <row r="1101" spans="2:5">
      <c r="B1101" s="78">
        <v>13518</v>
      </c>
      <c r="C1101" s="48">
        <v>370.66497299999997</v>
      </c>
      <c r="D1101" s="48">
        <v>467.66759500000001</v>
      </c>
      <c r="E1101" s="48">
        <v>467.66759440999999</v>
      </c>
    </row>
    <row r="1102" spans="2:5">
      <c r="B1102" s="79" t="s">
        <v>643</v>
      </c>
      <c r="C1102" s="48">
        <v>370.66497299999997</v>
      </c>
      <c r="D1102" s="48">
        <v>467.66759500000001</v>
      </c>
      <c r="E1102" s="48">
        <v>467.66759440999999</v>
      </c>
    </row>
    <row r="1103" spans="2:5">
      <c r="B1103" s="78">
        <v>13585</v>
      </c>
      <c r="C1103" s="48">
        <v>47.324585999999996</v>
      </c>
      <c r="D1103" s="48">
        <v>77.818528000000001</v>
      </c>
      <c r="E1103" s="48">
        <v>41.979165620000003</v>
      </c>
    </row>
    <row r="1104" spans="2:5">
      <c r="B1104" s="79" t="s">
        <v>644</v>
      </c>
      <c r="C1104" s="48">
        <v>47.324585999999996</v>
      </c>
      <c r="D1104" s="48">
        <v>77.818528000000001</v>
      </c>
      <c r="E1104" s="48">
        <v>41.979165620000003</v>
      </c>
    </row>
    <row r="1105" spans="2:5">
      <c r="B1105" s="78">
        <v>13803</v>
      </c>
      <c r="C1105" s="48">
        <v>110</v>
      </c>
      <c r="D1105" s="48">
        <v>260</v>
      </c>
      <c r="E1105" s="48">
        <v>221.61720005000001</v>
      </c>
    </row>
    <row r="1106" spans="2:5">
      <c r="B1106" s="79" t="s">
        <v>645</v>
      </c>
      <c r="C1106" s="48">
        <v>110</v>
      </c>
      <c r="D1106" s="48">
        <v>260</v>
      </c>
      <c r="E1106" s="48">
        <v>221.61720005000001</v>
      </c>
    </row>
    <row r="1107" spans="2:5">
      <c r="B1107" s="78">
        <v>13892</v>
      </c>
      <c r="C1107" s="48">
        <v>60</v>
      </c>
      <c r="D1107" s="48">
        <v>34.426909680000001</v>
      </c>
      <c r="E1107" s="48">
        <v>29.810262680000001</v>
      </c>
    </row>
    <row r="1108" spans="2:5">
      <c r="B1108" s="79" t="s">
        <v>646</v>
      </c>
      <c r="C1108" s="48">
        <v>60</v>
      </c>
      <c r="D1108" s="48">
        <v>34.426909680000001</v>
      </c>
      <c r="E1108" s="48">
        <v>29.810262680000001</v>
      </c>
    </row>
    <row r="1109" spans="2:5">
      <c r="B1109" s="78">
        <v>14527</v>
      </c>
      <c r="C1109" s="48">
        <v>16.743752000000001</v>
      </c>
      <c r="D1109" s="48">
        <v>16.743752000000001</v>
      </c>
      <c r="E1109" s="48">
        <v>10.364519339999999</v>
      </c>
    </row>
    <row r="1110" spans="2:5">
      <c r="B1110" s="79" t="s">
        <v>647</v>
      </c>
      <c r="C1110" s="48">
        <v>16.743752000000001</v>
      </c>
      <c r="D1110" s="48">
        <v>16.743752000000001</v>
      </c>
      <c r="E1110" s="48">
        <v>10.364519339999999</v>
      </c>
    </row>
    <row r="1111" spans="2:5">
      <c r="B1111" s="78">
        <v>14739</v>
      </c>
      <c r="C1111" s="48">
        <v>0</v>
      </c>
      <c r="D1111" s="48">
        <v>9.1033050000000006</v>
      </c>
      <c r="E1111" s="48">
        <v>6.5511451200000002</v>
      </c>
    </row>
    <row r="1112" spans="2:5">
      <c r="B1112" s="79" t="s">
        <v>648</v>
      </c>
      <c r="C1112" s="48">
        <v>0</v>
      </c>
      <c r="D1112" s="48">
        <v>9.1033050000000006</v>
      </c>
      <c r="E1112" s="48">
        <v>6.5511451200000002</v>
      </c>
    </row>
    <row r="1113" spans="2:5">
      <c r="B1113" s="78">
        <v>14871</v>
      </c>
      <c r="C1113" s="48">
        <v>0</v>
      </c>
      <c r="D1113" s="48">
        <v>0.55767940000000005</v>
      </c>
      <c r="E1113" s="48">
        <v>0</v>
      </c>
    </row>
    <row r="1114" spans="2:5">
      <c r="B1114" s="79" t="s">
        <v>997</v>
      </c>
      <c r="C1114" s="48">
        <v>0</v>
      </c>
      <c r="D1114" s="48">
        <v>0.55767940000000005</v>
      </c>
      <c r="E1114" s="48">
        <v>0</v>
      </c>
    </row>
    <row r="1115" spans="2:5">
      <c r="B1115" s="78">
        <v>14869</v>
      </c>
      <c r="C1115" s="48">
        <v>0</v>
      </c>
      <c r="D1115" s="48">
        <v>0.55767940000000005</v>
      </c>
      <c r="E1115" s="48">
        <v>0</v>
      </c>
    </row>
    <row r="1116" spans="2:5">
      <c r="B1116" s="79" t="s">
        <v>998</v>
      </c>
      <c r="C1116" s="48">
        <v>0</v>
      </c>
      <c r="D1116" s="48">
        <v>0.55767940000000005</v>
      </c>
      <c r="E1116" s="48">
        <v>0</v>
      </c>
    </row>
    <row r="1117" spans="2:5">
      <c r="B1117" s="78">
        <v>14870</v>
      </c>
      <c r="C1117" s="48">
        <v>0</v>
      </c>
      <c r="D1117" s="48">
        <v>0.55767940000000005</v>
      </c>
      <c r="E1117" s="48">
        <v>0</v>
      </c>
    </row>
    <row r="1118" spans="2:5">
      <c r="B1118" s="79" t="s">
        <v>999</v>
      </c>
      <c r="C1118" s="48">
        <v>0</v>
      </c>
      <c r="D1118" s="48">
        <v>0.55767940000000005</v>
      </c>
      <c r="E1118" s="48">
        <v>0</v>
      </c>
    </row>
    <row r="1119" spans="2:5">
      <c r="B1119" s="78">
        <v>14872</v>
      </c>
      <c r="C1119" s="48">
        <v>0</v>
      </c>
      <c r="D1119" s="48">
        <v>0.55767940000000005</v>
      </c>
      <c r="E1119" s="48">
        <v>0</v>
      </c>
    </row>
    <row r="1120" spans="2:5">
      <c r="B1120" s="79" t="s">
        <v>1000</v>
      </c>
      <c r="C1120" s="48">
        <v>0</v>
      </c>
      <c r="D1120" s="48">
        <v>0.55767940000000005</v>
      </c>
      <c r="E1120" s="48">
        <v>0</v>
      </c>
    </row>
    <row r="1121" spans="2:5">
      <c r="B1121" s="78">
        <v>14868</v>
      </c>
      <c r="C1121" s="48">
        <v>0</v>
      </c>
      <c r="D1121" s="48">
        <v>0.55767940000000005</v>
      </c>
      <c r="E1121" s="48">
        <v>0</v>
      </c>
    </row>
    <row r="1122" spans="2:5">
      <c r="B1122" s="79" t="s">
        <v>1001</v>
      </c>
      <c r="C1122" s="48">
        <v>0</v>
      </c>
      <c r="D1122" s="48">
        <v>0.55767940000000005</v>
      </c>
      <c r="E1122" s="48">
        <v>0</v>
      </c>
    </row>
    <row r="1123" spans="2:5">
      <c r="B1123" s="77" t="s">
        <v>259</v>
      </c>
      <c r="C1123" s="85">
        <v>0</v>
      </c>
      <c r="D1123" s="85">
        <v>75</v>
      </c>
      <c r="E1123" s="85">
        <v>74.999994760000007</v>
      </c>
    </row>
    <row r="1124" spans="2:5">
      <c r="B1124" s="78">
        <v>13803</v>
      </c>
      <c r="C1124" s="48">
        <v>0</v>
      </c>
      <c r="D1124" s="48">
        <v>75</v>
      </c>
      <c r="E1124" s="48">
        <v>74.999994760000007</v>
      </c>
    </row>
    <row r="1125" spans="2:5">
      <c r="B1125" s="79" t="s">
        <v>645</v>
      </c>
      <c r="C1125" s="48">
        <v>0</v>
      </c>
      <c r="D1125" s="48">
        <v>75</v>
      </c>
      <c r="E1125" s="48">
        <v>74.999994760000007</v>
      </c>
    </row>
    <row r="1126" spans="2:5">
      <c r="B1126" s="77" t="s">
        <v>260</v>
      </c>
      <c r="C1126" s="85">
        <v>0</v>
      </c>
      <c r="D1126" s="85">
        <v>8.9647240000000004</v>
      </c>
      <c r="E1126" s="85">
        <v>1.2103351499999999</v>
      </c>
    </row>
    <row r="1127" spans="2:5">
      <c r="B1127" s="78">
        <v>14291</v>
      </c>
      <c r="C1127" s="48">
        <v>0</v>
      </c>
      <c r="D1127" s="48">
        <v>8.9647240000000004</v>
      </c>
      <c r="E1127" s="48">
        <v>1.2103351499999999</v>
      </c>
    </row>
    <row r="1128" spans="2:5">
      <c r="B1128" s="79" t="s">
        <v>649</v>
      </c>
      <c r="C1128" s="48">
        <v>0</v>
      </c>
      <c r="D1128" s="48">
        <v>8.9647240000000004</v>
      </c>
      <c r="E1128" s="48">
        <v>1.2103351499999999</v>
      </c>
    </row>
    <row r="1129" spans="2:5">
      <c r="B1129" s="68" t="s">
        <v>650</v>
      </c>
      <c r="C1129" s="48">
        <v>187.567971</v>
      </c>
      <c r="D1129" s="48">
        <v>371.34201961000002</v>
      </c>
      <c r="E1129" s="48">
        <v>324.89887149000003</v>
      </c>
    </row>
    <row r="1130" spans="2:5">
      <c r="B1130" s="77" t="s">
        <v>257</v>
      </c>
      <c r="C1130" s="85">
        <v>187.567971</v>
      </c>
      <c r="D1130" s="85">
        <v>367.02441461000001</v>
      </c>
      <c r="E1130" s="85">
        <v>324.89887149000003</v>
      </c>
    </row>
    <row r="1131" spans="2:5">
      <c r="B1131" s="78">
        <v>12559</v>
      </c>
      <c r="C1131" s="48">
        <v>44.016091000000003</v>
      </c>
      <c r="D1131" s="48">
        <v>44.837751609999998</v>
      </c>
      <c r="E1131" s="48">
        <v>14.76368383</v>
      </c>
    </row>
    <row r="1132" spans="2:5">
      <c r="B1132" s="79" t="s">
        <v>651</v>
      </c>
      <c r="C1132" s="48">
        <v>44.016091000000003</v>
      </c>
      <c r="D1132" s="48">
        <v>44.837751609999998</v>
      </c>
      <c r="E1132" s="48">
        <v>14.76368383</v>
      </c>
    </row>
    <row r="1133" spans="2:5">
      <c r="B1133" s="78">
        <v>12596</v>
      </c>
      <c r="C1133" s="48">
        <v>7.3094570000000001</v>
      </c>
      <c r="D1133" s="48">
        <v>0.153894</v>
      </c>
      <c r="E1133" s="48">
        <v>0</v>
      </c>
    </row>
    <row r="1134" spans="2:5">
      <c r="B1134" s="79" t="s">
        <v>652</v>
      </c>
      <c r="C1134" s="48">
        <v>7.3094570000000001</v>
      </c>
      <c r="D1134" s="48">
        <v>0.153894</v>
      </c>
      <c r="E1134" s="48">
        <v>0</v>
      </c>
    </row>
    <row r="1135" spans="2:5">
      <c r="B1135" s="78">
        <v>13073</v>
      </c>
      <c r="C1135" s="48">
        <v>6.376728</v>
      </c>
      <c r="D1135" s="48">
        <v>7.2312950000000003</v>
      </c>
      <c r="E1135" s="48">
        <v>0.85456686000000004</v>
      </c>
    </row>
    <row r="1136" spans="2:5">
      <c r="B1136" s="79" t="s">
        <v>653</v>
      </c>
      <c r="C1136" s="48">
        <v>6.376728</v>
      </c>
      <c r="D1136" s="48">
        <v>7.2312950000000003</v>
      </c>
      <c r="E1136" s="48">
        <v>0.85456686000000004</v>
      </c>
    </row>
    <row r="1137" spans="2:5">
      <c r="B1137" s="78">
        <v>13360</v>
      </c>
      <c r="C1137" s="48">
        <v>4.3472999999999998E-2</v>
      </c>
      <c r="D1137" s="48">
        <v>4.3472999999999998E-2</v>
      </c>
      <c r="E1137" s="48">
        <v>0</v>
      </c>
    </row>
    <row r="1138" spans="2:5">
      <c r="B1138" s="79" t="s">
        <v>654</v>
      </c>
      <c r="C1138" s="48">
        <v>4.3472999999999998E-2</v>
      </c>
      <c r="D1138" s="48">
        <v>4.3472999999999998E-2</v>
      </c>
      <c r="E1138" s="48">
        <v>0</v>
      </c>
    </row>
    <row r="1139" spans="2:5">
      <c r="B1139" s="78">
        <v>13418</v>
      </c>
      <c r="C1139" s="48">
        <v>0.12643099999999999</v>
      </c>
      <c r="D1139" s="48">
        <v>0.12643099999999999</v>
      </c>
      <c r="E1139" s="48">
        <v>0</v>
      </c>
    </row>
    <row r="1140" spans="2:5">
      <c r="B1140" s="79" t="s">
        <v>655</v>
      </c>
      <c r="C1140" s="48">
        <v>0.12643099999999999</v>
      </c>
      <c r="D1140" s="48">
        <v>0.12643099999999999</v>
      </c>
      <c r="E1140" s="48">
        <v>0</v>
      </c>
    </row>
    <row r="1141" spans="2:5">
      <c r="B1141" s="78">
        <v>13464</v>
      </c>
      <c r="C1141" s="48">
        <v>11.724240999999999</v>
      </c>
      <c r="D1141" s="48">
        <v>8.1677E-2</v>
      </c>
      <c r="E1141" s="48">
        <v>0</v>
      </c>
    </row>
    <row r="1142" spans="2:5">
      <c r="B1142" s="79" t="s">
        <v>656</v>
      </c>
      <c r="C1142" s="48">
        <v>11.724240999999999</v>
      </c>
      <c r="D1142" s="48">
        <v>8.1677E-2</v>
      </c>
      <c r="E1142" s="48">
        <v>0</v>
      </c>
    </row>
    <row r="1143" spans="2:5">
      <c r="B1143" s="78">
        <v>13590</v>
      </c>
      <c r="C1143" s="48">
        <v>7.9715499999999997</v>
      </c>
      <c r="D1143" s="48">
        <v>7.9715499999999997</v>
      </c>
      <c r="E1143" s="48">
        <v>6.1783813800000003</v>
      </c>
    </row>
    <row r="1144" spans="2:5">
      <c r="B1144" s="79" t="s">
        <v>657</v>
      </c>
      <c r="C1144" s="48">
        <v>7.9715499999999997</v>
      </c>
      <c r="D1144" s="48">
        <v>7.9715499999999997</v>
      </c>
      <c r="E1144" s="48">
        <v>6.1783813800000003</v>
      </c>
    </row>
    <row r="1145" spans="2:5">
      <c r="B1145" s="78">
        <v>13811</v>
      </c>
      <c r="C1145" s="48">
        <v>110</v>
      </c>
      <c r="D1145" s="48">
        <v>110</v>
      </c>
      <c r="E1145" s="48">
        <v>106.52389722999999</v>
      </c>
    </row>
    <row r="1146" spans="2:5">
      <c r="B1146" s="79" t="s">
        <v>658</v>
      </c>
      <c r="C1146" s="48">
        <v>110</v>
      </c>
      <c r="D1146" s="48">
        <v>110</v>
      </c>
      <c r="E1146" s="48">
        <v>106.52389722999999</v>
      </c>
    </row>
    <row r="1147" spans="2:5">
      <c r="B1147" s="78">
        <v>14720</v>
      </c>
      <c r="C1147" s="48">
        <v>0</v>
      </c>
      <c r="D1147" s="48">
        <v>196.57834299999999</v>
      </c>
      <c r="E1147" s="48">
        <v>196.57834219</v>
      </c>
    </row>
    <row r="1148" spans="2:5">
      <c r="B1148" s="79" t="s">
        <v>659</v>
      </c>
      <c r="C1148" s="48">
        <v>0</v>
      </c>
      <c r="D1148" s="48">
        <v>196.57834299999999</v>
      </c>
      <c r="E1148" s="48">
        <v>196.57834219</v>
      </c>
    </row>
    <row r="1149" spans="2:5">
      <c r="B1149" s="77" t="s">
        <v>260</v>
      </c>
      <c r="C1149" s="85">
        <v>0</v>
      </c>
      <c r="D1149" s="85">
        <v>4.3176050000000004</v>
      </c>
      <c r="E1149" s="85">
        <v>0</v>
      </c>
    </row>
    <row r="1150" spans="2:5">
      <c r="B1150" s="78">
        <v>13989</v>
      </c>
      <c r="C1150" s="48">
        <v>0</v>
      </c>
      <c r="D1150" s="48">
        <v>4.3176050000000004</v>
      </c>
      <c r="E1150" s="48">
        <v>0</v>
      </c>
    </row>
    <row r="1151" spans="2:5">
      <c r="B1151" s="79" t="s">
        <v>660</v>
      </c>
      <c r="C1151" s="48">
        <v>0</v>
      </c>
      <c r="D1151" s="48">
        <v>4.3176050000000004</v>
      </c>
      <c r="E1151" s="48">
        <v>0</v>
      </c>
    </row>
    <row r="1152" spans="2:5">
      <c r="B1152" s="68" t="s">
        <v>277</v>
      </c>
      <c r="C1152" s="48">
        <v>2054.7983949999998</v>
      </c>
      <c r="D1152" s="48">
        <v>3839.9179400800003</v>
      </c>
      <c r="E1152" s="48">
        <v>3003.7964263700001</v>
      </c>
    </row>
    <row r="1153" spans="2:5">
      <c r="B1153" s="77" t="s">
        <v>257</v>
      </c>
      <c r="C1153" s="85">
        <v>1120.402957</v>
      </c>
      <c r="D1153" s="85">
        <v>2731.4084952700005</v>
      </c>
      <c r="E1153" s="85">
        <v>1919.7883323800002</v>
      </c>
    </row>
    <row r="1154" spans="2:5">
      <c r="B1154" s="78">
        <v>12560</v>
      </c>
      <c r="C1154" s="48">
        <v>57.486593999999997</v>
      </c>
      <c r="D1154" s="48">
        <v>53.175280630000003</v>
      </c>
      <c r="E1154" s="48">
        <v>21.131964539999998</v>
      </c>
    </row>
    <row r="1155" spans="2:5">
      <c r="B1155" s="79" t="s">
        <v>661</v>
      </c>
      <c r="C1155" s="48">
        <v>57.486593999999997</v>
      </c>
      <c r="D1155" s="48">
        <v>53.175280630000003</v>
      </c>
      <c r="E1155" s="48">
        <v>21.131964539999998</v>
      </c>
    </row>
    <row r="1156" spans="2:5">
      <c r="B1156" s="78">
        <v>12594</v>
      </c>
      <c r="C1156" s="48">
        <v>9.4158229999999996</v>
      </c>
      <c r="D1156" s="48">
        <v>13.436448940000002</v>
      </c>
      <c r="E1156" s="48">
        <v>6.7154653700000004</v>
      </c>
    </row>
    <row r="1157" spans="2:5">
      <c r="B1157" s="79" t="s">
        <v>662</v>
      </c>
      <c r="C1157" s="48">
        <v>9.4158229999999996</v>
      </c>
      <c r="D1157" s="48">
        <v>13.436448940000002</v>
      </c>
      <c r="E1157" s="48">
        <v>6.7154653700000004</v>
      </c>
    </row>
    <row r="1158" spans="2:5">
      <c r="B1158" s="78">
        <v>12897</v>
      </c>
      <c r="C1158" s="48">
        <v>0</v>
      </c>
      <c r="D1158" s="48">
        <v>43.903169439999999</v>
      </c>
      <c r="E1158" s="48">
        <v>43.903169439999999</v>
      </c>
    </row>
    <row r="1159" spans="2:5">
      <c r="B1159" s="79" t="s">
        <v>663</v>
      </c>
      <c r="C1159" s="48">
        <v>0</v>
      </c>
      <c r="D1159" s="48">
        <v>43.903169439999999</v>
      </c>
      <c r="E1159" s="48">
        <v>43.903169439999999</v>
      </c>
    </row>
    <row r="1160" spans="2:5">
      <c r="B1160" s="78">
        <v>13070</v>
      </c>
      <c r="C1160" s="48">
        <v>32.619756000000002</v>
      </c>
      <c r="D1160" s="48">
        <v>54.107756000000002</v>
      </c>
      <c r="E1160" s="48">
        <v>14.56310891</v>
      </c>
    </row>
    <row r="1161" spans="2:5">
      <c r="B1161" s="79" t="s">
        <v>664</v>
      </c>
      <c r="C1161" s="48">
        <v>32.619756000000002</v>
      </c>
      <c r="D1161" s="48">
        <v>54.107756000000002</v>
      </c>
      <c r="E1161" s="48">
        <v>14.56310891</v>
      </c>
    </row>
    <row r="1162" spans="2:5">
      <c r="B1162" s="78">
        <v>13417</v>
      </c>
      <c r="C1162" s="48">
        <v>123.937743</v>
      </c>
      <c r="D1162" s="48">
        <v>161.48588337000004</v>
      </c>
      <c r="E1162" s="48">
        <v>78.308848570000009</v>
      </c>
    </row>
    <row r="1163" spans="2:5">
      <c r="B1163" s="79" t="s">
        <v>665</v>
      </c>
      <c r="C1163" s="48">
        <v>123.937743</v>
      </c>
      <c r="D1163" s="48">
        <v>161.48588337000004</v>
      </c>
      <c r="E1163" s="48">
        <v>78.308848570000009</v>
      </c>
    </row>
    <row r="1164" spans="2:5">
      <c r="B1164" s="78">
        <v>13425</v>
      </c>
      <c r="C1164" s="48">
        <v>48.704104999999998</v>
      </c>
      <c r="D1164" s="48">
        <v>47.904133000000002</v>
      </c>
      <c r="E1164" s="48">
        <v>6.4065862699999991</v>
      </c>
    </row>
    <row r="1165" spans="2:5">
      <c r="B1165" s="79" t="s">
        <v>666</v>
      </c>
      <c r="C1165" s="48">
        <v>48.704104999999998</v>
      </c>
      <c r="D1165" s="48">
        <v>47.904133000000002</v>
      </c>
      <c r="E1165" s="48">
        <v>6.4065862699999991</v>
      </c>
    </row>
    <row r="1166" spans="2:5">
      <c r="B1166" s="78">
        <v>13571</v>
      </c>
      <c r="C1166" s="48">
        <v>6.7301149999999996</v>
      </c>
      <c r="D1166" s="48">
        <v>30.35345701</v>
      </c>
      <c r="E1166" s="48">
        <v>14.01407594</v>
      </c>
    </row>
    <row r="1167" spans="2:5">
      <c r="B1167" s="79" t="s">
        <v>667</v>
      </c>
      <c r="C1167" s="48">
        <v>6.7301149999999996</v>
      </c>
      <c r="D1167" s="48">
        <v>30.35345701</v>
      </c>
      <c r="E1167" s="48">
        <v>14.01407594</v>
      </c>
    </row>
    <row r="1168" spans="2:5">
      <c r="B1168" s="78">
        <v>13594</v>
      </c>
      <c r="C1168" s="48">
        <v>193.58493100000001</v>
      </c>
      <c r="D1168" s="48">
        <v>183.06789045000005</v>
      </c>
      <c r="E1168" s="48">
        <v>64.027450420000008</v>
      </c>
    </row>
    <row r="1169" spans="2:5">
      <c r="B1169" s="79" t="s">
        <v>930</v>
      </c>
      <c r="C1169" s="48">
        <v>193.58493100000001</v>
      </c>
      <c r="D1169" s="48">
        <v>183.06789045000005</v>
      </c>
      <c r="E1169" s="48">
        <v>64.027450420000008</v>
      </c>
    </row>
    <row r="1170" spans="2:5">
      <c r="B1170" s="78">
        <v>13614</v>
      </c>
      <c r="C1170" s="48">
        <v>47.228037</v>
      </c>
      <c r="D1170" s="48">
        <v>19.02794862</v>
      </c>
      <c r="E1170" s="48">
        <v>5.97051262</v>
      </c>
    </row>
    <row r="1171" spans="2:5">
      <c r="B1171" s="79" t="s">
        <v>668</v>
      </c>
      <c r="C1171" s="48">
        <v>47.228037</v>
      </c>
      <c r="D1171" s="48">
        <v>19.02794862</v>
      </c>
      <c r="E1171" s="48">
        <v>5.97051262</v>
      </c>
    </row>
    <row r="1172" spans="2:5">
      <c r="B1172" s="78">
        <v>13802</v>
      </c>
      <c r="C1172" s="48">
        <v>130</v>
      </c>
      <c r="D1172" s="48">
        <v>220</v>
      </c>
      <c r="E1172" s="48">
        <v>215.48106056</v>
      </c>
    </row>
    <row r="1173" spans="2:5">
      <c r="B1173" s="79" t="s">
        <v>669</v>
      </c>
      <c r="C1173" s="48">
        <v>130</v>
      </c>
      <c r="D1173" s="48">
        <v>220</v>
      </c>
      <c r="E1173" s="48">
        <v>215.48106056</v>
      </c>
    </row>
    <row r="1174" spans="2:5">
      <c r="B1174" s="78">
        <v>14127</v>
      </c>
      <c r="C1174" s="48">
        <v>100</v>
      </c>
      <c r="D1174" s="48">
        <v>251.83312932999999</v>
      </c>
      <c r="E1174" s="48">
        <v>246.78133334000009</v>
      </c>
    </row>
    <row r="1175" spans="2:5">
      <c r="B1175" s="79" t="s">
        <v>670</v>
      </c>
      <c r="C1175" s="48">
        <v>100</v>
      </c>
      <c r="D1175" s="48">
        <v>251.83312932999999</v>
      </c>
      <c r="E1175" s="48">
        <v>246.78133334000009</v>
      </c>
    </row>
    <row r="1176" spans="2:5">
      <c r="B1176" s="78">
        <v>14250</v>
      </c>
      <c r="C1176" s="48">
        <v>0</v>
      </c>
      <c r="D1176" s="48">
        <v>3.5198</v>
      </c>
      <c r="E1176" s="48">
        <v>2.1184017499999999</v>
      </c>
    </row>
    <row r="1177" spans="2:5">
      <c r="B1177" s="79" t="s">
        <v>671</v>
      </c>
      <c r="C1177" s="48">
        <v>0</v>
      </c>
      <c r="D1177" s="48">
        <v>3.5198</v>
      </c>
      <c r="E1177" s="48">
        <v>2.1184017499999999</v>
      </c>
    </row>
    <row r="1178" spans="2:5">
      <c r="B1178" s="78">
        <v>14556</v>
      </c>
      <c r="C1178" s="48">
        <v>87.811858999999998</v>
      </c>
      <c r="D1178" s="48">
        <v>66.939508000000004</v>
      </c>
      <c r="E1178" s="48">
        <v>28.806030929999995</v>
      </c>
    </row>
    <row r="1179" spans="2:5">
      <c r="B1179" s="79" t="s">
        <v>672</v>
      </c>
      <c r="C1179" s="48">
        <v>87.811858999999998</v>
      </c>
      <c r="D1179" s="48">
        <v>66.939508000000004</v>
      </c>
      <c r="E1179" s="48">
        <v>28.806030929999995</v>
      </c>
    </row>
    <row r="1180" spans="2:5">
      <c r="B1180" s="78">
        <v>14588</v>
      </c>
      <c r="C1180" s="48">
        <v>0</v>
      </c>
      <c r="D1180" s="48">
        <v>618.79134728999998</v>
      </c>
      <c r="E1180" s="48">
        <v>614.06940349000001</v>
      </c>
    </row>
    <row r="1181" spans="2:5">
      <c r="B1181" s="79" t="s">
        <v>931</v>
      </c>
      <c r="C1181" s="48">
        <v>0</v>
      </c>
      <c r="D1181" s="48">
        <v>618.79134728999998</v>
      </c>
      <c r="E1181" s="48">
        <v>614.06940349000001</v>
      </c>
    </row>
    <row r="1182" spans="2:5">
      <c r="B1182" s="78">
        <v>14595</v>
      </c>
      <c r="C1182" s="48">
        <v>7.3086039999999999</v>
      </c>
      <c r="D1182" s="48">
        <v>7.3086039999999999</v>
      </c>
      <c r="E1182" s="48">
        <v>5.9061058700000002</v>
      </c>
    </row>
    <row r="1183" spans="2:5">
      <c r="B1183" s="79" t="s">
        <v>673</v>
      </c>
      <c r="C1183" s="48">
        <v>7.3086039999999999</v>
      </c>
      <c r="D1183" s="48">
        <v>7.3086039999999999</v>
      </c>
      <c r="E1183" s="48">
        <v>5.9061058700000002</v>
      </c>
    </row>
    <row r="1184" spans="2:5">
      <c r="B1184" s="78">
        <v>14602</v>
      </c>
      <c r="C1184" s="48">
        <v>196.477464</v>
      </c>
      <c r="D1184" s="48">
        <v>545.25722699999994</v>
      </c>
      <c r="E1184" s="48">
        <v>196.477464</v>
      </c>
    </row>
    <row r="1185" spans="2:5">
      <c r="B1185" s="79" t="s">
        <v>674</v>
      </c>
      <c r="C1185" s="48">
        <v>196.477464</v>
      </c>
      <c r="D1185" s="48">
        <v>545.25722699999994</v>
      </c>
      <c r="E1185" s="48">
        <v>196.477464</v>
      </c>
    </row>
    <row r="1186" spans="2:5">
      <c r="B1186" s="78">
        <v>14603</v>
      </c>
      <c r="C1186" s="48">
        <v>79.097926000000001</v>
      </c>
      <c r="D1186" s="48">
        <v>142.429</v>
      </c>
      <c r="E1186" s="48">
        <v>142.429</v>
      </c>
    </row>
    <row r="1187" spans="2:5">
      <c r="B1187" s="79" t="s">
        <v>675</v>
      </c>
      <c r="C1187" s="48">
        <v>79.097926000000001</v>
      </c>
      <c r="D1187" s="48">
        <v>142.429</v>
      </c>
      <c r="E1187" s="48">
        <v>142.429</v>
      </c>
    </row>
    <row r="1188" spans="2:5">
      <c r="B1188" s="78">
        <v>14690</v>
      </c>
      <c r="C1188" s="48">
        <v>0</v>
      </c>
      <c r="D1188" s="48">
        <v>4.3558880000000002</v>
      </c>
      <c r="E1188" s="48">
        <v>2.8664159500000004</v>
      </c>
    </row>
    <row r="1189" spans="2:5">
      <c r="B1189" s="79" t="s">
        <v>676</v>
      </c>
      <c r="C1189" s="48">
        <v>0</v>
      </c>
      <c r="D1189" s="48">
        <v>4.3558880000000002</v>
      </c>
      <c r="E1189" s="48">
        <v>2.8664159500000004</v>
      </c>
    </row>
    <row r="1190" spans="2:5">
      <c r="B1190" s="78">
        <v>14712</v>
      </c>
      <c r="C1190" s="48">
        <v>0</v>
      </c>
      <c r="D1190" s="48">
        <v>3.1272995199999993</v>
      </c>
      <c r="E1190" s="48">
        <v>3.1272995200000002</v>
      </c>
    </row>
    <row r="1191" spans="2:5">
      <c r="B1191" s="79" t="s">
        <v>677</v>
      </c>
      <c r="C1191" s="48">
        <v>0</v>
      </c>
      <c r="D1191" s="48">
        <v>3.1272995199999993</v>
      </c>
      <c r="E1191" s="48">
        <v>3.1272995200000002</v>
      </c>
    </row>
    <row r="1192" spans="2:5">
      <c r="B1192" s="78">
        <v>14812</v>
      </c>
      <c r="C1192" s="48">
        <v>0</v>
      </c>
      <c r="D1192" s="48">
        <v>2.4240756000000001</v>
      </c>
      <c r="E1192" s="48">
        <v>0</v>
      </c>
    </row>
    <row r="1193" spans="2:5">
      <c r="B1193" s="79" t="s">
        <v>678</v>
      </c>
      <c r="C1193" s="48">
        <v>0</v>
      </c>
      <c r="D1193" s="48">
        <v>2.4240756000000001</v>
      </c>
      <c r="E1193" s="48">
        <v>0</v>
      </c>
    </row>
    <row r="1194" spans="2:5">
      <c r="B1194" s="78">
        <v>14813</v>
      </c>
      <c r="C1194" s="48">
        <v>0</v>
      </c>
      <c r="D1194" s="48">
        <v>27.817513000000002</v>
      </c>
      <c r="E1194" s="48">
        <v>0</v>
      </c>
    </row>
    <row r="1195" spans="2:5">
      <c r="B1195" s="79" t="s">
        <v>679</v>
      </c>
      <c r="C1195" s="48">
        <v>0</v>
      </c>
      <c r="D1195" s="48">
        <v>27.817513000000002</v>
      </c>
      <c r="E1195" s="48">
        <v>0</v>
      </c>
    </row>
    <row r="1196" spans="2:5">
      <c r="B1196" s="78">
        <v>14814</v>
      </c>
      <c r="C1196" s="48">
        <v>0</v>
      </c>
      <c r="D1196" s="48">
        <v>6.2498328000000001</v>
      </c>
      <c r="E1196" s="48">
        <v>0</v>
      </c>
    </row>
    <row r="1197" spans="2:5">
      <c r="B1197" s="79" t="s">
        <v>680</v>
      </c>
      <c r="C1197" s="48">
        <v>0</v>
      </c>
      <c r="D1197" s="48">
        <v>6.2498328000000001</v>
      </c>
      <c r="E1197" s="48">
        <v>0</v>
      </c>
    </row>
    <row r="1198" spans="2:5">
      <c r="B1198" s="78">
        <v>14900</v>
      </c>
      <c r="C1198" s="48">
        <v>0</v>
      </c>
      <c r="D1198" s="48">
        <v>4.1758332000000005</v>
      </c>
      <c r="E1198" s="48">
        <v>0</v>
      </c>
    </row>
    <row r="1199" spans="2:5">
      <c r="B1199" s="79" t="s">
        <v>681</v>
      </c>
      <c r="C1199" s="48">
        <v>0</v>
      </c>
      <c r="D1199" s="48">
        <v>4.1758332000000005</v>
      </c>
      <c r="E1199" s="48">
        <v>0</v>
      </c>
    </row>
    <row r="1200" spans="2:5">
      <c r="B1200" s="78">
        <v>14904</v>
      </c>
      <c r="C1200" s="48">
        <v>0</v>
      </c>
      <c r="D1200" s="48">
        <v>3.7687374</v>
      </c>
      <c r="E1200" s="48">
        <v>0</v>
      </c>
    </row>
    <row r="1201" spans="2:5">
      <c r="B1201" s="79" t="s">
        <v>682</v>
      </c>
      <c r="C1201" s="48">
        <v>0</v>
      </c>
      <c r="D1201" s="48">
        <v>3.7687374</v>
      </c>
      <c r="E1201" s="48">
        <v>0</v>
      </c>
    </row>
    <row r="1202" spans="2:5">
      <c r="B1202" s="78">
        <v>14860</v>
      </c>
      <c r="C1202" s="48">
        <v>0</v>
      </c>
      <c r="D1202" s="48">
        <v>0.55767940000000005</v>
      </c>
      <c r="E1202" s="48">
        <v>0</v>
      </c>
    </row>
    <row r="1203" spans="2:5">
      <c r="B1203" s="79" t="s">
        <v>1002</v>
      </c>
      <c r="C1203" s="48">
        <v>0</v>
      </c>
      <c r="D1203" s="48">
        <v>0.55767940000000005</v>
      </c>
      <c r="E1203" s="48">
        <v>0</v>
      </c>
    </row>
    <row r="1204" spans="2:5">
      <c r="B1204" s="78">
        <v>14849</v>
      </c>
      <c r="C1204" s="48">
        <v>0</v>
      </c>
      <c r="D1204" s="48">
        <v>0.55767940000000005</v>
      </c>
      <c r="E1204" s="48">
        <v>0</v>
      </c>
    </row>
    <row r="1205" spans="2:5">
      <c r="B1205" s="79" t="s">
        <v>1003</v>
      </c>
      <c r="C1205" s="48">
        <v>0</v>
      </c>
      <c r="D1205" s="48">
        <v>0.55767940000000005</v>
      </c>
      <c r="E1205" s="48">
        <v>0</v>
      </c>
    </row>
    <row r="1206" spans="2:5">
      <c r="B1206" s="78">
        <v>14850</v>
      </c>
      <c r="C1206" s="48">
        <v>0</v>
      </c>
      <c r="D1206" s="48">
        <v>0.55767940000000005</v>
      </c>
      <c r="E1206" s="48">
        <v>0</v>
      </c>
    </row>
    <row r="1207" spans="2:5">
      <c r="B1207" s="79" t="s">
        <v>1004</v>
      </c>
      <c r="C1207" s="48">
        <v>0</v>
      </c>
      <c r="D1207" s="48">
        <v>0.55767940000000005</v>
      </c>
      <c r="E1207" s="48">
        <v>0</v>
      </c>
    </row>
    <row r="1208" spans="2:5">
      <c r="B1208" s="78">
        <v>14848</v>
      </c>
      <c r="C1208" s="48">
        <v>0</v>
      </c>
      <c r="D1208" s="48">
        <v>0.55767940000000005</v>
      </c>
      <c r="E1208" s="48">
        <v>0</v>
      </c>
    </row>
    <row r="1209" spans="2:5">
      <c r="B1209" s="79" t="s">
        <v>1005</v>
      </c>
      <c r="C1209" s="48">
        <v>0</v>
      </c>
      <c r="D1209" s="48">
        <v>0.55767940000000005</v>
      </c>
      <c r="E1209" s="48">
        <v>0</v>
      </c>
    </row>
    <row r="1210" spans="2:5">
      <c r="B1210" s="78">
        <v>14847</v>
      </c>
      <c r="C1210" s="48">
        <v>0</v>
      </c>
      <c r="D1210" s="48">
        <v>0.55767940000000005</v>
      </c>
      <c r="E1210" s="48">
        <v>0</v>
      </c>
    </row>
    <row r="1211" spans="2:5">
      <c r="B1211" s="79" t="s">
        <v>1006</v>
      </c>
      <c r="C1211" s="48">
        <v>0</v>
      </c>
      <c r="D1211" s="48">
        <v>0.55767940000000005</v>
      </c>
      <c r="E1211" s="48">
        <v>0</v>
      </c>
    </row>
    <row r="1212" spans="2:5">
      <c r="B1212" s="78">
        <v>14846</v>
      </c>
      <c r="C1212" s="48">
        <v>0</v>
      </c>
      <c r="D1212" s="48">
        <v>0.8356654</v>
      </c>
      <c r="E1212" s="48">
        <v>0</v>
      </c>
    </row>
    <row r="1213" spans="2:5">
      <c r="B1213" s="79" t="s">
        <v>1007</v>
      </c>
      <c r="C1213" s="48">
        <v>0</v>
      </c>
      <c r="D1213" s="48">
        <v>0.8356654</v>
      </c>
      <c r="E1213" s="48">
        <v>0</v>
      </c>
    </row>
    <row r="1214" spans="2:5">
      <c r="B1214" s="78">
        <v>13631</v>
      </c>
      <c r="C1214" s="48">
        <v>0</v>
      </c>
      <c r="D1214" s="48">
        <v>206.68463488999998</v>
      </c>
      <c r="E1214" s="48">
        <v>206.68463488999998</v>
      </c>
    </row>
    <row r="1215" spans="2:5">
      <c r="B1215" s="79" t="s">
        <v>1035</v>
      </c>
      <c r="C1215" s="48">
        <v>0</v>
      </c>
      <c r="D1215" s="48">
        <v>206.68463488999998</v>
      </c>
      <c r="E1215" s="48">
        <v>206.68463488999998</v>
      </c>
    </row>
    <row r="1216" spans="2:5">
      <c r="B1216" s="78">
        <v>15019</v>
      </c>
      <c r="C1216" s="48">
        <v>0</v>
      </c>
      <c r="D1216" s="48">
        <v>6.6400353799999996</v>
      </c>
      <c r="E1216" s="48">
        <v>0</v>
      </c>
    </row>
    <row r="1217" spans="2:5">
      <c r="B1217" s="79" t="s">
        <v>1048</v>
      </c>
      <c r="C1217" s="48">
        <v>0</v>
      </c>
      <c r="D1217" s="48">
        <v>6.6400353799999996</v>
      </c>
      <c r="E1217" s="48">
        <v>0</v>
      </c>
    </row>
    <row r="1218" spans="2:5">
      <c r="B1218" s="77" t="s">
        <v>259</v>
      </c>
      <c r="C1218" s="85">
        <v>0</v>
      </c>
      <c r="D1218" s="85">
        <v>70</v>
      </c>
      <c r="E1218" s="85">
        <v>69.880519179999993</v>
      </c>
    </row>
    <row r="1219" spans="2:5">
      <c r="B1219" s="78">
        <v>13802</v>
      </c>
      <c r="C1219" s="48">
        <v>0</v>
      </c>
      <c r="D1219" s="48">
        <v>70</v>
      </c>
      <c r="E1219" s="48">
        <v>69.880519179999993</v>
      </c>
    </row>
    <row r="1220" spans="2:5">
      <c r="B1220" s="79" t="s">
        <v>669</v>
      </c>
      <c r="C1220" s="48">
        <v>0</v>
      </c>
      <c r="D1220" s="48">
        <v>70</v>
      </c>
      <c r="E1220" s="48">
        <v>69.880519179999993</v>
      </c>
    </row>
    <row r="1221" spans="2:5">
      <c r="B1221" s="77" t="s">
        <v>260</v>
      </c>
      <c r="C1221" s="85">
        <v>934.39543800000001</v>
      </c>
      <c r="D1221" s="85">
        <v>1038.5094448099999</v>
      </c>
      <c r="E1221" s="85">
        <v>1014.1275748099999</v>
      </c>
    </row>
    <row r="1222" spans="2:5">
      <c r="B1222" s="78">
        <v>14294</v>
      </c>
      <c r="C1222" s="48">
        <v>0</v>
      </c>
      <c r="D1222" s="48">
        <v>24.381869999999999</v>
      </c>
      <c r="E1222" s="48">
        <v>0</v>
      </c>
    </row>
    <row r="1223" spans="2:5">
      <c r="B1223" s="79" t="s">
        <v>683</v>
      </c>
      <c r="C1223" s="48">
        <v>0</v>
      </c>
      <c r="D1223" s="48">
        <v>24.381869999999999</v>
      </c>
      <c r="E1223" s="48">
        <v>0</v>
      </c>
    </row>
    <row r="1224" spans="2:5">
      <c r="B1224" s="78">
        <v>14588</v>
      </c>
      <c r="C1224" s="48">
        <v>0</v>
      </c>
      <c r="D1224" s="48">
        <v>76.127574809999999</v>
      </c>
      <c r="E1224" s="48">
        <v>76.127574809999999</v>
      </c>
    </row>
    <row r="1225" spans="2:5">
      <c r="B1225" s="79" t="s">
        <v>931</v>
      </c>
      <c r="C1225" s="48">
        <v>0</v>
      </c>
      <c r="D1225" s="48">
        <v>76.127574809999999</v>
      </c>
      <c r="E1225" s="48">
        <v>76.127574809999999</v>
      </c>
    </row>
    <row r="1226" spans="2:5">
      <c r="B1226" s="78">
        <v>14745</v>
      </c>
      <c r="C1226" s="48">
        <v>0</v>
      </c>
      <c r="D1226" s="48">
        <v>938</v>
      </c>
      <c r="E1226" s="48">
        <v>938</v>
      </c>
    </row>
    <row r="1227" spans="2:5">
      <c r="B1227" s="79" t="s">
        <v>684</v>
      </c>
      <c r="C1227" s="48">
        <v>0</v>
      </c>
      <c r="D1227" s="48">
        <v>78</v>
      </c>
      <c r="E1227" s="48">
        <v>78</v>
      </c>
    </row>
    <row r="1228" spans="2:5">
      <c r="B1228" s="79" t="s">
        <v>685</v>
      </c>
      <c r="C1228" s="48">
        <v>0</v>
      </c>
      <c r="D1228" s="48">
        <v>83.461578000000003</v>
      </c>
      <c r="E1228" s="48">
        <v>83.461578000000003</v>
      </c>
    </row>
    <row r="1229" spans="2:5">
      <c r="B1229" s="79" t="s">
        <v>686</v>
      </c>
      <c r="C1229" s="48">
        <v>0</v>
      </c>
      <c r="D1229" s="48">
        <v>55.807633000000003</v>
      </c>
      <c r="E1229" s="48">
        <v>55.807633000000003</v>
      </c>
    </row>
    <row r="1230" spans="2:5">
      <c r="B1230" s="79" t="s">
        <v>687</v>
      </c>
      <c r="C1230" s="48">
        <v>0</v>
      </c>
      <c r="D1230" s="48">
        <v>155</v>
      </c>
      <c r="E1230" s="48">
        <v>155</v>
      </c>
    </row>
    <row r="1231" spans="2:5">
      <c r="B1231" s="79" t="s">
        <v>688</v>
      </c>
      <c r="C1231" s="48">
        <v>0</v>
      </c>
      <c r="D1231" s="48">
        <v>160</v>
      </c>
      <c r="E1231" s="48">
        <v>160</v>
      </c>
    </row>
    <row r="1232" spans="2:5">
      <c r="B1232" s="79" t="s">
        <v>689</v>
      </c>
      <c r="C1232" s="48">
        <v>0</v>
      </c>
      <c r="D1232" s="48">
        <v>40</v>
      </c>
      <c r="E1232" s="48">
        <v>40</v>
      </c>
    </row>
    <row r="1233" spans="2:5">
      <c r="B1233" s="79" t="s">
        <v>690</v>
      </c>
      <c r="C1233" s="48">
        <v>0</v>
      </c>
      <c r="D1233" s="48">
        <v>80</v>
      </c>
      <c r="E1233" s="48">
        <v>80</v>
      </c>
    </row>
    <row r="1234" spans="2:5">
      <c r="B1234" s="79" t="s">
        <v>691</v>
      </c>
      <c r="C1234" s="48">
        <v>0</v>
      </c>
      <c r="D1234" s="48">
        <v>150</v>
      </c>
      <c r="E1234" s="48">
        <v>150</v>
      </c>
    </row>
    <row r="1235" spans="2:5">
      <c r="B1235" s="79" t="s">
        <v>692</v>
      </c>
      <c r="C1235" s="48">
        <v>0</v>
      </c>
      <c r="D1235" s="48">
        <v>80</v>
      </c>
      <c r="E1235" s="48">
        <v>80</v>
      </c>
    </row>
    <row r="1236" spans="2:5">
      <c r="B1236" s="79" t="s">
        <v>693</v>
      </c>
      <c r="C1236" s="48">
        <v>0</v>
      </c>
      <c r="D1236" s="48">
        <v>55.730789000000001</v>
      </c>
      <c r="E1236" s="48">
        <v>55.730789000000001</v>
      </c>
    </row>
    <row r="1237" spans="2:5">
      <c r="B1237" s="79" t="s">
        <v>258</v>
      </c>
      <c r="C1237" s="48">
        <v>934.39543800000001</v>
      </c>
      <c r="D1237" s="48">
        <v>0</v>
      </c>
      <c r="E1237" s="48">
        <v>0</v>
      </c>
    </row>
    <row r="1238" spans="2:5">
      <c r="B1238" s="68" t="s">
        <v>694</v>
      </c>
      <c r="C1238" s="48">
        <v>362.78637300000003</v>
      </c>
      <c r="D1238" s="48">
        <v>355.40586174999999</v>
      </c>
      <c r="E1238" s="48">
        <v>289.27436949999998</v>
      </c>
    </row>
    <row r="1239" spans="2:5">
      <c r="B1239" s="77" t="s">
        <v>257</v>
      </c>
      <c r="C1239" s="85">
        <v>362.78637300000003</v>
      </c>
      <c r="D1239" s="85">
        <v>355.40586174999999</v>
      </c>
      <c r="E1239" s="85">
        <v>289.27436949999998</v>
      </c>
    </row>
    <row r="1240" spans="2:5">
      <c r="B1240" s="78">
        <v>13075</v>
      </c>
      <c r="C1240" s="48">
        <v>7.0139999999999994E-2</v>
      </c>
      <c r="D1240" s="48">
        <v>4.95214</v>
      </c>
      <c r="E1240" s="48">
        <v>3.9379840399999999</v>
      </c>
    </row>
    <row r="1241" spans="2:5">
      <c r="B1241" s="79" t="s">
        <v>695</v>
      </c>
      <c r="C1241" s="48">
        <v>7.0139999999999994E-2</v>
      </c>
      <c r="D1241" s="48">
        <v>4.95214</v>
      </c>
      <c r="E1241" s="48">
        <v>3.9379840399999999</v>
      </c>
    </row>
    <row r="1242" spans="2:5">
      <c r="B1242" s="78">
        <v>13362</v>
      </c>
      <c r="C1242" s="48">
        <v>4.3472999999999998E-2</v>
      </c>
      <c r="D1242" s="48">
        <v>4.3472999999999998E-2</v>
      </c>
      <c r="E1242" s="48">
        <v>0</v>
      </c>
    </row>
    <row r="1243" spans="2:5">
      <c r="B1243" s="79" t="s">
        <v>696</v>
      </c>
      <c r="C1243" s="48">
        <v>4.3472999999999998E-2</v>
      </c>
      <c r="D1243" s="48">
        <v>4.3472999999999998E-2</v>
      </c>
      <c r="E1243" s="48">
        <v>0</v>
      </c>
    </row>
    <row r="1244" spans="2:5">
      <c r="B1244" s="78">
        <v>13419</v>
      </c>
      <c r="C1244" s="48">
        <v>16.658826999999999</v>
      </c>
      <c r="D1244" s="48">
        <v>33.658827000000002</v>
      </c>
      <c r="E1244" s="48">
        <v>5.6976872800000002</v>
      </c>
    </row>
    <row r="1245" spans="2:5">
      <c r="B1245" s="79" t="s">
        <v>697</v>
      </c>
      <c r="C1245" s="48">
        <v>16.658826999999999</v>
      </c>
      <c r="D1245" s="48">
        <v>33.658827000000002</v>
      </c>
      <c r="E1245" s="48">
        <v>5.6976872800000002</v>
      </c>
    </row>
    <row r="1246" spans="2:5">
      <c r="B1246" s="78">
        <v>13457</v>
      </c>
      <c r="C1246" s="48">
        <v>3.843791</v>
      </c>
      <c r="D1246" s="48">
        <v>19.667378750000001</v>
      </c>
      <c r="E1246" s="48">
        <v>3.4219018700000001</v>
      </c>
    </row>
    <row r="1247" spans="2:5">
      <c r="B1247" s="79" t="s">
        <v>698</v>
      </c>
      <c r="C1247" s="48">
        <v>3.843791</v>
      </c>
      <c r="D1247" s="48">
        <v>19.667378750000001</v>
      </c>
      <c r="E1247" s="48">
        <v>3.4219018700000001</v>
      </c>
    </row>
    <row r="1248" spans="2:5">
      <c r="B1248" s="78">
        <v>13592</v>
      </c>
      <c r="C1248" s="48">
        <v>1.400911</v>
      </c>
      <c r="D1248" s="48">
        <v>4.9170999999999999E-2</v>
      </c>
      <c r="E1248" s="48">
        <v>0</v>
      </c>
    </row>
    <row r="1249" spans="2:5">
      <c r="B1249" s="79" t="s">
        <v>699</v>
      </c>
      <c r="C1249" s="48">
        <v>1.400911</v>
      </c>
      <c r="D1249" s="48">
        <v>4.9170999999999999E-2</v>
      </c>
      <c r="E1249" s="48">
        <v>0</v>
      </c>
    </row>
    <row r="1250" spans="2:5">
      <c r="B1250" s="78">
        <v>13798</v>
      </c>
      <c r="C1250" s="48">
        <v>110</v>
      </c>
      <c r="D1250" s="48">
        <v>110</v>
      </c>
      <c r="E1250" s="48">
        <v>106.7</v>
      </c>
    </row>
    <row r="1251" spans="2:5">
      <c r="B1251" s="79" t="s">
        <v>700</v>
      </c>
      <c r="C1251" s="48">
        <v>110</v>
      </c>
      <c r="D1251" s="48">
        <v>110</v>
      </c>
      <c r="E1251" s="48">
        <v>106.7</v>
      </c>
    </row>
    <row r="1252" spans="2:5">
      <c r="B1252" s="78">
        <v>13894</v>
      </c>
      <c r="C1252" s="48">
        <v>0</v>
      </c>
      <c r="D1252" s="48">
        <v>18.609306</v>
      </c>
      <c r="E1252" s="48">
        <v>11.76318689</v>
      </c>
    </row>
    <row r="1253" spans="2:5">
      <c r="B1253" s="79" t="s">
        <v>701</v>
      </c>
      <c r="C1253" s="48">
        <v>0</v>
      </c>
      <c r="D1253" s="48">
        <v>18.609306</v>
      </c>
      <c r="E1253" s="48">
        <v>11.76318689</v>
      </c>
    </row>
    <row r="1254" spans="2:5">
      <c r="B1254" s="78">
        <v>14247</v>
      </c>
      <c r="C1254" s="48">
        <v>0</v>
      </c>
      <c r="D1254" s="48">
        <v>20</v>
      </c>
      <c r="E1254" s="48">
        <v>19.686872989999998</v>
      </c>
    </row>
    <row r="1255" spans="2:5">
      <c r="B1255" s="79" t="s">
        <v>702</v>
      </c>
      <c r="C1255" s="48">
        <v>0</v>
      </c>
      <c r="D1255" s="48">
        <v>20</v>
      </c>
      <c r="E1255" s="48">
        <v>19.686872989999998</v>
      </c>
    </row>
    <row r="1256" spans="2:5">
      <c r="B1256" s="78">
        <v>14254</v>
      </c>
      <c r="C1256" s="48">
        <v>0</v>
      </c>
      <c r="D1256" s="48">
        <v>1.2</v>
      </c>
      <c r="E1256" s="48">
        <v>1.16940453</v>
      </c>
    </row>
    <row r="1257" spans="2:5">
      <c r="B1257" s="79" t="s">
        <v>703</v>
      </c>
      <c r="C1257" s="48">
        <v>0</v>
      </c>
      <c r="D1257" s="48">
        <v>1.2</v>
      </c>
      <c r="E1257" s="48">
        <v>1.16940453</v>
      </c>
    </row>
    <row r="1258" spans="2:5">
      <c r="B1258" s="78">
        <v>14637</v>
      </c>
      <c r="C1258" s="48">
        <v>230.76923099999999</v>
      </c>
      <c r="D1258" s="48">
        <v>147.22556599999999</v>
      </c>
      <c r="E1258" s="48">
        <v>136.89733190000001</v>
      </c>
    </row>
    <row r="1259" spans="2:5">
      <c r="B1259" s="79" t="s">
        <v>704</v>
      </c>
      <c r="C1259" s="48">
        <v>230.76923099999999</v>
      </c>
      <c r="D1259" s="48">
        <v>147.22556599999999</v>
      </c>
      <c r="E1259" s="48">
        <v>136.89733190000001</v>
      </c>
    </row>
    <row r="1260" spans="2:5">
      <c r="B1260" s="68" t="s">
        <v>278</v>
      </c>
      <c r="C1260" s="48">
        <v>494.69709499999999</v>
      </c>
      <c r="D1260" s="48">
        <v>452.46737817000002</v>
      </c>
      <c r="E1260" s="48">
        <v>297.10628906000005</v>
      </c>
    </row>
    <row r="1261" spans="2:5">
      <c r="B1261" s="77" t="s">
        <v>257</v>
      </c>
      <c r="C1261" s="85">
        <v>494.69709499999999</v>
      </c>
      <c r="D1261" s="85">
        <v>452.46737817000002</v>
      </c>
      <c r="E1261" s="85">
        <v>297.10628906000005</v>
      </c>
    </row>
    <row r="1262" spans="2:5">
      <c r="B1262" s="78">
        <v>12563</v>
      </c>
      <c r="C1262" s="48">
        <v>12.331621</v>
      </c>
      <c r="D1262" s="48">
        <v>9.4734169999999995</v>
      </c>
      <c r="E1262" s="48">
        <v>4.7101888199999999</v>
      </c>
    </row>
    <row r="1263" spans="2:5">
      <c r="B1263" s="79" t="s">
        <v>705</v>
      </c>
      <c r="C1263" s="48">
        <v>12.331621</v>
      </c>
      <c r="D1263" s="48">
        <v>9.4734169999999995</v>
      </c>
      <c r="E1263" s="48">
        <v>4.7101888199999999</v>
      </c>
    </row>
    <row r="1264" spans="2:5">
      <c r="B1264" s="78">
        <v>12592</v>
      </c>
      <c r="C1264" s="48">
        <v>1.2984329999999999</v>
      </c>
      <c r="D1264" s="48">
        <v>4.3472999999999998E-2</v>
      </c>
      <c r="E1264" s="48">
        <v>0</v>
      </c>
    </row>
    <row r="1265" spans="2:5">
      <c r="B1265" s="79" t="s">
        <v>706</v>
      </c>
      <c r="C1265" s="48">
        <v>1.2984329999999999</v>
      </c>
      <c r="D1265" s="48">
        <v>4.3472999999999998E-2</v>
      </c>
      <c r="E1265" s="48">
        <v>0</v>
      </c>
    </row>
    <row r="1266" spans="2:5">
      <c r="B1266" s="78">
        <v>13071</v>
      </c>
      <c r="C1266" s="48">
        <v>2.1614870000000002</v>
      </c>
      <c r="D1266" s="48">
        <v>11.967355169999998</v>
      </c>
      <c r="E1266" s="48">
        <v>6.9406881699999996</v>
      </c>
    </row>
    <row r="1267" spans="2:5">
      <c r="B1267" s="79" t="s">
        <v>707</v>
      </c>
      <c r="C1267" s="48">
        <v>2.1614870000000002</v>
      </c>
      <c r="D1267" s="48">
        <v>11.967355169999998</v>
      </c>
      <c r="E1267" s="48">
        <v>6.9406881699999996</v>
      </c>
    </row>
    <row r="1268" spans="2:5">
      <c r="B1268" s="78">
        <v>13364</v>
      </c>
      <c r="C1268" s="48">
        <v>5.3703859999999999</v>
      </c>
      <c r="D1268" s="48">
        <v>0</v>
      </c>
      <c r="E1268" s="48">
        <v>0</v>
      </c>
    </row>
    <row r="1269" spans="2:5">
      <c r="B1269" s="79" t="s">
        <v>708</v>
      </c>
      <c r="C1269" s="48">
        <v>5.3703859999999999</v>
      </c>
      <c r="D1269" s="48">
        <v>0</v>
      </c>
      <c r="E1269" s="48">
        <v>0</v>
      </c>
    </row>
    <row r="1270" spans="2:5">
      <c r="B1270" s="78">
        <v>13421</v>
      </c>
      <c r="C1270" s="48">
        <v>35.607042</v>
      </c>
      <c r="D1270" s="48">
        <v>43.902715799999996</v>
      </c>
      <c r="E1270" s="48">
        <v>24.423317000000001</v>
      </c>
    </row>
    <row r="1271" spans="2:5">
      <c r="B1271" s="79" t="s">
        <v>709</v>
      </c>
      <c r="C1271" s="48">
        <v>35.607042</v>
      </c>
      <c r="D1271" s="48">
        <v>43.902715799999996</v>
      </c>
      <c r="E1271" s="48">
        <v>24.423317000000001</v>
      </c>
    </row>
    <row r="1272" spans="2:5">
      <c r="B1272" s="78">
        <v>13447</v>
      </c>
      <c r="C1272" s="48">
        <v>16.427142</v>
      </c>
      <c r="D1272" s="48">
        <v>20.787089999999999</v>
      </c>
      <c r="E1272" s="48">
        <v>13.944281960000001</v>
      </c>
    </row>
    <row r="1273" spans="2:5">
      <c r="B1273" s="79" t="s">
        <v>710</v>
      </c>
      <c r="C1273" s="48">
        <v>16.427142</v>
      </c>
      <c r="D1273" s="48">
        <v>20.787089999999999</v>
      </c>
      <c r="E1273" s="48">
        <v>13.944281960000001</v>
      </c>
    </row>
    <row r="1274" spans="2:5">
      <c r="B1274" s="78">
        <v>13537</v>
      </c>
      <c r="C1274" s="48">
        <v>282.115004</v>
      </c>
      <c r="D1274" s="48">
        <v>192.57027962000001</v>
      </c>
      <c r="E1274" s="48">
        <v>103.01367849</v>
      </c>
    </row>
    <row r="1275" spans="2:5">
      <c r="B1275" s="79" t="s">
        <v>711</v>
      </c>
      <c r="C1275" s="48">
        <v>282.115004</v>
      </c>
      <c r="D1275" s="48">
        <v>192.57027962000001</v>
      </c>
      <c r="E1275" s="48">
        <v>103.01367849</v>
      </c>
    </row>
    <row r="1276" spans="2:5">
      <c r="B1276" s="78">
        <v>13581</v>
      </c>
      <c r="C1276" s="48">
        <v>4.9170999999999999E-2</v>
      </c>
      <c r="D1276" s="48">
        <v>4.9170999999999999E-2</v>
      </c>
      <c r="E1276" s="48">
        <v>0</v>
      </c>
    </row>
    <row r="1277" spans="2:5">
      <c r="B1277" s="79" t="s">
        <v>932</v>
      </c>
      <c r="C1277" s="48">
        <v>4.9170999999999999E-2</v>
      </c>
      <c r="D1277" s="48">
        <v>4.9170999999999999E-2</v>
      </c>
      <c r="E1277" s="48">
        <v>0</v>
      </c>
    </row>
    <row r="1278" spans="2:5">
      <c r="B1278" s="78">
        <v>13602</v>
      </c>
      <c r="C1278" s="48">
        <v>9.3368090000000006</v>
      </c>
      <c r="D1278" s="48">
        <v>43.673876580000005</v>
      </c>
      <c r="E1278" s="48">
        <v>28.461121929999997</v>
      </c>
    </row>
    <row r="1279" spans="2:5">
      <c r="B1279" s="79" t="s">
        <v>712</v>
      </c>
      <c r="C1279" s="48">
        <v>9.3368090000000006</v>
      </c>
      <c r="D1279" s="48">
        <v>43.673876580000005</v>
      </c>
      <c r="E1279" s="48">
        <v>28.461121929999997</v>
      </c>
    </row>
    <row r="1280" spans="2:5">
      <c r="B1280" s="78">
        <v>13804</v>
      </c>
      <c r="C1280" s="48">
        <v>130</v>
      </c>
      <c r="D1280" s="48">
        <v>130</v>
      </c>
      <c r="E1280" s="48">
        <v>115.61301268999999</v>
      </c>
    </row>
    <row r="1281" spans="2:5">
      <c r="B1281" s="79" t="s">
        <v>713</v>
      </c>
      <c r="C1281" s="48">
        <v>130</v>
      </c>
      <c r="D1281" s="48">
        <v>130</v>
      </c>
      <c r="E1281" s="48">
        <v>115.61301268999999</v>
      </c>
    </row>
    <row r="1282" spans="2:5">
      <c r="B1282" s="68" t="s">
        <v>714</v>
      </c>
      <c r="C1282" s="48">
        <v>211.06730200000001</v>
      </c>
      <c r="D1282" s="48">
        <v>253.24412616999999</v>
      </c>
      <c r="E1282" s="48">
        <v>185.03376681999998</v>
      </c>
    </row>
    <row r="1283" spans="2:5">
      <c r="B1283" s="77" t="s">
        <v>257</v>
      </c>
      <c r="C1283" s="85">
        <v>211.06730200000001</v>
      </c>
      <c r="D1283" s="85">
        <v>203.24412616999999</v>
      </c>
      <c r="E1283" s="85">
        <v>135.03377703999999</v>
      </c>
    </row>
    <row r="1284" spans="2:5">
      <c r="B1284" s="78">
        <v>12539</v>
      </c>
      <c r="C1284" s="48">
        <v>0.47504800000000003</v>
      </c>
      <c r="D1284" s="48">
        <v>1.85794477</v>
      </c>
      <c r="E1284" s="48">
        <v>1.3828967700000001</v>
      </c>
    </row>
    <row r="1285" spans="2:5">
      <c r="B1285" s="79" t="s">
        <v>715</v>
      </c>
      <c r="C1285" s="48">
        <v>0.47504800000000003</v>
      </c>
      <c r="D1285" s="48">
        <v>1.85794477</v>
      </c>
      <c r="E1285" s="48">
        <v>1.3828967700000001</v>
      </c>
    </row>
    <row r="1286" spans="2:5">
      <c r="B1286" s="78">
        <v>12581</v>
      </c>
      <c r="C1286" s="48">
        <v>6.5354039999999998</v>
      </c>
      <c r="D1286" s="48">
        <v>8.231026</v>
      </c>
      <c r="E1286" s="48">
        <v>2.3715173900000002</v>
      </c>
    </row>
    <row r="1287" spans="2:5">
      <c r="B1287" s="79" t="s">
        <v>716</v>
      </c>
      <c r="C1287" s="48">
        <v>6.5354039999999998</v>
      </c>
      <c r="D1287" s="48">
        <v>8.231026</v>
      </c>
      <c r="E1287" s="48">
        <v>2.3715173900000002</v>
      </c>
    </row>
    <row r="1288" spans="2:5">
      <c r="B1288" s="78">
        <v>13063</v>
      </c>
      <c r="C1288" s="48">
        <v>7.0139999999999994E-2</v>
      </c>
      <c r="D1288" s="48">
        <v>7.0139999999999994E-2</v>
      </c>
      <c r="E1288" s="48">
        <v>0</v>
      </c>
    </row>
    <row r="1289" spans="2:5">
      <c r="B1289" s="79" t="s">
        <v>717</v>
      </c>
      <c r="C1289" s="48">
        <v>7.0139999999999994E-2</v>
      </c>
      <c r="D1289" s="48">
        <v>7.0139999999999994E-2</v>
      </c>
      <c r="E1289" s="48">
        <v>0</v>
      </c>
    </row>
    <row r="1290" spans="2:5">
      <c r="B1290" s="78">
        <v>13407</v>
      </c>
      <c r="C1290" s="48">
        <v>22.762699999999999</v>
      </c>
      <c r="D1290" s="48">
        <v>3.942218</v>
      </c>
      <c r="E1290" s="48">
        <v>0</v>
      </c>
    </row>
    <row r="1291" spans="2:5">
      <c r="B1291" s="79" t="s">
        <v>718</v>
      </c>
      <c r="C1291" s="48">
        <v>22.762699999999999</v>
      </c>
      <c r="D1291" s="48">
        <v>3.942218</v>
      </c>
      <c r="E1291" s="48">
        <v>0</v>
      </c>
    </row>
    <row r="1292" spans="2:5">
      <c r="B1292" s="78">
        <v>13463</v>
      </c>
      <c r="C1292" s="48">
        <v>6.8184250000000004</v>
      </c>
      <c r="D1292" s="48">
        <v>6.6185218900000002</v>
      </c>
      <c r="E1292" s="48">
        <v>0</v>
      </c>
    </row>
    <row r="1293" spans="2:5">
      <c r="B1293" s="79" t="s">
        <v>719</v>
      </c>
      <c r="C1293" s="48">
        <v>6.8184250000000004</v>
      </c>
      <c r="D1293" s="48">
        <v>6.6185218900000002</v>
      </c>
      <c r="E1293" s="48">
        <v>0</v>
      </c>
    </row>
    <row r="1294" spans="2:5">
      <c r="B1294" s="78">
        <v>13540</v>
      </c>
      <c r="C1294" s="48">
        <v>65.802578999999994</v>
      </c>
      <c r="D1294" s="48">
        <v>55.09759407</v>
      </c>
      <c r="E1294" s="48">
        <v>24.52587303</v>
      </c>
    </row>
    <row r="1295" spans="2:5">
      <c r="B1295" s="79" t="s">
        <v>897</v>
      </c>
      <c r="C1295" s="48">
        <v>65.802578999999994</v>
      </c>
      <c r="D1295" s="48">
        <v>55.09759407</v>
      </c>
      <c r="E1295" s="48">
        <v>24.52587303</v>
      </c>
    </row>
    <row r="1296" spans="2:5">
      <c r="B1296" s="78">
        <v>13566</v>
      </c>
      <c r="C1296" s="48">
        <v>2.5137930000000002</v>
      </c>
      <c r="D1296" s="48">
        <v>9.6557306199999999</v>
      </c>
      <c r="E1296" s="48">
        <v>6.7535399099999998</v>
      </c>
    </row>
    <row r="1297" spans="2:5">
      <c r="B1297" s="79" t="s">
        <v>933</v>
      </c>
      <c r="C1297" s="48">
        <v>2.5137930000000002</v>
      </c>
      <c r="D1297" s="48">
        <v>9.6557306199999999</v>
      </c>
      <c r="E1297" s="48">
        <v>6.7535399099999998</v>
      </c>
    </row>
    <row r="1298" spans="2:5">
      <c r="B1298" s="78">
        <v>13617</v>
      </c>
      <c r="C1298" s="48">
        <v>6.089213</v>
      </c>
      <c r="D1298" s="48">
        <v>4.9820000000298021E-5</v>
      </c>
      <c r="E1298" s="48">
        <v>0</v>
      </c>
    </row>
    <row r="1299" spans="2:5">
      <c r="B1299" s="79" t="s">
        <v>720</v>
      </c>
      <c r="C1299" s="48">
        <v>6.089213</v>
      </c>
      <c r="D1299" s="48">
        <v>4.9820000000298021E-5</v>
      </c>
      <c r="E1299" s="48">
        <v>0</v>
      </c>
    </row>
    <row r="1300" spans="2:5">
      <c r="B1300" s="78">
        <v>13819</v>
      </c>
      <c r="C1300" s="48">
        <v>100</v>
      </c>
      <c r="D1300" s="48">
        <v>100</v>
      </c>
      <c r="E1300" s="48">
        <v>99.999949939999993</v>
      </c>
    </row>
    <row r="1301" spans="2:5">
      <c r="B1301" s="79" t="s">
        <v>721</v>
      </c>
      <c r="C1301" s="48">
        <v>100</v>
      </c>
      <c r="D1301" s="48">
        <v>100</v>
      </c>
      <c r="E1301" s="48">
        <v>99.999949939999993</v>
      </c>
    </row>
    <row r="1302" spans="2:5">
      <c r="B1302" s="78">
        <v>14678</v>
      </c>
      <c r="C1302" s="48">
        <v>0</v>
      </c>
      <c r="D1302" s="48">
        <v>2.6059923999999999</v>
      </c>
      <c r="E1302" s="48">
        <v>0</v>
      </c>
    </row>
    <row r="1303" spans="2:5">
      <c r="B1303" s="79" t="s">
        <v>722</v>
      </c>
      <c r="C1303" s="48">
        <v>0</v>
      </c>
      <c r="D1303" s="48">
        <v>2.6059923999999999</v>
      </c>
      <c r="E1303" s="48">
        <v>0</v>
      </c>
    </row>
    <row r="1304" spans="2:5">
      <c r="B1304" s="78">
        <v>14679</v>
      </c>
      <c r="C1304" s="48">
        <v>0</v>
      </c>
      <c r="D1304" s="48">
        <v>2.6059923999999999</v>
      </c>
      <c r="E1304" s="48">
        <v>0</v>
      </c>
    </row>
    <row r="1305" spans="2:5">
      <c r="B1305" s="79" t="s">
        <v>723</v>
      </c>
      <c r="C1305" s="48">
        <v>0</v>
      </c>
      <c r="D1305" s="48">
        <v>2.6059923999999999</v>
      </c>
      <c r="E1305" s="48">
        <v>0</v>
      </c>
    </row>
    <row r="1306" spans="2:5">
      <c r="B1306" s="78">
        <v>14681</v>
      </c>
      <c r="C1306" s="48">
        <v>0</v>
      </c>
      <c r="D1306" s="48">
        <v>2.6059923999999999</v>
      </c>
      <c r="E1306" s="48">
        <v>0</v>
      </c>
    </row>
    <row r="1307" spans="2:5">
      <c r="B1307" s="79" t="s">
        <v>724</v>
      </c>
      <c r="C1307" s="48">
        <v>0</v>
      </c>
      <c r="D1307" s="48">
        <v>2.6059923999999999</v>
      </c>
      <c r="E1307" s="48">
        <v>0</v>
      </c>
    </row>
    <row r="1308" spans="2:5">
      <c r="B1308" s="78">
        <v>14923</v>
      </c>
      <c r="C1308" s="48">
        <v>0</v>
      </c>
      <c r="D1308" s="48">
        <v>0.79195859999999996</v>
      </c>
      <c r="E1308" s="48">
        <v>0</v>
      </c>
    </row>
    <row r="1309" spans="2:5">
      <c r="B1309" s="79" t="s">
        <v>725</v>
      </c>
      <c r="C1309" s="48">
        <v>0</v>
      </c>
      <c r="D1309" s="48">
        <v>0.79195859999999996</v>
      </c>
      <c r="E1309" s="48">
        <v>0</v>
      </c>
    </row>
    <row r="1310" spans="2:5">
      <c r="B1310" s="78">
        <v>14924</v>
      </c>
      <c r="C1310" s="48">
        <v>0</v>
      </c>
      <c r="D1310" s="48">
        <v>0.79195859999999996</v>
      </c>
      <c r="E1310" s="48">
        <v>0</v>
      </c>
    </row>
    <row r="1311" spans="2:5">
      <c r="B1311" s="79" t="s">
        <v>726</v>
      </c>
      <c r="C1311" s="48">
        <v>0</v>
      </c>
      <c r="D1311" s="48">
        <v>0.79195859999999996</v>
      </c>
      <c r="E1311" s="48">
        <v>0</v>
      </c>
    </row>
    <row r="1312" spans="2:5">
      <c r="B1312" s="78">
        <v>14925</v>
      </c>
      <c r="C1312" s="48">
        <v>0</v>
      </c>
      <c r="D1312" s="48">
        <v>2.1381926</v>
      </c>
      <c r="E1312" s="48">
        <v>0</v>
      </c>
    </row>
    <row r="1313" spans="2:5">
      <c r="B1313" s="79" t="s">
        <v>727</v>
      </c>
      <c r="C1313" s="48">
        <v>0</v>
      </c>
      <c r="D1313" s="48">
        <v>2.1381926</v>
      </c>
      <c r="E1313" s="48">
        <v>0</v>
      </c>
    </row>
    <row r="1314" spans="2:5">
      <c r="B1314" s="78">
        <v>14926</v>
      </c>
      <c r="C1314" s="48">
        <v>0</v>
      </c>
      <c r="D1314" s="48">
        <v>0.79195859999999996</v>
      </c>
      <c r="E1314" s="48">
        <v>0</v>
      </c>
    </row>
    <row r="1315" spans="2:5">
      <c r="B1315" s="79" t="s">
        <v>728</v>
      </c>
      <c r="C1315" s="48">
        <v>0</v>
      </c>
      <c r="D1315" s="48">
        <v>0.79195859999999996</v>
      </c>
      <c r="E1315" s="48">
        <v>0</v>
      </c>
    </row>
    <row r="1316" spans="2:5">
      <c r="B1316" s="78">
        <v>14927</v>
      </c>
      <c r="C1316" s="48">
        <v>0</v>
      </c>
      <c r="D1316" s="48">
        <v>2.1381926</v>
      </c>
      <c r="E1316" s="48">
        <v>0</v>
      </c>
    </row>
    <row r="1317" spans="2:5">
      <c r="B1317" s="79" t="s">
        <v>729</v>
      </c>
      <c r="C1317" s="48">
        <v>0</v>
      </c>
      <c r="D1317" s="48">
        <v>2.1381926</v>
      </c>
      <c r="E1317" s="48">
        <v>0</v>
      </c>
    </row>
    <row r="1318" spans="2:5">
      <c r="B1318" s="78">
        <v>14937</v>
      </c>
      <c r="C1318" s="48">
        <v>0</v>
      </c>
      <c r="D1318" s="48">
        <v>6.000000000931323E-7</v>
      </c>
      <c r="E1318" s="48">
        <v>0</v>
      </c>
    </row>
    <row r="1319" spans="2:5">
      <c r="B1319" s="79" t="s">
        <v>730</v>
      </c>
      <c r="C1319" s="48">
        <v>0</v>
      </c>
      <c r="D1319" s="48">
        <v>6.000000000931323E-7</v>
      </c>
      <c r="E1319" s="48">
        <v>0</v>
      </c>
    </row>
    <row r="1320" spans="2:5">
      <c r="B1320" s="78">
        <v>14938</v>
      </c>
      <c r="C1320" s="48">
        <v>0</v>
      </c>
      <c r="D1320" s="48">
        <v>0.79195859999999996</v>
      </c>
      <c r="E1320" s="48">
        <v>0</v>
      </c>
    </row>
    <row r="1321" spans="2:5">
      <c r="B1321" s="79" t="s">
        <v>731</v>
      </c>
      <c r="C1321" s="48">
        <v>0</v>
      </c>
      <c r="D1321" s="48">
        <v>0.79195859999999996</v>
      </c>
      <c r="E1321" s="48">
        <v>0</v>
      </c>
    </row>
    <row r="1322" spans="2:5">
      <c r="B1322" s="78">
        <v>14857</v>
      </c>
      <c r="C1322" s="48">
        <v>0</v>
      </c>
      <c r="D1322" s="48">
        <v>0.55767940000000005</v>
      </c>
      <c r="E1322" s="48">
        <v>0</v>
      </c>
    </row>
    <row r="1323" spans="2:5">
      <c r="B1323" s="79" t="s">
        <v>1008</v>
      </c>
      <c r="C1323" s="48">
        <v>0</v>
      </c>
      <c r="D1323" s="48">
        <v>0.55767940000000005</v>
      </c>
      <c r="E1323" s="48">
        <v>0</v>
      </c>
    </row>
    <row r="1324" spans="2:5">
      <c r="B1324" s="78">
        <v>14854</v>
      </c>
      <c r="C1324" s="48">
        <v>0</v>
      </c>
      <c r="D1324" s="48">
        <v>0.55767940000000005</v>
      </c>
      <c r="E1324" s="48">
        <v>0</v>
      </c>
    </row>
    <row r="1325" spans="2:5">
      <c r="B1325" s="79" t="s">
        <v>1009</v>
      </c>
      <c r="C1325" s="48">
        <v>0</v>
      </c>
      <c r="D1325" s="48">
        <v>0.55767940000000005</v>
      </c>
      <c r="E1325" s="48">
        <v>0</v>
      </c>
    </row>
    <row r="1326" spans="2:5">
      <c r="B1326" s="78">
        <v>14856</v>
      </c>
      <c r="C1326" s="48">
        <v>0</v>
      </c>
      <c r="D1326" s="48">
        <v>0.55767940000000005</v>
      </c>
      <c r="E1326" s="48">
        <v>0</v>
      </c>
    </row>
    <row r="1327" spans="2:5">
      <c r="B1327" s="79" t="s">
        <v>1010</v>
      </c>
      <c r="C1327" s="48">
        <v>0</v>
      </c>
      <c r="D1327" s="48">
        <v>0.55767940000000005</v>
      </c>
      <c r="E1327" s="48">
        <v>0</v>
      </c>
    </row>
    <row r="1328" spans="2:5">
      <c r="B1328" s="78">
        <v>14855</v>
      </c>
      <c r="C1328" s="48">
        <v>0</v>
      </c>
      <c r="D1328" s="48">
        <v>0.8356654</v>
      </c>
      <c r="E1328" s="48">
        <v>0</v>
      </c>
    </row>
    <row r="1329" spans="2:5">
      <c r="B1329" s="79" t="s">
        <v>1011</v>
      </c>
      <c r="C1329" s="48">
        <v>0</v>
      </c>
      <c r="D1329" s="48">
        <v>0.8356654</v>
      </c>
      <c r="E1329" s="48">
        <v>0</v>
      </c>
    </row>
    <row r="1330" spans="2:5">
      <c r="B1330" s="77" t="s">
        <v>259</v>
      </c>
      <c r="C1330" s="85">
        <v>0</v>
      </c>
      <c r="D1330" s="85">
        <v>50</v>
      </c>
      <c r="E1330" s="85">
        <v>49.999989780000007</v>
      </c>
    </row>
    <row r="1331" spans="2:5">
      <c r="B1331" s="78">
        <v>13819</v>
      </c>
      <c r="C1331" s="48">
        <v>0</v>
      </c>
      <c r="D1331" s="48">
        <v>50</v>
      </c>
      <c r="E1331" s="48">
        <v>49.999989780000007</v>
      </c>
    </row>
    <row r="1332" spans="2:5">
      <c r="B1332" s="79" t="s">
        <v>721</v>
      </c>
      <c r="C1332" s="48">
        <v>0</v>
      </c>
      <c r="D1332" s="48">
        <v>50</v>
      </c>
      <c r="E1332" s="48">
        <v>49.999989780000007</v>
      </c>
    </row>
    <row r="1333" spans="2:5">
      <c r="B1333" s="68" t="s">
        <v>732</v>
      </c>
      <c r="C1333" s="48">
        <v>546.81795099999999</v>
      </c>
      <c r="D1333" s="48">
        <v>985.02098666999996</v>
      </c>
      <c r="E1333" s="48">
        <v>595.2008419199999</v>
      </c>
    </row>
    <row r="1334" spans="2:5">
      <c r="B1334" s="77" t="s">
        <v>257</v>
      </c>
      <c r="C1334" s="85">
        <v>546.81795099999999</v>
      </c>
      <c r="D1334" s="85">
        <v>735.02098666999996</v>
      </c>
      <c r="E1334" s="85">
        <v>410.39056303999996</v>
      </c>
    </row>
    <row r="1335" spans="2:5">
      <c r="B1335" s="78">
        <v>86</v>
      </c>
      <c r="C1335" s="48">
        <v>0</v>
      </c>
      <c r="D1335" s="48">
        <v>4</v>
      </c>
      <c r="E1335" s="48">
        <v>0</v>
      </c>
    </row>
    <row r="1336" spans="2:5">
      <c r="B1336" s="79" t="s">
        <v>747</v>
      </c>
      <c r="C1336" s="48">
        <v>0</v>
      </c>
      <c r="D1336" s="48">
        <v>4</v>
      </c>
      <c r="E1336" s="48">
        <v>0</v>
      </c>
    </row>
    <row r="1337" spans="2:5">
      <c r="B1337" s="78">
        <v>4178</v>
      </c>
      <c r="C1337" s="48">
        <v>150</v>
      </c>
      <c r="D1337" s="48">
        <v>150</v>
      </c>
      <c r="E1337" s="48">
        <v>0</v>
      </c>
    </row>
    <row r="1338" spans="2:5">
      <c r="B1338" s="79" t="s">
        <v>746</v>
      </c>
      <c r="C1338" s="48">
        <v>150</v>
      </c>
      <c r="D1338" s="48">
        <v>150</v>
      </c>
      <c r="E1338" s="48">
        <v>0</v>
      </c>
    </row>
    <row r="1339" spans="2:5">
      <c r="B1339" s="78">
        <v>12541</v>
      </c>
      <c r="C1339" s="48">
        <v>18.120543000000001</v>
      </c>
      <c r="D1339" s="48">
        <v>18.003722</v>
      </c>
      <c r="E1339" s="48">
        <v>10.235457559999999</v>
      </c>
    </row>
    <row r="1340" spans="2:5">
      <c r="B1340" s="79" t="s">
        <v>733</v>
      </c>
      <c r="C1340" s="48">
        <v>18.120543000000001</v>
      </c>
      <c r="D1340" s="48">
        <v>18.003722</v>
      </c>
      <c r="E1340" s="48">
        <v>10.235457559999999</v>
      </c>
    </row>
    <row r="1341" spans="2:5">
      <c r="B1341" s="78">
        <v>12584</v>
      </c>
      <c r="C1341" s="48">
        <v>57.649901</v>
      </c>
      <c r="D1341" s="48">
        <v>68.442696999999995</v>
      </c>
      <c r="E1341" s="48">
        <v>22.285563419999999</v>
      </c>
    </row>
    <row r="1342" spans="2:5">
      <c r="B1342" s="79" t="s">
        <v>734</v>
      </c>
      <c r="C1342" s="48">
        <v>57.649901</v>
      </c>
      <c r="D1342" s="48">
        <v>68.442696999999995</v>
      </c>
      <c r="E1342" s="48">
        <v>22.285563419999999</v>
      </c>
    </row>
    <row r="1343" spans="2:5">
      <c r="B1343" s="78">
        <v>13060</v>
      </c>
      <c r="C1343" s="48">
        <v>8.2160989999999998</v>
      </c>
      <c r="D1343" s="48">
        <v>19.64672968</v>
      </c>
      <c r="E1343" s="48">
        <v>6.1870018000000009</v>
      </c>
    </row>
    <row r="1344" spans="2:5">
      <c r="B1344" s="79" t="s">
        <v>735</v>
      </c>
      <c r="C1344" s="48">
        <v>8.2160989999999998</v>
      </c>
      <c r="D1344" s="48">
        <v>19.64672968</v>
      </c>
      <c r="E1344" s="48">
        <v>6.1870018000000009</v>
      </c>
    </row>
    <row r="1345" spans="2:5">
      <c r="B1345" s="78">
        <v>13409</v>
      </c>
      <c r="C1345" s="48">
        <v>65.211185</v>
      </c>
      <c r="D1345" s="48">
        <v>56.819814539999996</v>
      </c>
      <c r="E1345" s="48">
        <v>19.419077509999997</v>
      </c>
    </row>
    <row r="1346" spans="2:5">
      <c r="B1346" s="79" t="s">
        <v>736</v>
      </c>
      <c r="C1346" s="48">
        <v>65.211185</v>
      </c>
      <c r="D1346" s="48">
        <v>56.819814539999996</v>
      </c>
      <c r="E1346" s="48">
        <v>19.419077509999997</v>
      </c>
    </row>
    <row r="1347" spans="2:5">
      <c r="B1347" s="78">
        <v>13465</v>
      </c>
      <c r="C1347" s="48">
        <v>4.7072700000000003</v>
      </c>
      <c r="D1347" s="48">
        <v>0</v>
      </c>
      <c r="E1347" s="48">
        <v>0</v>
      </c>
    </row>
    <row r="1348" spans="2:5">
      <c r="B1348" s="79" t="s">
        <v>737</v>
      </c>
      <c r="C1348" s="48">
        <v>4.7072700000000003</v>
      </c>
      <c r="D1348" s="48">
        <v>0</v>
      </c>
      <c r="E1348" s="48">
        <v>0</v>
      </c>
    </row>
    <row r="1349" spans="2:5">
      <c r="B1349" s="78">
        <v>13543</v>
      </c>
      <c r="C1349" s="48">
        <v>40.944746000000002</v>
      </c>
      <c r="D1349" s="48">
        <v>90.492475049999996</v>
      </c>
      <c r="E1349" s="48">
        <v>33.132644250000006</v>
      </c>
    </row>
    <row r="1350" spans="2:5">
      <c r="B1350" s="79" t="s">
        <v>738</v>
      </c>
      <c r="C1350" s="48">
        <v>40.944746000000002</v>
      </c>
      <c r="D1350" s="48">
        <v>90.492475049999996</v>
      </c>
      <c r="E1350" s="48">
        <v>33.132644250000006</v>
      </c>
    </row>
    <row r="1351" spans="2:5">
      <c r="B1351" s="78">
        <v>13573</v>
      </c>
      <c r="C1351" s="48">
        <v>1.3125</v>
      </c>
      <c r="D1351" s="48">
        <v>1.3125</v>
      </c>
      <c r="E1351" s="48">
        <v>0</v>
      </c>
    </row>
    <row r="1352" spans="2:5">
      <c r="B1352" s="79" t="s">
        <v>739</v>
      </c>
      <c r="C1352" s="48">
        <v>1.3125</v>
      </c>
      <c r="D1352" s="48">
        <v>1.3125</v>
      </c>
      <c r="E1352" s="48">
        <v>0</v>
      </c>
    </row>
    <row r="1353" spans="2:5">
      <c r="B1353" s="78">
        <v>13606</v>
      </c>
      <c r="C1353" s="48">
        <v>17.023765999999998</v>
      </c>
      <c r="D1353" s="48">
        <v>2</v>
      </c>
      <c r="E1353" s="48">
        <v>1.5258189799999999</v>
      </c>
    </row>
    <row r="1354" spans="2:5">
      <c r="B1354" s="79" t="s">
        <v>740</v>
      </c>
      <c r="C1354" s="48">
        <v>17.023765999999998</v>
      </c>
      <c r="D1354" s="48">
        <v>2</v>
      </c>
      <c r="E1354" s="48">
        <v>1.5258189799999999</v>
      </c>
    </row>
    <row r="1355" spans="2:5">
      <c r="B1355" s="78">
        <v>13827</v>
      </c>
      <c r="C1355" s="48">
        <v>130</v>
      </c>
      <c r="D1355" s="48">
        <v>210</v>
      </c>
      <c r="E1355" s="48">
        <v>209.62314517000002</v>
      </c>
    </row>
    <row r="1356" spans="2:5">
      <c r="B1356" s="79" t="s">
        <v>741</v>
      </c>
      <c r="C1356" s="48">
        <v>130</v>
      </c>
      <c r="D1356" s="48">
        <v>210</v>
      </c>
      <c r="E1356" s="48">
        <v>209.62314517000002</v>
      </c>
    </row>
    <row r="1357" spans="2:5">
      <c r="B1357" s="78">
        <v>14308</v>
      </c>
      <c r="C1357" s="48">
        <v>5.4548110000000003</v>
      </c>
      <c r="D1357" s="48">
        <v>5.4548110000000003</v>
      </c>
      <c r="E1357" s="48">
        <v>0</v>
      </c>
    </row>
    <row r="1358" spans="2:5">
      <c r="B1358" s="79" t="s">
        <v>742</v>
      </c>
      <c r="C1358" s="48">
        <v>5.4548110000000003</v>
      </c>
      <c r="D1358" s="48">
        <v>5.4548110000000003</v>
      </c>
      <c r="E1358" s="48">
        <v>0</v>
      </c>
    </row>
    <row r="1359" spans="2:5">
      <c r="B1359" s="78">
        <v>14309</v>
      </c>
      <c r="C1359" s="48">
        <v>0</v>
      </c>
      <c r="D1359" s="48">
        <v>100</v>
      </c>
      <c r="E1359" s="48">
        <v>100</v>
      </c>
    </row>
    <row r="1360" spans="2:5">
      <c r="B1360" s="79" t="s">
        <v>743</v>
      </c>
      <c r="C1360" s="48">
        <v>0</v>
      </c>
      <c r="D1360" s="48">
        <v>100</v>
      </c>
      <c r="E1360" s="48">
        <v>100</v>
      </c>
    </row>
    <row r="1361" spans="2:11">
      <c r="B1361" s="78">
        <v>14565</v>
      </c>
      <c r="C1361" s="48">
        <v>8.2905580000000008</v>
      </c>
      <c r="D1361" s="48">
        <v>8.2905580000000008</v>
      </c>
      <c r="E1361" s="48">
        <v>7.9818543500000008</v>
      </c>
    </row>
    <row r="1362" spans="2:11">
      <c r="B1362" s="79" t="s">
        <v>744</v>
      </c>
      <c r="C1362" s="48">
        <v>8.2905580000000008</v>
      </c>
      <c r="D1362" s="48">
        <v>8.2905580000000008</v>
      </c>
      <c r="E1362" s="48">
        <v>7.9818543500000008</v>
      </c>
    </row>
    <row r="1363" spans="2:11">
      <c r="B1363" s="78">
        <v>14618</v>
      </c>
      <c r="C1363" s="48">
        <v>39.886572000000001</v>
      </c>
      <c r="D1363" s="48">
        <v>0</v>
      </c>
      <c r="E1363" s="48">
        <v>0</v>
      </c>
    </row>
    <row r="1364" spans="2:11">
      <c r="B1364" s="79" t="s">
        <v>745</v>
      </c>
      <c r="C1364" s="48">
        <v>39.886572000000001</v>
      </c>
      <c r="D1364" s="48">
        <v>0</v>
      </c>
      <c r="E1364" s="48">
        <v>0</v>
      </c>
    </row>
    <row r="1365" spans="2:11">
      <c r="B1365" s="78">
        <v>14828</v>
      </c>
      <c r="C1365" s="48">
        <v>0</v>
      </c>
      <c r="D1365" s="48">
        <v>0.55767940000000005</v>
      </c>
      <c r="E1365" s="48">
        <v>0</v>
      </c>
    </row>
    <row r="1366" spans="2:11">
      <c r="B1366" s="79" t="s">
        <v>1012</v>
      </c>
      <c r="C1366" s="48">
        <v>0</v>
      </c>
      <c r="D1366" s="48">
        <v>0.55767940000000005</v>
      </c>
      <c r="E1366" s="48">
        <v>0</v>
      </c>
    </row>
    <row r="1367" spans="2:11">
      <c r="B1367" s="77" t="s">
        <v>259</v>
      </c>
      <c r="C1367" s="85">
        <v>0</v>
      </c>
      <c r="D1367" s="85">
        <v>50</v>
      </c>
      <c r="E1367" s="85">
        <v>49.999955790000008</v>
      </c>
    </row>
    <row r="1368" spans="2:11">
      <c r="B1368" s="78">
        <v>13827</v>
      </c>
      <c r="C1368" s="48">
        <v>0</v>
      </c>
      <c r="D1368" s="48">
        <v>50</v>
      </c>
      <c r="E1368" s="48">
        <v>49.999955790000008</v>
      </c>
    </row>
    <row r="1369" spans="2:11">
      <c r="B1369" s="79" t="s">
        <v>741</v>
      </c>
      <c r="C1369" s="48">
        <v>0</v>
      </c>
      <c r="D1369" s="48">
        <v>50</v>
      </c>
      <c r="E1369" s="48">
        <v>49.999955790000008</v>
      </c>
    </row>
    <row r="1370" spans="2:11">
      <c r="B1370" s="77" t="s">
        <v>260</v>
      </c>
      <c r="C1370" s="85">
        <v>0</v>
      </c>
      <c r="D1370" s="85">
        <v>200</v>
      </c>
      <c r="E1370" s="85">
        <v>134.81032308999997</v>
      </c>
    </row>
    <row r="1371" spans="2:11">
      <c r="B1371" s="78">
        <v>13641</v>
      </c>
      <c r="C1371" s="48">
        <v>0</v>
      </c>
      <c r="D1371" s="48">
        <v>50</v>
      </c>
      <c r="E1371" s="48">
        <v>42.043030399999999</v>
      </c>
    </row>
    <row r="1372" spans="2:11">
      <c r="B1372" s="79" t="s">
        <v>748</v>
      </c>
      <c r="C1372" s="48">
        <v>0</v>
      </c>
      <c r="D1372" s="48">
        <v>50</v>
      </c>
      <c r="E1372" s="48">
        <v>42.043030399999999</v>
      </c>
      <c r="I1372" s="15"/>
      <c r="J1372" s="15"/>
      <c r="K1372" s="15"/>
    </row>
    <row r="1373" spans="2:11">
      <c r="B1373" s="78">
        <v>14309</v>
      </c>
      <c r="C1373" s="48">
        <v>0</v>
      </c>
      <c r="D1373" s="48">
        <v>150</v>
      </c>
      <c r="E1373" s="48">
        <v>92.767292689999991</v>
      </c>
      <c r="I1373" s="94"/>
      <c r="J1373" s="94"/>
      <c r="K1373" s="94"/>
    </row>
    <row r="1374" spans="2:11">
      <c r="B1374" s="79" t="s">
        <v>743</v>
      </c>
      <c r="C1374" s="48">
        <v>0</v>
      </c>
      <c r="D1374" s="48">
        <v>150</v>
      </c>
      <c r="E1374" s="48">
        <v>92.767292689999991</v>
      </c>
      <c r="I1374" s="15"/>
      <c r="J1374" s="15"/>
      <c r="K1374" s="15"/>
    </row>
    <row r="1375" spans="2:11">
      <c r="B1375" s="68" t="s">
        <v>749</v>
      </c>
      <c r="C1375" s="48">
        <v>781.06312100000002</v>
      </c>
      <c r="D1375" s="48">
        <v>961.61684551999997</v>
      </c>
      <c r="E1375" s="48">
        <v>690.79635684000004</v>
      </c>
    </row>
    <row r="1376" spans="2:11">
      <c r="B1376" s="77" t="s">
        <v>257</v>
      </c>
      <c r="C1376" s="85">
        <v>781.06312100000002</v>
      </c>
      <c r="D1376" s="85">
        <v>434.19453851999998</v>
      </c>
      <c r="E1376" s="85">
        <v>349.64064605999999</v>
      </c>
    </row>
    <row r="1377" spans="2:5">
      <c r="B1377" s="78">
        <v>1729</v>
      </c>
      <c r="C1377" s="48">
        <v>300</v>
      </c>
      <c r="D1377" s="48">
        <v>115</v>
      </c>
      <c r="E1377" s="48">
        <v>110.74084884999999</v>
      </c>
    </row>
    <row r="1378" spans="2:5">
      <c r="B1378" s="79" t="s">
        <v>760</v>
      </c>
      <c r="C1378" s="48">
        <v>300</v>
      </c>
      <c r="D1378" s="48">
        <v>115</v>
      </c>
      <c r="E1378" s="48">
        <v>110.74084884999999</v>
      </c>
    </row>
    <row r="1379" spans="2:5">
      <c r="B1379" s="78">
        <v>12531</v>
      </c>
      <c r="C1379" s="48">
        <v>6.8048260000000003</v>
      </c>
      <c r="D1379" s="48">
        <v>0.203592</v>
      </c>
      <c r="E1379" s="48">
        <v>0</v>
      </c>
    </row>
    <row r="1380" spans="2:5">
      <c r="B1380" s="79" t="s">
        <v>750</v>
      </c>
      <c r="C1380" s="48">
        <v>6.8048260000000003</v>
      </c>
      <c r="D1380" s="48">
        <v>0.203592</v>
      </c>
      <c r="E1380" s="48">
        <v>0</v>
      </c>
    </row>
    <row r="1381" spans="2:5">
      <c r="B1381" s="78">
        <v>12573</v>
      </c>
      <c r="C1381" s="48">
        <v>3.961821</v>
      </c>
      <c r="D1381" s="48">
        <v>16.28821069</v>
      </c>
      <c r="E1381" s="48">
        <v>3.9596481800000003</v>
      </c>
    </row>
    <row r="1382" spans="2:5">
      <c r="B1382" s="79" t="s">
        <v>751</v>
      </c>
      <c r="C1382" s="48">
        <v>3.961821</v>
      </c>
      <c r="D1382" s="48">
        <v>16.28821069</v>
      </c>
      <c r="E1382" s="48">
        <v>3.9596481800000003</v>
      </c>
    </row>
    <row r="1383" spans="2:5">
      <c r="B1383" s="78">
        <v>13053</v>
      </c>
      <c r="C1383" s="48">
        <v>6.1158799999999998</v>
      </c>
      <c r="D1383" s="48">
        <v>31.47329805</v>
      </c>
      <c r="E1383" s="48">
        <v>13.662897579999999</v>
      </c>
    </row>
    <row r="1384" spans="2:5">
      <c r="B1384" s="79" t="s">
        <v>752</v>
      </c>
      <c r="C1384" s="48">
        <v>6.1158799999999998</v>
      </c>
      <c r="D1384" s="48">
        <v>31.47329805</v>
      </c>
      <c r="E1384" s="48">
        <v>13.662897579999999</v>
      </c>
    </row>
    <row r="1385" spans="2:5">
      <c r="B1385" s="78">
        <v>13400</v>
      </c>
      <c r="C1385" s="48">
        <v>12.897713</v>
      </c>
      <c r="D1385" s="48">
        <v>15.669415000000001</v>
      </c>
      <c r="E1385" s="48">
        <v>13.771701999999999</v>
      </c>
    </row>
    <row r="1386" spans="2:5">
      <c r="B1386" s="79" t="s">
        <v>753</v>
      </c>
      <c r="C1386" s="48">
        <v>12.897713</v>
      </c>
      <c r="D1386" s="48">
        <v>15.669415000000001</v>
      </c>
      <c r="E1386" s="48">
        <v>13.771701999999999</v>
      </c>
    </row>
    <row r="1387" spans="2:5">
      <c r="B1387" s="78">
        <v>13555</v>
      </c>
      <c r="C1387" s="48">
        <v>8.6418610000000005</v>
      </c>
      <c r="D1387" s="48">
        <v>6.8718149999999998</v>
      </c>
      <c r="E1387" s="48">
        <v>5.2385040600000004</v>
      </c>
    </row>
    <row r="1388" spans="2:5">
      <c r="B1388" s="79" t="s">
        <v>898</v>
      </c>
      <c r="C1388" s="48">
        <v>8.6418610000000005</v>
      </c>
      <c r="D1388" s="48">
        <v>6.8718149999999998</v>
      </c>
      <c r="E1388" s="48">
        <v>5.2385040600000004</v>
      </c>
    </row>
    <row r="1389" spans="2:5">
      <c r="B1389" s="78">
        <v>13604</v>
      </c>
      <c r="C1389" s="48">
        <v>1.74034</v>
      </c>
      <c r="D1389" s="48">
        <v>3.657575</v>
      </c>
      <c r="E1389" s="48">
        <v>0.70723460999999999</v>
      </c>
    </row>
    <row r="1390" spans="2:5">
      <c r="B1390" s="79" t="s">
        <v>754</v>
      </c>
      <c r="C1390" s="48">
        <v>1.74034</v>
      </c>
      <c r="D1390" s="48">
        <v>3.657575</v>
      </c>
      <c r="E1390" s="48">
        <v>0.70723460999999999</v>
      </c>
    </row>
    <row r="1391" spans="2:5">
      <c r="B1391" s="78">
        <v>13672</v>
      </c>
      <c r="C1391" s="48">
        <v>34.321441</v>
      </c>
      <c r="D1391" s="48">
        <v>8.7610499100000006</v>
      </c>
      <c r="E1391" s="48">
        <v>8.5061184600000015</v>
      </c>
    </row>
    <row r="1392" spans="2:5">
      <c r="B1392" s="79" t="s">
        <v>755</v>
      </c>
      <c r="C1392" s="48">
        <v>34.321441</v>
      </c>
      <c r="D1392" s="48">
        <v>8.7610499100000006</v>
      </c>
      <c r="E1392" s="48">
        <v>8.5061184600000015</v>
      </c>
    </row>
    <row r="1393" spans="2:5">
      <c r="B1393" s="78">
        <v>13813</v>
      </c>
      <c r="C1393" s="48">
        <v>100</v>
      </c>
      <c r="D1393" s="48">
        <v>100</v>
      </c>
      <c r="E1393" s="48">
        <v>92.493640310000004</v>
      </c>
    </row>
    <row r="1394" spans="2:5">
      <c r="B1394" s="79" t="s">
        <v>756</v>
      </c>
      <c r="C1394" s="48">
        <v>100</v>
      </c>
      <c r="D1394" s="48">
        <v>100</v>
      </c>
      <c r="E1394" s="48">
        <v>92.493640310000004</v>
      </c>
    </row>
    <row r="1395" spans="2:5">
      <c r="B1395" s="78">
        <v>14105</v>
      </c>
      <c r="C1395" s="48">
        <v>0</v>
      </c>
      <c r="D1395" s="48">
        <v>1.4999999990686774E-7</v>
      </c>
      <c r="E1395" s="48">
        <v>0</v>
      </c>
    </row>
    <row r="1396" spans="2:5" ht="23.25" customHeight="1">
      <c r="B1396" s="79" t="s">
        <v>757</v>
      </c>
      <c r="C1396" s="48">
        <v>0</v>
      </c>
      <c r="D1396" s="48">
        <v>1.4999999990686774E-7</v>
      </c>
      <c r="E1396" s="48">
        <v>0</v>
      </c>
    </row>
    <row r="1397" spans="2:5">
      <c r="B1397" s="78">
        <v>14278</v>
      </c>
      <c r="C1397" s="48">
        <v>306.57923899999997</v>
      </c>
      <c r="D1397" s="48">
        <v>120.72830712000001</v>
      </c>
      <c r="E1397" s="48">
        <v>100.56005201000001</v>
      </c>
    </row>
    <row r="1398" spans="2:5">
      <c r="B1398" s="79" t="s">
        <v>758</v>
      </c>
      <c r="C1398" s="48">
        <v>306.57923899999997</v>
      </c>
      <c r="D1398" s="48">
        <v>120.72830712000001</v>
      </c>
      <c r="E1398" s="48">
        <v>100.56005201000001</v>
      </c>
    </row>
    <row r="1399" spans="2:5">
      <c r="B1399" s="78">
        <v>14916</v>
      </c>
      <c r="C1399" s="48">
        <v>0</v>
      </c>
      <c r="D1399" s="48">
        <v>11.827519199999999</v>
      </c>
      <c r="E1399" s="48">
        <v>0</v>
      </c>
    </row>
    <row r="1400" spans="2:5">
      <c r="B1400" s="79" t="s">
        <v>759</v>
      </c>
      <c r="C1400" s="48">
        <v>0</v>
      </c>
      <c r="D1400" s="48">
        <v>11.827519199999999</v>
      </c>
      <c r="E1400" s="48">
        <v>0</v>
      </c>
    </row>
    <row r="1401" spans="2:5">
      <c r="B1401" s="78">
        <v>14865</v>
      </c>
      <c r="C1401" s="48">
        <v>0</v>
      </c>
      <c r="D1401" s="48">
        <v>0.58757740000000003</v>
      </c>
      <c r="E1401" s="48">
        <v>0</v>
      </c>
    </row>
    <row r="1402" spans="2:5">
      <c r="B1402" s="79" t="s">
        <v>1013</v>
      </c>
      <c r="C1402" s="48">
        <v>0</v>
      </c>
      <c r="D1402" s="48">
        <v>0.58757740000000003</v>
      </c>
      <c r="E1402" s="48">
        <v>0</v>
      </c>
    </row>
    <row r="1403" spans="2:5">
      <c r="B1403" s="78">
        <v>14866</v>
      </c>
      <c r="C1403" s="48">
        <v>0</v>
      </c>
      <c r="D1403" s="48">
        <v>0.58757740000000003</v>
      </c>
      <c r="E1403" s="48">
        <v>0</v>
      </c>
    </row>
    <row r="1404" spans="2:5">
      <c r="B1404" s="79" t="s">
        <v>1014</v>
      </c>
      <c r="C1404" s="48">
        <v>0</v>
      </c>
      <c r="D1404" s="48">
        <v>0.58757740000000003</v>
      </c>
      <c r="E1404" s="48">
        <v>0</v>
      </c>
    </row>
    <row r="1405" spans="2:5">
      <c r="B1405" s="78">
        <v>14863</v>
      </c>
      <c r="C1405" s="48">
        <v>0</v>
      </c>
      <c r="D1405" s="48">
        <v>0.55767940000000005</v>
      </c>
      <c r="E1405" s="48">
        <v>0</v>
      </c>
    </row>
    <row r="1406" spans="2:5">
      <c r="B1406" s="79" t="s">
        <v>1015</v>
      </c>
      <c r="C1406" s="48">
        <v>0</v>
      </c>
      <c r="D1406" s="48">
        <v>0.55767940000000005</v>
      </c>
      <c r="E1406" s="48">
        <v>0</v>
      </c>
    </row>
    <row r="1407" spans="2:5">
      <c r="B1407" s="78">
        <v>14861</v>
      </c>
      <c r="C1407" s="48">
        <v>0</v>
      </c>
      <c r="D1407" s="48">
        <v>0.8356654</v>
      </c>
      <c r="E1407" s="48">
        <v>0</v>
      </c>
    </row>
    <row r="1408" spans="2:5">
      <c r="B1408" s="79" t="s">
        <v>1016</v>
      </c>
      <c r="C1408" s="48">
        <v>0</v>
      </c>
      <c r="D1408" s="48">
        <v>0.8356654</v>
      </c>
      <c r="E1408" s="48">
        <v>0</v>
      </c>
    </row>
    <row r="1409" spans="2:5">
      <c r="B1409" s="78">
        <v>14864</v>
      </c>
      <c r="C1409" s="48">
        <v>0</v>
      </c>
      <c r="D1409" s="48">
        <v>0.58757740000000003</v>
      </c>
      <c r="E1409" s="48">
        <v>0</v>
      </c>
    </row>
    <row r="1410" spans="2:5">
      <c r="B1410" s="79" t="s">
        <v>1017</v>
      </c>
      <c r="C1410" s="48">
        <v>0</v>
      </c>
      <c r="D1410" s="48">
        <v>0.58757740000000003</v>
      </c>
      <c r="E1410" s="48">
        <v>0</v>
      </c>
    </row>
    <row r="1411" spans="2:5">
      <c r="B1411" s="78">
        <v>14862</v>
      </c>
      <c r="C1411" s="48">
        <v>0</v>
      </c>
      <c r="D1411" s="48">
        <v>0.55767940000000005</v>
      </c>
      <c r="E1411" s="48">
        <v>0</v>
      </c>
    </row>
    <row r="1412" spans="2:5">
      <c r="B1412" s="79" t="s">
        <v>1018</v>
      </c>
      <c r="C1412" s="48">
        <v>0</v>
      </c>
      <c r="D1412" s="48">
        <v>0.55767940000000005</v>
      </c>
      <c r="E1412" s="48">
        <v>0</v>
      </c>
    </row>
    <row r="1413" spans="2:5">
      <c r="B1413" s="77" t="s">
        <v>259</v>
      </c>
      <c r="C1413" s="85">
        <v>0</v>
      </c>
      <c r="D1413" s="85">
        <v>25</v>
      </c>
      <c r="E1413" s="85">
        <v>24.99999008</v>
      </c>
    </row>
    <row r="1414" spans="2:5">
      <c r="B1414" s="78">
        <v>13813</v>
      </c>
      <c r="C1414" s="48">
        <v>0</v>
      </c>
      <c r="D1414" s="48">
        <v>25</v>
      </c>
      <c r="E1414" s="48">
        <v>24.99999008</v>
      </c>
    </row>
    <row r="1415" spans="2:5">
      <c r="B1415" s="79" t="s">
        <v>756</v>
      </c>
      <c r="C1415" s="48">
        <v>0</v>
      </c>
      <c r="D1415" s="48">
        <v>25</v>
      </c>
      <c r="E1415" s="48">
        <v>24.99999008</v>
      </c>
    </row>
    <row r="1416" spans="2:5">
      <c r="B1416" s="77" t="s">
        <v>260</v>
      </c>
      <c r="C1416" s="85">
        <v>0</v>
      </c>
      <c r="D1416" s="85">
        <v>502.42230699999999</v>
      </c>
      <c r="E1416" s="85">
        <v>316.15572069999996</v>
      </c>
    </row>
    <row r="1417" spans="2:5">
      <c r="B1417" s="78">
        <v>12082</v>
      </c>
      <c r="C1417" s="48">
        <v>0</v>
      </c>
      <c r="D1417" s="48">
        <v>102.422307</v>
      </c>
      <c r="E1417" s="48">
        <v>0</v>
      </c>
    </row>
    <row r="1418" spans="2:5">
      <c r="B1418" s="79" t="s">
        <v>761</v>
      </c>
      <c r="C1418" s="48">
        <v>0</v>
      </c>
      <c r="D1418" s="48">
        <v>102.422307</v>
      </c>
      <c r="E1418" s="48">
        <v>0</v>
      </c>
    </row>
    <row r="1419" spans="2:5">
      <c r="B1419" s="78">
        <v>12720</v>
      </c>
      <c r="C1419" s="48">
        <v>0</v>
      </c>
      <c r="D1419" s="48">
        <v>400</v>
      </c>
      <c r="E1419" s="48">
        <v>316.15572069999996</v>
      </c>
    </row>
    <row r="1420" spans="2:5">
      <c r="B1420" s="79" t="s">
        <v>762</v>
      </c>
      <c r="C1420" s="48">
        <v>0</v>
      </c>
      <c r="D1420" s="48">
        <v>400</v>
      </c>
      <c r="E1420" s="48">
        <v>316.15572069999996</v>
      </c>
    </row>
    <row r="1421" spans="2:5">
      <c r="B1421" s="68" t="s">
        <v>763</v>
      </c>
      <c r="C1421" s="48">
        <v>198.24744899999999</v>
      </c>
      <c r="D1421" s="48">
        <v>228.96435220000001</v>
      </c>
      <c r="E1421" s="48">
        <v>149.59497976</v>
      </c>
    </row>
    <row r="1422" spans="2:5">
      <c r="B1422" s="77" t="s">
        <v>257</v>
      </c>
      <c r="C1422" s="85">
        <v>198.24744899999999</v>
      </c>
      <c r="D1422" s="85">
        <v>203.96435220000001</v>
      </c>
      <c r="E1422" s="85">
        <v>124.59499494999999</v>
      </c>
    </row>
    <row r="1423" spans="2:5">
      <c r="B1423" s="78">
        <v>12548</v>
      </c>
      <c r="C1423" s="48">
        <v>8.0743170000000006</v>
      </c>
      <c r="D1423" s="48">
        <v>8.0743170000000006</v>
      </c>
      <c r="E1423" s="48">
        <v>0</v>
      </c>
    </row>
    <row r="1424" spans="2:5">
      <c r="B1424" s="79" t="s">
        <v>764</v>
      </c>
      <c r="C1424" s="48">
        <v>8.0743170000000006</v>
      </c>
      <c r="D1424" s="48">
        <v>8.0743170000000006</v>
      </c>
      <c r="E1424" s="48">
        <v>0</v>
      </c>
    </row>
    <row r="1425" spans="2:5">
      <c r="B1425" s="78">
        <v>13069</v>
      </c>
      <c r="C1425" s="48">
        <v>8.0825940000000003</v>
      </c>
      <c r="D1425" s="48">
        <v>0</v>
      </c>
      <c r="E1425" s="48">
        <v>0</v>
      </c>
    </row>
    <row r="1426" spans="2:5">
      <c r="B1426" s="79" t="s">
        <v>765</v>
      </c>
      <c r="C1426" s="48">
        <v>8.0825940000000003</v>
      </c>
      <c r="D1426" s="48">
        <v>0</v>
      </c>
      <c r="E1426" s="48">
        <v>0</v>
      </c>
    </row>
    <row r="1427" spans="2:5">
      <c r="B1427" s="78">
        <v>13414</v>
      </c>
      <c r="C1427" s="48">
        <v>15.588058999999999</v>
      </c>
      <c r="D1427" s="48">
        <v>17.529126000000002</v>
      </c>
      <c r="E1427" s="48">
        <v>7.5237803300000001</v>
      </c>
    </row>
    <row r="1428" spans="2:5">
      <c r="B1428" s="79" t="s">
        <v>766</v>
      </c>
      <c r="C1428" s="48">
        <v>15.588058999999999</v>
      </c>
      <c r="D1428" s="48">
        <v>17.529126000000002</v>
      </c>
      <c r="E1428" s="48">
        <v>7.5237803300000001</v>
      </c>
    </row>
    <row r="1429" spans="2:5">
      <c r="B1429" s="78">
        <v>13451</v>
      </c>
      <c r="C1429" s="48">
        <v>8.1677E-2</v>
      </c>
      <c r="D1429" s="48">
        <v>8.1677E-2</v>
      </c>
      <c r="E1429" s="48">
        <v>0</v>
      </c>
    </row>
    <row r="1430" spans="2:5">
      <c r="B1430" s="79" t="s">
        <v>767</v>
      </c>
      <c r="C1430" s="48">
        <v>8.1677E-2</v>
      </c>
      <c r="D1430" s="48">
        <v>8.1677E-2</v>
      </c>
      <c r="E1430" s="48">
        <v>0</v>
      </c>
    </row>
    <row r="1431" spans="2:5">
      <c r="B1431" s="78">
        <v>13557</v>
      </c>
      <c r="C1431" s="48">
        <v>4.4754000000000002E-2</v>
      </c>
      <c r="D1431" s="48">
        <v>4.4754000000000002E-2</v>
      </c>
      <c r="E1431" s="48">
        <v>0</v>
      </c>
    </row>
    <row r="1432" spans="2:5">
      <c r="B1432" s="79" t="s">
        <v>768</v>
      </c>
      <c r="C1432" s="48">
        <v>4.4754000000000002E-2</v>
      </c>
      <c r="D1432" s="48">
        <v>4.4754000000000002E-2</v>
      </c>
      <c r="E1432" s="48">
        <v>0</v>
      </c>
    </row>
    <row r="1433" spans="2:5">
      <c r="B1433" s="78">
        <v>13593</v>
      </c>
      <c r="C1433" s="48">
        <v>3.0934539999999999</v>
      </c>
      <c r="D1433" s="48">
        <v>9.2834540000000008</v>
      </c>
      <c r="E1433" s="48">
        <v>0</v>
      </c>
    </row>
    <row r="1434" spans="2:5">
      <c r="B1434" s="79" t="s">
        <v>769</v>
      </c>
      <c r="C1434" s="48">
        <v>3.0934539999999999</v>
      </c>
      <c r="D1434" s="48">
        <v>9.2834540000000008</v>
      </c>
      <c r="E1434" s="48">
        <v>0</v>
      </c>
    </row>
    <row r="1435" spans="2:5">
      <c r="B1435" s="78">
        <v>13615</v>
      </c>
      <c r="C1435" s="48">
        <v>3.282594</v>
      </c>
      <c r="D1435" s="48">
        <v>0</v>
      </c>
      <c r="E1435" s="48">
        <v>0</v>
      </c>
    </row>
    <row r="1436" spans="2:5">
      <c r="B1436" s="79" t="s">
        <v>770</v>
      </c>
      <c r="C1436" s="48">
        <v>3.282594</v>
      </c>
      <c r="D1436" s="48">
        <v>0</v>
      </c>
      <c r="E1436" s="48">
        <v>0</v>
      </c>
    </row>
    <row r="1437" spans="2:5">
      <c r="B1437" s="78">
        <v>13822</v>
      </c>
      <c r="C1437" s="48">
        <v>100</v>
      </c>
      <c r="D1437" s="48">
        <v>100</v>
      </c>
      <c r="E1437" s="48">
        <v>99.99999935999999</v>
      </c>
    </row>
    <row r="1438" spans="2:5">
      <c r="B1438" s="79" t="s">
        <v>771</v>
      </c>
      <c r="C1438" s="48">
        <v>100</v>
      </c>
      <c r="D1438" s="48">
        <v>100</v>
      </c>
      <c r="E1438" s="48">
        <v>99.99999935999999</v>
      </c>
    </row>
    <row r="1439" spans="2:5">
      <c r="B1439" s="78">
        <v>13852</v>
      </c>
      <c r="C1439" s="48">
        <v>60</v>
      </c>
      <c r="D1439" s="48">
        <v>60</v>
      </c>
      <c r="E1439" s="48">
        <v>12.085419999999999</v>
      </c>
    </row>
    <row r="1440" spans="2:5">
      <c r="B1440" s="79" t="s">
        <v>772</v>
      </c>
      <c r="C1440" s="48">
        <v>60</v>
      </c>
      <c r="D1440" s="48">
        <v>60</v>
      </c>
      <c r="E1440" s="48">
        <v>12.085419999999999</v>
      </c>
    </row>
    <row r="1441" spans="2:5">
      <c r="B1441" s="78">
        <v>14057</v>
      </c>
      <c r="C1441" s="48">
        <v>0</v>
      </c>
      <c r="D1441" s="48">
        <v>0</v>
      </c>
      <c r="E1441" s="48">
        <v>0</v>
      </c>
    </row>
    <row r="1442" spans="2:5">
      <c r="B1442" s="79" t="s">
        <v>773</v>
      </c>
      <c r="C1442" s="48">
        <v>0</v>
      </c>
      <c r="D1442" s="48">
        <v>0</v>
      </c>
      <c r="E1442" s="48">
        <v>0</v>
      </c>
    </row>
    <row r="1443" spans="2:5">
      <c r="B1443" s="78">
        <v>14106</v>
      </c>
      <c r="C1443" s="48">
        <v>0</v>
      </c>
      <c r="D1443" s="48">
        <v>7</v>
      </c>
      <c r="E1443" s="48">
        <v>4.9857952599999997</v>
      </c>
    </row>
    <row r="1444" spans="2:5">
      <c r="B1444" s="79" t="s">
        <v>774</v>
      </c>
      <c r="C1444" s="48">
        <v>0</v>
      </c>
      <c r="D1444" s="48">
        <v>7</v>
      </c>
      <c r="E1444" s="48">
        <v>4.9857952599999997</v>
      </c>
    </row>
    <row r="1445" spans="2:5">
      <c r="B1445" s="78">
        <v>14882</v>
      </c>
      <c r="C1445" s="48">
        <v>0</v>
      </c>
      <c r="D1445" s="48">
        <v>0.55767940000000005</v>
      </c>
      <c r="E1445" s="48">
        <v>0</v>
      </c>
    </row>
    <row r="1446" spans="2:5">
      <c r="B1446" s="79" t="s">
        <v>1019</v>
      </c>
      <c r="C1446" s="48">
        <v>0</v>
      </c>
      <c r="D1446" s="48">
        <v>0.55767940000000005</v>
      </c>
      <c r="E1446" s="48">
        <v>0</v>
      </c>
    </row>
    <row r="1447" spans="2:5">
      <c r="B1447" s="78">
        <v>14880</v>
      </c>
      <c r="C1447" s="48">
        <v>0</v>
      </c>
      <c r="D1447" s="48">
        <v>0.55767940000000005</v>
      </c>
      <c r="E1447" s="48">
        <v>0</v>
      </c>
    </row>
    <row r="1448" spans="2:5">
      <c r="B1448" s="79" t="s">
        <v>1020</v>
      </c>
      <c r="C1448" s="48">
        <v>0</v>
      </c>
      <c r="D1448" s="48">
        <v>0.55767940000000005</v>
      </c>
      <c r="E1448" s="48">
        <v>0</v>
      </c>
    </row>
    <row r="1449" spans="2:5">
      <c r="B1449" s="78">
        <v>14884</v>
      </c>
      <c r="C1449" s="48">
        <v>0</v>
      </c>
      <c r="D1449" s="48">
        <v>0.8356654</v>
      </c>
      <c r="E1449" s="48">
        <v>0</v>
      </c>
    </row>
    <row r="1450" spans="2:5">
      <c r="B1450" s="79" t="s">
        <v>1021</v>
      </c>
      <c r="C1450" s="48">
        <v>0</v>
      </c>
      <c r="D1450" s="48">
        <v>0.8356654</v>
      </c>
      <c r="E1450" s="48">
        <v>0</v>
      </c>
    </row>
    <row r="1451" spans="2:5">
      <c r="B1451" s="77" t="s">
        <v>259</v>
      </c>
      <c r="C1451" s="85">
        <v>0</v>
      </c>
      <c r="D1451" s="85">
        <v>25</v>
      </c>
      <c r="E1451" s="85">
        <v>24.999984809999997</v>
      </c>
    </row>
    <row r="1452" spans="2:5">
      <c r="B1452" s="78">
        <v>13822</v>
      </c>
      <c r="C1452" s="48">
        <v>0</v>
      </c>
      <c r="D1452" s="48">
        <v>25</v>
      </c>
      <c r="E1452" s="48">
        <v>24.999984809999997</v>
      </c>
    </row>
    <row r="1453" spans="2:5">
      <c r="B1453" s="79" t="s">
        <v>771</v>
      </c>
      <c r="C1453" s="48">
        <v>0</v>
      </c>
      <c r="D1453" s="48">
        <v>25</v>
      </c>
      <c r="E1453" s="48">
        <v>24.999984809999997</v>
      </c>
    </row>
    <row r="1454" spans="2:5">
      <c r="B1454" s="68" t="s">
        <v>279</v>
      </c>
      <c r="C1454" s="48">
        <v>14725.813999</v>
      </c>
      <c r="D1454" s="48">
        <v>19246.541048699997</v>
      </c>
      <c r="E1454" s="48">
        <v>10982.35107941</v>
      </c>
    </row>
    <row r="1455" spans="2:5">
      <c r="B1455" s="77" t="s">
        <v>257</v>
      </c>
      <c r="C1455" s="85">
        <v>12139.610763999999</v>
      </c>
      <c r="D1455" s="85">
        <v>16169.508983649994</v>
      </c>
      <c r="E1455" s="85">
        <v>9803.8714585499984</v>
      </c>
    </row>
    <row r="1456" spans="2:5">
      <c r="B1456" s="78">
        <v>12089</v>
      </c>
      <c r="C1456" s="48">
        <v>63.431035999999999</v>
      </c>
      <c r="D1456" s="48">
        <v>1.431036</v>
      </c>
      <c r="E1456" s="48">
        <v>0</v>
      </c>
    </row>
    <row r="1457" spans="2:5">
      <c r="B1457" s="79" t="s">
        <v>775</v>
      </c>
      <c r="C1457" s="48">
        <v>63.431035999999999</v>
      </c>
      <c r="D1457" s="48">
        <v>1.431036</v>
      </c>
      <c r="E1457" s="48">
        <v>0</v>
      </c>
    </row>
    <row r="1458" spans="2:5">
      <c r="B1458" s="78">
        <v>12562</v>
      </c>
      <c r="C1458" s="48">
        <v>136.71203700000001</v>
      </c>
      <c r="D1458" s="48">
        <v>186.67891321000002</v>
      </c>
      <c r="E1458" s="48">
        <v>99.326353439999991</v>
      </c>
    </row>
    <row r="1459" spans="2:5">
      <c r="B1459" s="79" t="s">
        <v>776</v>
      </c>
      <c r="C1459" s="48">
        <v>136.71203700000001</v>
      </c>
      <c r="D1459" s="48">
        <v>186.67891321000002</v>
      </c>
      <c r="E1459" s="48">
        <v>99.326353439999991</v>
      </c>
    </row>
    <row r="1460" spans="2:5">
      <c r="B1460" s="78">
        <v>12597</v>
      </c>
      <c r="C1460" s="48">
        <v>15.014139999999999</v>
      </c>
      <c r="D1460" s="48">
        <v>50.167546710000003</v>
      </c>
      <c r="E1460" s="48">
        <v>9.5763330100000008</v>
      </c>
    </row>
    <row r="1461" spans="2:5">
      <c r="B1461" s="79" t="s">
        <v>777</v>
      </c>
      <c r="C1461" s="48">
        <v>15.014139999999999</v>
      </c>
      <c r="D1461" s="48">
        <v>50.167546710000003</v>
      </c>
      <c r="E1461" s="48">
        <v>9.5763330100000008</v>
      </c>
    </row>
    <row r="1462" spans="2:5">
      <c r="B1462" s="78">
        <v>12944</v>
      </c>
      <c r="C1462" s="48">
        <v>0</v>
      </c>
      <c r="D1462" s="48">
        <v>28.774000000000001</v>
      </c>
      <c r="E1462" s="48">
        <v>28.773573710000001</v>
      </c>
    </row>
    <row r="1463" spans="2:5">
      <c r="B1463" s="79" t="s">
        <v>778</v>
      </c>
      <c r="C1463" s="48">
        <v>0</v>
      </c>
      <c r="D1463" s="48">
        <v>28.774000000000001</v>
      </c>
      <c r="E1463" s="48">
        <v>28.773573710000001</v>
      </c>
    </row>
    <row r="1464" spans="2:5">
      <c r="B1464" s="78">
        <v>13072</v>
      </c>
      <c r="C1464" s="48">
        <v>88.024900000000002</v>
      </c>
      <c r="D1464" s="48">
        <v>72.94331274000001</v>
      </c>
      <c r="E1464" s="48">
        <v>23.869471889999993</v>
      </c>
    </row>
    <row r="1465" spans="2:5">
      <c r="B1465" s="79" t="s">
        <v>779</v>
      </c>
      <c r="C1465" s="48">
        <v>88.024900000000002</v>
      </c>
      <c r="D1465" s="48">
        <v>72.94331274000001</v>
      </c>
      <c r="E1465" s="48">
        <v>23.869471889999993</v>
      </c>
    </row>
    <row r="1466" spans="2:5">
      <c r="B1466" s="78">
        <v>13278</v>
      </c>
      <c r="C1466" s="48">
        <v>0</v>
      </c>
      <c r="D1466" s="48">
        <v>26.987995999999999</v>
      </c>
      <c r="E1466" s="48">
        <v>16.18799636</v>
      </c>
    </row>
    <row r="1467" spans="2:5">
      <c r="B1467" s="79" t="s">
        <v>780</v>
      </c>
      <c r="C1467" s="48">
        <v>0</v>
      </c>
      <c r="D1467" s="48">
        <v>26.987995999999999</v>
      </c>
      <c r="E1467" s="48">
        <v>16.18799636</v>
      </c>
    </row>
    <row r="1468" spans="2:5">
      <c r="B1468" s="78">
        <v>13363</v>
      </c>
      <c r="C1468" s="48">
        <v>20.169820999999999</v>
      </c>
      <c r="D1468" s="48">
        <v>19.169820999999999</v>
      </c>
      <c r="E1468" s="48">
        <v>4.5665511099999998</v>
      </c>
    </row>
    <row r="1469" spans="2:5">
      <c r="B1469" s="79" t="s">
        <v>781</v>
      </c>
      <c r="C1469" s="48">
        <v>20.169820999999999</v>
      </c>
      <c r="D1469" s="48">
        <v>19.169820999999999</v>
      </c>
      <c r="E1469" s="48">
        <v>4.5665511099999998</v>
      </c>
    </row>
    <row r="1470" spans="2:5">
      <c r="B1470" s="78">
        <v>13420</v>
      </c>
      <c r="C1470" s="48">
        <v>661.771117</v>
      </c>
      <c r="D1470" s="48">
        <v>970.71400500999994</v>
      </c>
      <c r="E1470" s="48">
        <v>483.04049890999983</v>
      </c>
    </row>
    <row r="1471" spans="2:5">
      <c r="B1471" s="79" t="s">
        <v>782</v>
      </c>
      <c r="C1471" s="48">
        <v>661.771117</v>
      </c>
      <c r="D1471" s="48">
        <v>970.71400500999994</v>
      </c>
      <c r="E1471" s="48">
        <v>483.04049890999983</v>
      </c>
    </row>
    <row r="1472" spans="2:5">
      <c r="B1472" s="78">
        <v>13424</v>
      </c>
      <c r="C1472" s="48">
        <v>169.04353900000001</v>
      </c>
      <c r="D1472" s="48">
        <v>120.62224984000001</v>
      </c>
      <c r="E1472" s="48">
        <v>60.023702200000017</v>
      </c>
    </row>
    <row r="1473" spans="2:5">
      <c r="B1473" s="79" t="s">
        <v>783</v>
      </c>
      <c r="C1473" s="48">
        <v>169.04353900000001</v>
      </c>
      <c r="D1473" s="48">
        <v>120.62224984000001</v>
      </c>
      <c r="E1473" s="48">
        <v>60.023702200000017</v>
      </c>
    </row>
    <row r="1474" spans="2:5">
      <c r="B1474" s="78">
        <v>13497</v>
      </c>
      <c r="C1474" s="48">
        <v>150</v>
      </c>
      <c r="D1474" s="48">
        <v>150</v>
      </c>
      <c r="E1474" s="48">
        <v>67.700510739999999</v>
      </c>
    </row>
    <row r="1475" spans="2:5">
      <c r="B1475" s="79" t="s">
        <v>784</v>
      </c>
      <c r="C1475" s="48">
        <v>150</v>
      </c>
      <c r="D1475" s="48">
        <v>150</v>
      </c>
      <c r="E1475" s="48">
        <v>67.700510739999999</v>
      </c>
    </row>
    <row r="1476" spans="2:5">
      <c r="B1476" s="78">
        <v>13578</v>
      </c>
      <c r="C1476" s="48">
        <v>6.7672400000000001</v>
      </c>
      <c r="D1476" s="48">
        <v>19.80876486</v>
      </c>
      <c r="E1476" s="48">
        <v>10.34054549</v>
      </c>
    </row>
    <row r="1477" spans="2:5">
      <c r="B1477" s="79" t="s">
        <v>785</v>
      </c>
      <c r="C1477" s="48">
        <v>6.7672400000000001</v>
      </c>
      <c r="D1477" s="48">
        <v>19.80876486</v>
      </c>
      <c r="E1477" s="48">
        <v>10.34054549</v>
      </c>
    </row>
    <row r="1478" spans="2:5">
      <c r="B1478" s="78">
        <v>13598</v>
      </c>
      <c r="C1478" s="48">
        <v>720.98692200000005</v>
      </c>
      <c r="D1478" s="48">
        <v>1156.0644846699997</v>
      </c>
      <c r="E1478" s="48">
        <v>472.78039005000011</v>
      </c>
    </row>
    <row r="1479" spans="2:5">
      <c r="B1479" s="79" t="s">
        <v>899</v>
      </c>
      <c r="C1479" s="48">
        <v>720.98692200000005</v>
      </c>
      <c r="D1479" s="48">
        <v>1156.0644846699997</v>
      </c>
      <c r="E1479" s="48">
        <v>472.78039005000011</v>
      </c>
    </row>
    <row r="1480" spans="2:5">
      <c r="B1480" s="78">
        <v>13611</v>
      </c>
      <c r="C1480" s="48">
        <v>34.134681999999998</v>
      </c>
      <c r="D1480" s="48">
        <v>61.952316759999995</v>
      </c>
      <c r="E1480" s="48">
        <v>34.630858150000002</v>
      </c>
    </row>
    <row r="1481" spans="2:5">
      <c r="B1481" s="79" t="s">
        <v>786</v>
      </c>
      <c r="C1481" s="48">
        <v>34.134681999999998</v>
      </c>
      <c r="D1481" s="48">
        <v>61.952316759999995</v>
      </c>
      <c r="E1481" s="48">
        <v>34.630858150000002</v>
      </c>
    </row>
    <row r="1482" spans="2:5">
      <c r="B1482" s="78">
        <v>13633</v>
      </c>
      <c r="C1482" s="48">
        <v>796.19828900000005</v>
      </c>
      <c r="D1482" s="48">
        <v>79.279248999999993</v>
      </c>
      <c r="E1482" s="48">
        <v>79.268168989999992</v>
      </c>
    </row>
    <row r="1483" spans="2:5">
      <c r="B1483" s="79" t="s">
        <v>787</v>
      </c>
      <c r="C1483" s="48">
        <v>796.19828900000005</v>
      </c>
      <c r="D1483" s="48">
        <v>79.279248999999993</v>
      </c>
      <c r="E1483" s="48">
        <v>79.268168989999992</v>
      </c>
    </row>
    <row r="1484" spans="2:5">
      <c r="B1484" s="78">
        <v>13637</v>
      </c>
      <c r="C1484" s="48">
        <v>150</v>
      </c>
      <c r="D1484" s="48">
        <v>15</v>
      </c>
      <c r="E1484" s="48">
        <v>0</v>
      </c>
    </row>
    <row r="1485" spans="2:5">
      <c r="B1485" s="79" t="s">
        <v>788</v>
      </c>
      <c r="C1485" s="48">
        <v>150</v>
      </c>
      <c r="D1485" s="48">
        <v>15</v>
      </c>
      <c r="E1485" s="48">
        <v>0</v>
      </c>
    </row>
    <row r="1486" spans="2:5">
      <c r="B1486" s="78">
        <v>13826</v>
      </c>
      <c r="C1486" s="48">
        <v>150</v>
      </c>
      <c r="D1486" s="48">
        <v>496.81294300000002</v>
      </c>
      <c r="E1486" s="48">
        <v>496.43366845999992</v>
      </c>
    </row>
    <row r="1487" spans="2:5">
      <c r="B1487" s="79" t="s">
        <v>789</v>
      </c>
      <c r="C1487" s="48">
        <v>150</v>
      </c>
      <c r="D1487" s="48">
        <v>496.81294300000002</v>
      </c>
      <c r="E1487" s="48">
        <v>496.43366845999992</v>
      </c>
    </row>
    <row r="1488" spans="2:5">
      <c r="B1488" s="78">
        <v>13856</v>
      </c>
      <c r="C1488" s="48">
        <v>225</v>
      </c>
      <c r="D1488" s="48">
        <v>98.391197000000005</v>
      </c>
      <c r="E1488" s="48">
        <v>15.756655420000003</v>
      </c>
    </row>
    <row r="1489" spans="2:5">
      <c r="B1489" s="79" t="s">
        <v>790</v>
      </c>
      <c r="C1489" s="48">
        <v>225</v>
      </c>
      <c r="D1489" s="48">
        <v>98.391197000000005</v>
      </c>
      <c r="E1489" s="48">
        <v>15.756655420000003</v>
      </c>
    </row>
    <row r="1490" spans="2:5">
      <c r="B1490" s="78">
        <v>13879</v>
      </c>
      <c r="C1490" s="48">
        <v>0</v>
      </c>
      <c r="D1490" s="48">
        <v>2.8747639999999999</v>
      </c>
      <c r="E1490" s="48">
        <v>0</v>
      </c>
    </row>
    <row r="1491" spans="2:5">
      <c r="B1491" s="79" t="s">
        <v>791</v>
      </c>
      <c r="C1491" s="48">
        <v>0</v>
      </c>
      <c r="D1491" s="48">
        <v>2.8747639999999999</v>
      </c>
      <c r="E1491" s="48">
        <v>0</v>
      </c>
    </row>
    <row r="1492" spans="2:5">
      <c r="B1492" s="78">
        <v>13949</v>
      </c>
      <c r="C1492" s="48">
        <v>300</v>
      </c>
      <c r="D1492" s="48">
        <v>7.6249719999999996</v>
      </c>
      <c r="E1492" s="48">
        <v>7.6249711600000003</v>
      </c>
    </row>
    <row r="1493" spans="2:5">
      <c r="B1493" s="79" t="s">
        <v>792</v>
      </c>
      <c r="C1493" s="48">
        <v>300</v>
      </c>
      <c r="D1493" s="48">
        <v>7.6249719999999996</v>
      </c>
      <c r="E1493" s="48">
        <v>7.6249711600000003</v>
      </c>
    </row>
    <row r="1494" spans="2:5">
      <c r="B1494" s="78">
        <v>14054</v>
      </c>
      <c r="C1494" s="48">
        <v>923.00999899999999</v>
      </c>
      <c r="D1494" s="48">
        <v>573.00999899999999</v>
      </c>
      <c r="E1494" s="48">
        <v>11.058579989999998</v>
      </c>
    </row>
    <row r="1495" spans="2:5">
      <c r="B1495" s="79" t="s">
        <v>793</v>
      </c>
      <c r="C1495" s="48">
        <v>923.00999899999999</v>
      </c>
      <c r="D1495" s="48">
        <v>573.00999899999999</v>
      </c>
      <c r="E1495" s="48">
        <v>11.058579989999998</v>
      </c>
    </row>
    <row r="1496" spans="2:5">
      <c r="B1496" s="78">
        <v>14118</v>
      </c>
      <c r="C1496" s="48">
        <v>2000</v>
      </c>
      <c r="D1496" s="48">
        <v>1973.3102666299999</v>
      </c>
      <c r="E1496" s="48">
        <v>1950.1980921100001</v>
      </c>
    </row>
    <row r="1497" spans="2:5">
      <c r="B1497" s="79" t="s">
        <v>794</v>
      </c>
      <c r="C1497" s="48">
        <v>2000</v>
      </c>
      <c r="D1497" s="48">
        <v>1973.3102666299999</v>
      </c>
      <c r="E1497" s="48">
        <v>1950.1980921100001</v>
      </c>
    </row>
    <row r="1498" spans="2:5">
      <c r="B1498" s="78">
        <v>14206</v>
      </c>
      <c r="C1498" s="48">
        <v>0</v>
      </c>
      <c r="D1498" s="48">
        <v>8</v>
      </c>
      <c r="E1498" s="48">
        <v>6.1626271500000005</v>
      </c>
    </row>
    <row r="1499" spans="2:5">
      <c r="B1499" s="79" t="s">
        <v>795</v>
      </c>
      <c r="C1499" s="48">
        <v>0</v>
      </c>
      <c r="D1499" s="48">
        <v>8</v>
      </c>
      <c r="E1499" s="48">
        <v>6.1626271500000005</v>
      </c>
    </row>
    <row r="1500" spans="2:5">
      <c r="B1500" s="78">
        <v>14229</v>
      </c>
      <c r="C1500" s="48">
        <v>0</v>
      </c>
      <c r="D1500" s="48">
        <v>6.1030249999999997</v>
      </c>
      <c r="E1500" s="48">
        <v>3.3363219399999999</v>
      </c>
    </row>
    <row r="1501" spans="2:5">
      <c r="B1501" s="79" t="s">
        <v>796</v>
      </c>
      <c r="C1501" s="48">
        <v>0</v>
      </c>
      <c r="D1501" s="48">
        <v>6.1030249999999997</v>
      </c>
      <c r="E1501" s="48">
        <v>3.3363219399999999</v>
      </c>
    </row>
    <row r="1502" spans="2:5">
      <c r="B1502" s="78">
        <v>14238</v>
      </c>
      <c r="C1502" s="48">
        <v>0</v>
      </c>
      <c r="D1502" s="48">
        <v>4.278511</v>
      </c>
      <c r="E1502" s="48">
        <v>3.14875821</v>
      </c>
    </row>
    <row r="1503" spans="2:5">
      <c r="B1503" s="79" t="s">
        <v>797</v>
      </c>
      <c r="C1503" s="48">
        <v>0</v>
      </c>
      <c r="D1503" s="48">
        <v>4.278511</v>
      </c>
      <c r="E1503" s="48">
        <v>3.14875821</v>
      </c>
    </row>
    <row r="1504" spans="2:5">
      <c r="B1504" s="78">
        <v>14241</v>
      </c>
      <c r="C1504" s="48">
        <v>0</v>
      </c>
      <c r="D1504" s="48">
        <v>5.5696997399999999</v>
      </c>
      <c r="E1504" s="48">
        <v>5.4087641299999998</v>
      </c>
    </row>
    <row r="1505" spans="2:5">
      <c r="B1505" s="79" t="s">
        <v>798</v>
      </c>
      <c r="C1505" s="48">
        <v>0</v>
      </c>
      <c r="D1505" s="48">
        <v>5.5696997399999999</v>
      </c>
      <c r="E1505" s="48">
        <v>5.4087641299999998</v>
      </c>
    </row>
    <row r="1506" spans="2:5">
      <c r="B1506" s="78">
        <v>14248</v>
      </c>
      <c r="C1506" s="48">
        <v>0</v>
      </c>
      <c r="D1506" s="48">
        <v>5.7218177199999998</v>
      </c>
      <c r="E1506" s="48">
        <v>2.4955498700000005</v>
      </c>
    </row>
    <row r="1507" spans="2:5">
      <c r="B1507" s="79" t="s">
        <v>799</v>
      </c>
      <c r="C1507" s="48">
        <v>0</v>
      </c>
      <c r="D1507" s="48">
        <v>5.7218177199999998</v>
      </c>
      <c r="E1507" s="48">
        <v>2.4955498700000005</v>
      </c>
    </row>
    <row r="1508" spans="2:5">
      <c r="B1508" s="78">
        <v>14258</v>
      </c>
      <c r="C1508" s="48">
        <v>23.264218</v>
      </c>
      <c r="D1508" s="48">
        <v>5.2643426700000022</v>
      </c>
      <c r="E1508" s="48">
        <v>5.2643417300000008</v>
      </c>
    </row>
    <row r="1509" spans="2:5">
      <c r="B1509" s="79" t="s">
        <v>800</v>
      </c>
      <c r="C1509" s="48">
        <v>23.264218</v>
      </c>
      <c r="D1509" s="48">
        <v>5.2643426700000022</v>
      </c>
      <c r="E1509" s="48">
        <v>5.2643417300000008</v>
      </c>
    </row>
    <row r="1510" spans="2:5">
      <c r="B1510" s="78">
        <v>14391</v>
      </c>
      <c r="C1510" s="48">
        <v>0</v>
      </c>
      <c r="D1510" s="48">
        <v>7.6976440000000004</v>
      </c>
      <c r="E1510" s="48">
        <v>7.6976431899999991</v>
      </c>
    </row>
    <row r="1511" spans="2:5">
      <c r="B1511" s="79" t="s">
        <v>801</v>
      </c>
      <c r="C1511" s="48">
        <v>0</v>
      </c>
      <c r="D1511" s="48">
        <v>7.6976440000000004</v>
      </c>
      <c r="E1511" s="48">
        <v>7.6976431899999991</v>
      </c>
    </row>
    <row r="1512" spans="2:5">
      <c r="B1512" s="78">
        <v>14394</v>
      </c>
      <c r="C1512" s="48">
        <v>41.270842999999999</v>
      </c>
      <c r="D1512" s="48">
        <v>4.0000000037252904E-7</v>
      </c>
      <c r="E1512" s="48">
        <v>0</v>
      </c>
    </row>
    <row r="1513" spans="2:5">
      <c r="B1513" s="79" t="s">
        <v>802</v>
      </c>
      <c r="C1513" s="48">
        <v>41.270842999999999</v>
      </c>
      <c r="D1513" s="48">
        <v>4.0000000037252904E-7</v>
      </c>
      <c r="E1513" s="48">
        <v>0</v>
      </c>
    </row>
    <row r="1514" spans="2:5">
      <c r="B1514" s="78">
        <v>14400</v>
      </c>
      <c r="C1514" s="48">
        <v>0</v>
      </c>
      <c r="D1514" s="48">
        <v>3.4581970000000002</v>
      </c>
      <c r="E1514" s="48">
        <v>2.8877617899999999</v>
      </c>
    </row>
    <row r="1515" spans="2:5">
      <c r="B1515" s="79" t="s">
        <v>803</v>
      </c>
      <c r="C1515" s="48">
        <v>0</v>
      </c>
      <c r="D1515" s="48">
        <v>3.4581970000000002</v>
      </c>
      <c r="E1515" s="48">
        <v>2.8877617899999999</v>
      </c>
    </row>
    <row r="1516" spans="2:5">
      <c r="B1516" s="78">
        <v>14420</v>
      </c>
      <c r="C1516" s="48">
        <v>0</v>
      </c>
      <c r="D1516" s="48">
        <v>5.4030596899999992</v>
      </c>
      <c r="E1516" s="48">
        <v>5.33944464</v>
      </c>
    </row>
    <row r="1517" spans="2:5">
      <c r="B1517" s="79" t="s">
        <v>804</v>
      </c>
      <c r="C1517" s="48">
        <v>0</v>
      </c>
      <c r="D1517" s="48">
        <v>5.4030596899999992</v>
      </c>
      <c r="E1517" s="48">
        <v>5.33944464</v>
      </c>
    </row>
    <row r="1518" spans="2:5">
      <c r="B1518" s="78">
        <v>14506</v>
      </c>
      <c r="C1518" s="48">
        <v>0</v>
      </c>
      <c r="D1518" s="48">
        <v>0</v>
      </c>
      <c r="E1518" s="48">
        <v>0</v>
      </c>
    </row>
    <row r="1519" spans="2:5">
      <c r="B1519" s="79" t="s">
        <v>805</v>
      </c>
      <c r="C1519" s="48">
        <v>0</v>
      </c>
      <c r="D1519" s="48">
        <v>0</v>
      </c>
      <c r="E1519" s="48">
        <v>0</v>
      </c>
    </row>
    <row r="1520" spans="2:5">
      <c r="B1520" s="78">
        <v>14508</v>
      </c>
      <c r="C1520" s="48">
        <v>0.25211899999999998</v>
      </c>
      <c r="D1520" s="48">
        <v>8.8280130000000003</v>
      </c>
      <c r="E1520" s="48">
        <v>7.3799192899999992</v>
      </c>
    </row>
    <row r="1521" spans="2:5">
      <c r="B1521" s="79" t="s">
        <v>806</v>
      </c>
      <c r="C1521" s="48">
        <v>0.25211899999999998</v>
      </c>
      <c r="D1521" s="48">
        <v>8.8280130000000003</v>
      </c>
      <c r="E1521" s="48">
        <v>7.3799192899999992</v>
      </c>
    </row>
    <row r="1522" spans="2:5">
      <c r="B1522" s="78">
        <v>14523</v>
      </c>
      <c r="C1522" s="48">
        <v>0</v>
      </c>
      <c r="D1522" s="48">
        <v>13.1259654</v>
      </c>
      <c r="E1522" s="48">
        <v>4.3285249600000002</v>
      </c>
    </row>
    <row r="1523" spans="2:5">
      <c r="B1523" s="79" t="s">
        <v>807</v>
      </c>
      <c r="C1523" s="48">
        <v>0</v>
      </c>
      <c r="D1523" s="48">
        <v>13.1259654</v>
      </c>
      <c r="E1523" s="48">
        <v>4.3285249600000002</v>
      </c>
    </row>
    <row r="1524" spans="2:5">
      <c r="B1524" s="78">
        <v>14524</v>
      </c>
      <c r="C1524" s="48">
        <v>24.321045999999999</v>
      </c>
      <c r="D1524" s="48">
        <v>14.992984</v>
      </c>
      <c r="E1524" s="48">
        <v>8.1701375899999995</v>
      </c>
    </row>
    <row r="1525" spans="2:5">
      <c r="B1525" s="79" t="s">
        <v>808</v>
      </c>
      <c r="C1525" s="48">
        <v>24.321045999999999</v>
      </c>
      <c r="D1525" s="48">
        <v>14.992984</v>
      </c>
      <c r="E1525" s="48">
        <v>8.1701375899999995</v>
      </c>
    </row>
    <row r="1526" spans="2:5">
      <c r="B1526" s="78">
        <v>14525</v>
      </c>
      <c r="C1526" s="48">
        <v>49.616892</v>
      </c>
      <c r="D1526" s="48">
        <v>0</v>
      </c>
      <c r="E1526" s="48">
        <v>0</v>
      </c>
    </row>
    <row r="1527" spans="2:5">
      <c r="B1527" s="79" t="s">
        <v>809</v>
      </c>
      <c r="C1527" s="48">
        <v>49.616892</v>
      </c>
      <c r="D1527" s="48">
        <v>0</v>
      </c>
      <c r="E1527" s="48">
        <v>0</v>
      </c>
    </row>
    <row r="1528" spans="2:5">
      <c r="B1528" s="78">
        <v>14528</v>
      </c>
      <c r="C1528" s="48">
        <v>4.4739060000000004</v>
      </c>
      <c r="D1528" s="48">
        <v>4.4739060000000004</v>
      </c>
      <c r="E1528" s="48">
        <v>2.01325493</v>
      </c>
    </row>
    <row r="1529" spans="2:5">
      <c r="B1529" s="79" t="s">
        <v>810</v>
      </c>
      <c r="C1529" s="48">
        <v>4.4739060000000004</v>
      </c>
      <c r="D1529" s="48">
        <v>4.4739060000000004</v>
      </c>
      <c r="E1529" s="48">
        <v>2.01325493</v>
      </c>
    </row>
    <row r="1530" spans="2:5">
      <c r="B1530" s="78">
        <v>14542</v>
      </c>
      <c r="C1530" s="48">
        <v>116.982406</v>
      </c>
      <c r="D1530" s="48">
        <v>81.257981749999985</v>
      </c>
      <c r="E1530" s="48">
        <v>19.037939569999999</v>
      </c>
    </row>
    <row r="1531" spans="2:5">
      <c r="B1531" s="79" t="s">
        <v>811</v>
      </c>
      <c r="C1531" s="48">
        <v>116.982406</v>
      </c>
      <c r="D1531" s="48">
        <v>81.257981749999985</v>
      </c>
      <c r="E1531" s="48">
        <v>19.037939569999999</v>
      </c>
    </row>
    <row r="1532" spans="2:5">
      <c r="B1532" s="78">
        <v>14558</v>
      </c>
      <c r="C1532" s="48">
        <v>3183.6290779999999</v>
      </c>
      <c r="D1532" s="48">
        <v>6694.9912649999997</v>
      </c>
      <c r="E1532" s="48">
        <v>3518.8459340799982</v>
      </c>
    </row>
    <row r="1533" spans="2:5">
      <c r="B1533" s="79" t="s">
        <v>812</v>
      </c>
      <c r="C1533" s="48">
        <v>3183.6290779999999</v>
      </c>
      <c r="D1533" s="48">
        <v>6694.9912649999997</v>
      </c>
      <c r="E1533" s="48">
        <v>3518.8459340799982</v>
      </c>
    </row>
    <row r="1534" spans="2:5">
      <c r="B1534" s="78">
        <v>14587</v>
      </c>
      <c r="C1534" s="48">
        <v>970.36629600000003</v>
      </c>
      <c r="D1534" s="48">
        <v>1449.9003700000001</v>
      </c>
      <c r="E1534" s="48">
        <v>970.36629600000003</v>
      </c>
    </row>
    <row r="1535" spans="2:5">
      <c r="B1535" s="79" t="s">
        <v>813</v>
      </c>
      <c r="C1535" s="48">
        <v>970.36629600000003</v>
      </c>
      <c r="D1535" s="48">
        <v>1449.9003700000001</v>
      </c>
      <c r="E1535" s="48">
        <v>970.36629600000003</v>
      </c>
    </row>
    <row r="1536" spans="2:5">
      <c r="B1536" s="78">
        <v>14600</v>
      </c>
      <c r="C1536" s="48">
        <v>374.937501</v>
      </c>
      <c r="D1536" s="48">
        <v>777.05998499999998</v>
      </c>
      <c r="E1536" s="48">
        <v>646.74182199999996</v>
      </c>
    </row>
    <row r="1537" spans="2:5" ht="16.899999999999999" customHeight="1">
      <c r="B1537" s="79" t="s">
        <v>814</v>
      </c>
      <c r="C1537" s="48">
        <v>374.937501</v>
      </c>
      <c r="D1537" s="48">
        <v>777.05998499999998</v>
      </c>
      <c r="E1537" s="48">
        <v>646.74182199999996</v>
      </c>
    </row>
    <row r="1538" spans="2:5">
      <c r="B1538" s="78">
        <v>14601</v>
      </c>
      <c r="C1538" s="48">
        <v>558.44153800000004</v>
      </c>
      <c r="D1538" s="48">
        <v>838.63077390000001</v>
      </c>
      <c r="E1538" s="48">
        <v>623.35271770000008</v>
      </c>
    </row>
    <row r="1539" spans="2:5">
      <c r="B1539" s="79" t="s">
        <v>815</v>
      </c>
      <c r="C1539" s="48">
        <v>558.44153800000004</v>
      </c>
      <c r="D1539" s="48">
        <v>838.63077390000001</v>
      </c>
      <c r="E1539" s="48">
        <v>623.35271770000008</v>
      </c>
    </row>
    <row r="1540" spans="2:5">
      <c r="B1540" s="78">
        <v>14616</v>
      </c>
      <c r="C1540" s="48">
        <v>181.79119900000001</v>
      </c>
      <c r="D1540" s="48">
        <v>84.54400407</v>
      </c>
      <c r="E1540" s="48">
        <v>84.544000000000025</v>
      </c>
    </row>
    <row r="1541" spans="2:5">
      <c r="B1541" s="79" t="s">
        <v>816</v>
      </c>
      <c r="C1541" s="48">
        <v>181.79119900000001</v>
      </c>
      <c r="D1541" s="48">
        <v>84.54400407</v>
      </c>
      <c r="E1541" s="48">
        <v>84.544000000000025</v>
      </c>
    </row>
    <row r="1542" spans="2:5">
      <c r="B1542" s="78">
        <v>14691</v>
      </c>
      <c r="C1542" s="48">
        <v>0</v>
      </c>
      <c r="D1542" s="48">
        <v>6.1927785899999996</v>
      </c>
      <c r="E1542" s="48">
        <v>6.1927785899999996</v>
      </c>
    </row>
    <row r="1543" spans="2:5">
      <c r="B1543" s="79" t="s">
        <v>817</v>
      </c>
      <c r="C1543" s="48">
        <v>0</v>
      </c>
      <c r="D1543" s="48">
        <v>6.1927785899999996</v>
      </c>
      <c r="E1543" s="48">
        <v>6.1927785899999996</v>
      </c>
    </row>
    <row r="1544" spans="2:5">
      <c r="B1544" s="78">
        <v>14769</v>
      </c>
      <c r="C1544" s="48">
        <v>0</v>
      </c>
      <c r="D1544" s="48">
        <v>2.2660167999999996</v>
      </c>
      <c r="E1544" s="48">
        <v>0</v>
      </c>
    </row>
    <row r="1545" spans="2:5">
      <c r="B1545" s="79" t="s">
        <v>818</v>
      </c>
      <c r="C1545" s="48">
        <v>0</v>
      </c>
      <c r="D1545" s="48">
        <v>2.2660167999999996</v>
      </c>
      <c r="E1545" s="48">
        <v>0</v>
      </c>
    </row>
    <row r="1546" spans="2:5">
      <c r="B1546" s="78">
        <v>14781</v>
      </c>
      <c r="C1546" s="48">
        <v>0</v>
      </c>
      <c r="D1546" s="48">
        <v>1.74314141</v>
      </c>
      <c r="E1546" s="48">
        <v>0</v>
      </c>
    </row>
    <row r="1547" spans="2:5">
      <c r="B1547" s="79" t="s">
        <v>819</v>
      </c>
      <c r="C1547" s="48">
        <v>0</v>
      </c>
      <c r="D1547" s="48">
        <v>1.74314141</v>
      </c>
      <c r="E1547" s="48">
        <v>0</v>
      </c>
    </row>
    <row r="1548" spans="2:5">
      <c r="B1548" s="78">
        <v>14956</v>
      </c>
      <c r="C1548" s="48">
        <v>0</v>
      </c>
      <c r="D1548" s="48">
        <v>20.000001000000001</v>
      </c>
      <c r="E1548" s="48">
        <v>0</v>
      </c>
    </row>
    <row r="1549" spans="2:5">
      <c r="B1549" s="79" t="s">
        <v>1022</v>
      </c>
      <c r="C1549" s="48">
        <v>0</v>
      </c>
      <c r="D1549" s="48">
        <v>20.000001000000001</v>
      </c>
      <c r="E1549" s="48">
        <v>0</v>
      </c>
    </row>
    <row r="1550" spans="2:5">
      <c r="B1550" s="78">
        <v>14830</v>
      </c>
      <c r="C1550" s="48">
        <v>0</v>
      </c>
      <c r="D1550" s="48">
        <v>0.55767940000000005</v>
      </c>
      <c r="E1550" s="48">
        <v>0</v>
      </c>
    </row>
    <row r="1551" spans="2:5">
      <c r="B1551" s="79" t="s">
        <v>1023</v>
      </c>
      <c r="C1551" s="48">
        <v>0</v>
      </c>
      <c r="D1551" s="48">
        <v>0.55767940000000005</v>
      </c>
      <c r="E1551" s="48">
        <v>0</v>
      </c>
    </row>
    <row r="1552" spans="2:5">
      <c r="B1552" s="78">
        <v>14820</v>
      </c>
      <c r="C1552" s="48">
        <v>0</v>
      </c>
      <c r="D1552" s="48">
        <v>0.55767940000000005</v>
      </c>
      <c r="E1552" s="48">
        <v>0</v>
      </c>
    </row>
    <row r="1553" spans="2:5">
      <c r="B1553" s="79" t="s">
        <v>1024</v>
      </c>
      <c r="C1553" s="48">
        <v>0</v>
      </c>
      <c r="D1553" s="48">
        <v>0.55767940000000005</v>
      </c>
      <c r="E1553" s="48">
        <v>0</v>
      </c>
    </row>
    <row r="1554" spans="2:5">
      <c r="B1554" s="78">
        <v>14833</v>
      </c>
      <c r="C1554" s="48">
        <v>0</v>
      </c>
      <c r="D1554" s="48">
        <v>0.8356654</v>
      </c>
      <c r="E1554" s="48">
        <v>0</v>
      </c>
    </row>
    <row r="1555" spans="2:5">
      <c r="B1555" s="79" t="s">
        <v>1025</v>
      </c>
      <c r="C1555" s="48">
        <v>0</v>
      </c>
      <c r="D1555" s="48">
        <v>0.8356654</v>
      </c>
      <c r="E1555" s="48">
        <v>0</v>
      </c>
    </row>
    <row r="1556" spans="2:5">
      <c r="B1556" s="78">
        <v>14823</v>
      </c>
      <c r="C1556" s="48">
        <v>0</v>
      </c>
      <c r="D1556" s="48">
        <v>0.55767940000000005</v>
      </c>
      <c r="E1556" s="48">
        <v>0</v>
      </c>
    </row>
    <row r="1557" spans="2:5">
      <c r="B1557" s="79" t="s">
        <v>1026</v>
      </c>
      <c r="C1557" s="48">
        <v>0</v>
      </c>
      <c r="D1557" s="48">
        <v>0.55767940000000005</v>
      </c>
      <c r="E1557" s="48">
        <v>0</v>
      </c>
    </row>
    <row r="1558" spans="2:5">
      <c r="B1558" s="78">
        <v>14832</v>
      </c>
      <c r="C1558" s="48">
        <v>0</v>
      </c>
      <c r="D1558" s="48">
        <v>0.55767940000000005</v>
      </c>
      <c r="E1558" s="48">
        <v>0</v>
      </c>
    </row>
    <row r="1559" spans="2:5">
      <c r="B1559" s="79" t="s">
        <v>1027</v>
      </c>
      <c r="C1559" s="48">
        <v>0</v>
      </c>
      <c r="D1559" s="48">
        <v>0.55767940000000005</v>
      </c>
      <c r="E1559" s="48">
        <v>0</v>
      </c>
    </row>
    <row r="1560" spans="2:5">
      <c r="B1560" s="78">
        <v>14837</v>
      </c>
      <c r="C1560" s="48">
        <v>0</v>
      </c>
      <c r="D1560" s="48">
        <v>0.55767940000000005</v>
      </c>
      <c r="E1560" s="48">
        <v>0</v>
      </c>
    </row>
    <row r="1561" spans="2:5">
      <c r="B1561" s="79" t="s">
        <v>1028</v>
      </c>
      <c r="C1561" s="48">
        <v>0</v>
      </c>
      <c r="D1561" s="48">
        <v>0.55767940000000005</v>
      </c>
      <c r="E1561" s="48">
        <v>0</v>
      </c>
    </row>
    <row r="1562" spans="2:5">
      <c r="B1562" s="78">
        <v>14835</v>
      </c>
      <c r="C1562" s="48">
        <v>0</v>
      </c>
      <c r="D1562" s="48">
        <v>0.55767940000000005</v>
      </c>
      <c r="E1562" s="48">
        <v>0</v>
      </c>
    </row>
    <row r="1563" spans="2:5">
      <c r="B1563" s="79" t="s">
        <v>1029</v>
      </c>
      <c r="C1563" s="48">
        <v>0</v>
      </c>
      <c r="D1563" s="48">
        <v>0.55767940000000005</v>
      </c>
      <c r="E1563" s="48">
        <v>0</v>
      </c>
    </row>
    <row r="1564" spans="2:5">
      <c r="B1564" s="78">
        <v>14821</v>
      </c>
      <c r="C1564" s="48">
        <v>0</v>
      </c>
      <c r="D1564" s="48">
        <v>0.55767940000000005</v>
      </c>
      <c r="E1564" s="48">
        <v>0</v>
      </c>
    </row>
    <row r="1565" spans="2:5">
      <c r="B1565" s="79" t="s">
        <v>1030</v>
      </c>
      <c r="C1565" s="48">
        <v>0</v>
      </c>
      <c r="D1565" s="48">
        <v>0.55767940000000005</v>
      </c>
      <c r="E1565" s="48">
        <v>0</v>
      </c>
    </row>
    <row r="1566" spans="2:5">
      <c r="B1566" s="78">
        <v>12272</v>
      </c>
      <c r="C1566" s="48">
        <v>0</v>
      </c>
      <c r="D1566" s="48">
        <v>3.64824188</v>
      </c>
      <c r="E1566" s="48">
        <v>0</v>
      </c>
    </row>
    <row r="1567" spans="2:5">
      <c r="B1567" s="79" t="s">
        <v>1036</v>
      </c>
      <c r="C1567" s="48">
        <v>0</v>
      </c>
      <c r="D1567" s="48">
        <v>3.64824188</v>
      </c>
      <c r="E1567" s="48">
        <v>0</v>
      </c>
    </row>
    <row r="1568" spans="2:5">
      <c r="B1568" s="77" t="s">
        <v>259</v>
      </c>
      <c r="C1568" s="85">
        <v>0</v>
      </c>
      <c r="D1568" s="85">
        <v>525</v>
      </c>
      <c r="E1568" s="85">
        <v>174.99999972000001</v>
      </c>
    </row>
    <row r="1569" spans="2:5">
      <c r="B1569" s="78">
        <v>13826</v>
      </c>
      <c r="C1569" s="48">
        <v>0</v>
      </c>
      <c r="D1569" s="48">
        <v>175</v>
      </c>
      <c r="E1569" s="48">
        <v>174.99999972000001</v>
      </c>
    </row>
    <row r="1570" spans="2:5">
      <c r="B1570" s="79" t="s">
        <v>789</v>
      </c>
      <c r="C1570" s="48">
        <v>0</v>
      </c>
      <c r="D1570" s="48">
        <v>175</v>
      </c>
      <c r="E1570" s="48">
        <v>174.99999972000001</v>
      </c>
    </row>
    <row r="1571" spans="2:5">
      <c r="B1571" s="78">
        <v>14054</v>
      </c>
      <c r="C1571" s="48">
        <v>0</v>
      </c>
      <c r="D1571" s="48">
        <v>350</v>
      </c>
      <c r="E1571" s="48">
        <v>0</v>
      </c>
    </row>
    <row r="1572" spans="2:5">
      <c r="B1572" s="79" t="s">
        <v>793</v>
      </c>
      <c r="C1572" s="48">
        <v>0</v>
      </c>
      <c r="D1572" s="48">
        <v>350</v>
      </c>
      <c r="E1572" s="48">
        <v>0</v>
      </c>
    </row>
    <row r="1573" spans="2:5">
      <c r="B1573" s="77" t="s">
        <v>282</v>
      </c>
      <c r="C1573" s="85">
        <v>286.72000000000003</v>
      </c>
      <c r="D1573" s="85">
        <v>369.20182705000008</v>
      </c>
      <c r="E1573" s="85">
        <v>230.83166117999997</v>
      </c>
    </row>
    <row r="1574" spans="2:5">
      <c r="B1574" s="78">
        <v>14118</v>
      </c>
      <c r="C1574" s="48">
        <v>286.72000000000003</v>
      </c>
      <c r="D1574" s="48">
        <v>313.40973337000003</v>
      </c>
      <c r="E1574" s="48">
        <v>222.92829072999999</v>
      </c>
    </row>
    <row r="1575" spans="2:5" ht="24" customHeight="1">
      <c r="B1575" s="79" t="s">
        <v>794</v>
      </c>
      <c r="C1575" s="48">
        <v>286.72000000000003</v>
      </c>
      <c r="D1575" s="48">
        <v>313.40973337000003</v>
      </c>
      <c r="E1575" s="48">
        <v>222.92829072999999</v>
      </c>
    </row>
    <row r="1576" spans="2:5">
      <c r="B1576" s="78">
        <v>14495</v>
      </c>
      <c r="C1576" s="48">
        <v>0</v>
      </c>
      <c r="D1576" s="48">
        <v>55.792093680000001</v>
      </c>
      <c r="E1576" s="48">
        <v>7.9033704499999988</v>
      </c>
    </row>
    <row r="1577" spans="2:5">
      <c r="B1577" s="79" t="s">
        <v>820</v>
      </c>
      <c r="C1577" s="48">
        <v>0</v>
      </c>
      <c r="D1577" s="48">
        <v>55.792093680000001</v>
      </c>
      <c r="E1577" s="48">
        <v>7.9033704499999988</v>
      </c>
    </row>
    <row r="1578" spans="2:5">
      <c r="B1578" s="77" t="s">
        <v>260</v>
      </c>
      <c r="C1578" s="85">
        <v>2299.4832350000001</v>
      </c>
      <c r="D1578" s="85">
        <v>2182.830238</v>
      </c>
      <c r="E1578" s="85">
        <v>772.64795995999987</v>
      </c>
    </row>
    <row r="1579" spans="2:5">
      <c r="B1579" s="78">
        <v>6504</v>
      </c>
      <c r="C1579" s="48">
        <v>0</v>
      </c>
      <c r="D1579" s="48">
        <v>100</v>
      </c>
      <c r="E1579" s="48">
        <v>63.246755340000007</v>
      </c>
    </row>
    <row r="1580" spans="2:5">
      <c r="B1580" s="79" t="s">
        <v>827</v>
      </c>
      <c r="C1580" s="48">
        <v>0</v>
      </c>
      <c r="D1580" s="48">
        <v>100</v>
      </c>
      <c r="E1580" s="48">
        <v>63.246755340000007</v>
      </c>
    </row>
    <row r="1581" spans="2:5">
      <c r="B1581" s="78">
        <v>13635</v>
      </c>
      <c r="C1581" s="48">
        <v>0</v>
      </c>
      <c r="D1581" s="48">
        <v>50</v>
      </c>
      <c r="E1581" s="48">
        <v>0</v>
      </c>
    </row>
    <row r="1582" spans="2:5">
      <c r="B1582" s="79" t="s">
        <v>821</v>
      </c>
      <c r="C1582" s="48">
        <v>0</v>
      </c>
      <c r="D1582" s="48">
        <v>50</v>
      </c>
      <c r="E1582" s="48">
        <v>0</v>
      </c>
    </row>
    <row r="1583" spans="2:5">
      <c r="B1583" s="78">
        <v>13636</v>
      </c>
      <c r="C1583" s="48">
        <v>0</v>
      </c>
      <c r="D1583" s="48">
        <v>40.439433999999999</v>
      </c>
      <c r="E1583" s="48">
        <v>0</v>
      </c>
    </row>
    <row r="1584" spans="2:5">
      <c r="B1584" s="79" t="s">
        <v>822</v>
      </c>
      <c r="C1584" s="48">
        <v>0</v>
      </c>
      <c r="D1584" s="48">
        <v>40.439433999999999</v>
      </c>
      <c r="E1584" s="48">
        <v>0</v>
      </c>
    </row>
    <row r="1585" spans="2:5">
      <c r="B1585" s="78">
        <v>13826</v>
      </c>
      <c r="C1585" s="48">
        <v>0</v>
      </c>
      <c r="D1585" s="48">
        <v>435</v>
      </c>
      <c r="E1585" s="48">
        <v>423.40832859999989</v>
      </c>
    </row>
    <row r="1586" spans="2:5">
      <c r="B1586" s="79" t="s">
        <v>789</v>
      </c>
      <c r="C1586" s="48">
        <v>0</v>
      </c>
      <c r="D1586" s="48">
        <v>435</v>
      </c>
      <c r="E1586" s="48">
        <v>423.40832859999989</v>
      </c>
    </row>
    <row r="1587" spans="2:5">
      <c r="B1587" s="78">
        <v>13829</v>
      </c>
      <c r="C1587" s="48">
        <v>0</v>
      </c>
      <c r="D1587" s="48">
        <v>2.120581</v>
      </c>
      <c r="E1587" s="48">
        <v>0</v>
      </c>
    </row>
    <row r="1588" spans="2:5">
      <c r="B1588" s="79" t="s">
        <v>823</v>
      </c>
      <c r="C1588" s="48">
        <v>0</v>
      </c>
      <c r="D1588" s="48">
        <v>2.120581</v>
      </c>
      <c r="E1588" s="48">
        <v>0</v>
      </c>
    </row>
    <row r="1589" spans="2:5">
      <c r="B1589" s="78">
        <v>13835</v>
      </c>
      <c r="C1589" s="48">
        <v>0</v>
      </c>
      <c r="D1589" s="48">
        <v>16.232396000000001</v>
      </c>
      <c r="E1589" s="48">
        <v>0</v>
      </c>
    </row>
    <row r="1590" spans="2:5">
      <c r="B1590" s="79" t="s">
        <v>824</v>
      </c>
      <c r="C1590" s="48">
        <v>0</v>
      </c>
      <c r="D1590" s="48">
        <v>16.232396000000001</v>
      </c>
      <c r="E1590" s="48">
        <v>0</v>
      </c>
    </row>
    <row r="1591" spans="2:5">
      <c r="B1591" s="78">
        <v>13856</v>
      </c>
      <c r="C1591" s="48">
        <v>458.368379</v>
      </c>
      <c r="D1591" s="48">
        <v>285.75138800000002</v>
      </c>
      <c r="E1591" s="48">
        <v>0</v>
      </c>
    </row>
    <row r="1592" spans="2:5">
      <c r="B1592" s="79" t="s">
        <v>790</v>
      </c>
      <c r="C1592" s="48">
        <v>458.368379</v>
      </c>
      <c r="D1592" s="48">
        <v>285.75138800000002</v>
      </c>
      <c r="E1592" s="48">
        <v>0</v>
      </c>
    </row>
    <row r="1593" spans="2:5">
      <c r="B1593" s="78">
        <v>13955</v>
      </c>
      <c r="C1593" s="48">
        <v>0</v>
      </c>
      <c r="D1593" s="48">
        <v>8</v>
      </c>
      <c r="E1593" s="48">
        <v>0</v>
      </c>
    </row>
    <row r="1594" spans="2:5">
      <c r="B1594" s="79" t="s">
        <v>825</v>
      </c>
      <c r="C1594" s="48">
        <v>0</v>
      </c>
      <c r="D1594" s="48">
        <v>8</v>
      </c>
      <c r="E1594" s="48">
        <v>0</v>
      </c>
    </row>
    <row r="1595" spans="2:5">
      <c r="B1595" s="78">
        <v>14054</v>
      </c>
      <c r="C1595" s="48">
        <v>1343.360923</v>
      </c>
      <c r="D1595" s="48">
        <v>481.1</v>
      </c>
      <c r="E1595" s="48">
        <v>0</v>
      </c>
    </row>
    <row r="1596" spans="2:5">
      <c r="B1596" s="79" t="s">
        <v>793</v>
      </c>
      <c r="C1596" s="48">
        <v>1343.360923</v>
      </c>
      <c r="D1596" s="48">
        <v>481.1</v>
      </c>
      <c r="E1596" s="48">
        <v>0</v>
      </c>
    </row>
    <row r="1597" spans="2:5">
      <c r="B1597" s="78">
        <v>14574</v>
      </c>
      <c r="C1597" s="48">
        <v>0</v>
      </c>
      <c r="D1597" s="48">
        <v>28</v>
      </c>
      <c r="E1597" s="48">
        <v>10.992876019999999</v>
      </c>
    </row>
    <row r="1598" spans="2:5">
      <c r="B1598" s="79" t="s">
        <v>826</v>
      </c>
      <c r="C1598" s="48">
        <v>0</v>
      </c>
      <c r="D1598" s="48">
        <v>28</v>
      </c>
      <c r="E1598" s="48">
        <v>10.992876019999999</v>
      </c>
    </row>
    <row r="1599" spans="2:5">
      <c r="B1599" s="78">
        <v>14601</v>
      </c>
      <c r="C1599" s="48">
        <v>0</v>
      </c>
      <c r="D1599" s="48">
        <v>275</v>
      </c>
      <c r="E1599" s="48">
        <v>275</v>
      </c>
    </row>
    <row r="1600" spans="2:5">
      <c r="B1600" s="79" t="s">
        <v>815</v>
      </c>
      <c r="C1600" s="48">
        <v>0</v>
      </c>
      <c r="D1600" s="48">
        <v>275</v>
      </c>
      <c r="E1600" s="48">
        <v>275</v>
      </c>
    </row>
    <row r="1601" spans="2:5">
      <c r="B1601" s="79" t="s">
        <v>258</v>
      </c>
      <c r="C1601" s="48">
        <v>497.75393300000002</v>
      </c>
      <c r="D1601" s="48">
        <v>461.18643900000001</v>
      </c>
      <c r="E1601" s="48">
        <v>0</v>
      </c>
    </row>
    <row r="1602" spans="2:5">
      <c r="B1602" s="68" t="s">
        <v>280</v>
      </c>
      <c r="C1602" s="48">
        <v>11327.940704000001</v>
      </c>
      <c r="D1602" s="48">
        <v>12336.316134529994</v>
      </c>
      <c r="E1602" s="48">
        <v>5587.9598748200069</v>
      </c>
    </row>
    <row r="1603" spans="2:5">
      <c r="B1603" s="77" t="s">
        <v>257</v>
      </c>
      <c r="C1603" s="85">
        <v>4328.582891</v>
      </c>
      <c r="D1603" s="85">
        <v>6028.6960878099962</v>
      </c>
      <c r="E1603" s="85">
        <v>2726.8863881700022</v>
      </c>
    </row>
    <row r="1604" spans="2:5">
      <c r="B1604" s="78">
        <v>13696</v>
      </c>
      <c r="C1604" s="48">
        <v>122.640047</v>
      </c>
      <c r="D1604" s="48">
        <v>122.640047</v>
      </c>
      <c r="E1604" s="48">
        <v>20.214335209999998</v>
      </c>
    </row>
    <row r="1605" spans="2:5">
      <c r="B1605" s="79" t="s">
        <v>828</v>
      </c>
      <c r="C1605" s="48">
        <v>122.640047</v>
      </c>
      <c r="D1605" s="48">
        <v>122.640047</v>
      </c>
      <c r="E1605" s="48">
        <v>20.214335209999998</v>
      </c>
    </row>
    <row r="1606" spans="2:5">
      <c r="B1606" s="78">
        <v>13755</v>
      </c>
      <c r="C1606" s="48">
        <v>0</v>
      </c>
      <c r="D1606" s="48">
        <v>169.33324999999999</v>
      </c>
      <c r="E1606" s="48">
        <v>22.52557861</v>
      </c>
    </row>
    <row r="1607" spans="2:5">
      <c r="B1607" s="79" t="s">
        <v>829</v>
      </c>
      <c r="C1607" s="48">
        <v>0</v>
      </c>
      <c r="D1607" s="48">
        <v>169.33324999999999</v>
      </c>
      <c r="E1607" s="48">
        <v>22.52557861</v>
      </c>
    </row>
    <row r="1608" spans="2:5">
      <c r="B1608" s="78">
        <v>13836</v>
      </c>
      <c r="C1608" s="48">
        <v>907.75227299999995</v>
      </c>
      <c r="D1608" s="48">
        <v>888.53932899999995</v>
      </c>
      <c r="E1608" s="48">
        <v>888.53932886999996</v>
      </c>
    </row>
    <row r="1609" spans="2:5">
      <c r="B1609" s="79" t="s">
        <v>830</v>
      </c>
      <c r="C1609" s="48">
        <v>907.75227299999995</v>
      </c>
      <c r="D1609" s="48">
        <v>888.53932899999995</v>
      </c>
      <c r="E1609" s="48">
        <v>888.53932886999996</v>
      </c>
    </row>
    <row r="1610" spans="2:5">
      <c r="B1610" s="78">
        <v>14025</v>
      </c>
      <c r="C1610" s="48">
        <v>676.11400400000002</v>
      </c>
      <c r="D1610" s="48">
        <v>317.64529800000003</v>
      </c>
      <c r="E1610" s="48">
        <v>241.55857480000009</v>
      </c>
    </row>
    <row r="1611" spans="2:5">
      <c r="B1611" s="79" t="s">
        <v>831</v>
      </c>
      <c r="C1611" s="48">
        <v>676.11400400000002</v>
      </c>
      <c r="D1611" s="48">
        <v>317.64529800000003</v>
      </c>
      <c r="E1611" s="48">
        <v>241.55857480000009</v>
      </c>
    </row>
    <row r="1612" spans="2:5">
      <c r="B1612" s="78">
        <v>14109</v>
      </c>
      <c r="C1612" s="48">
        <v>100</v>
      </c>
      <c r="D1612" s="48">
        <v>353.91904</v>
      </c>
      <c r="E1612" s="48">
        <v>323.82956725999998</v>
      </c>
    </row>
    <row r="1613" spans="2:5">
      <c r="B1613" s="79" t="s">
        <v>832</v>
      </c>
      <c r="C1613" s="48">
        <v>100</v>
      </c>
      <c r="D1613" s="48">
        <v>353.91904</v>
      </c>
      <c r="E1613" s="48">
        <v>323.82956725999998</v>
      </c>
    </row>
    <row r="1614" spans="2:5">
      <c r="B1614" s="78">
        <v>14113</v>
      </c>
      <c r="C1614" s="48">
        <v>100</v>
      </c>
      <c r="D1614" s="48">
        <v>103.68300228</v>
      </c>
      <c r="E1614" s="48">
        <v>98.683002279999997</v>
      </c>
    </row>
    <row r="1615" spans="2:5">
      <c r="B1615" s="79" t="s">
        <v>833</v>
      </c>
      <c r="C1615" s="48">
        <v>100</v>
      </c>
      <c r="D1615" s="48">
        <v>103.68300228</v>
      </c>
      <c r="E1615" s="48">
        <v>98.683002279999997</v>
      </c>
    </row>
    <row r="1616" spans="2:5">
      <c r="B1616" s="78">
        <v>14130</v>
      </c>
      <c r="C1616" s="48">
        <v>15</v>
      </c>
      <c r="D1616" s="48">
        <v>8.74</v>
      </c>
      <c r="E1616" s="48">
        <v>4.2478752000000002</v>
      </c>
    </row>
    <row r="1617" spans="2:5">
      <c r="B1617" s="79" t="s">
        <v>834</v>
      </c>
      <c r="C1617" s="48">
        <v>15</v>
      </c>
      <c r="D1617" s="48">
        <v>8.74</v>
      </c>
      <c r="E1617" s="48">
        <v>4.2478752000000002</v>
      </c>
    </row>
    <row r="1618" spans="2:5">
      <c r="B1618" s="78">
        <v>14199</v>
      </c>
      <c r="C1618" s="48">
        <v>10</v>
      </c>
      <c r="D1618" s="48">
        <v>10</v>
      </c>
      <c r="E1618" s="48">
        <v>2.2557974399999998</v>
      </c>
    </row>
    <row r="1619" spans="2:5">
      <c r="B1619" s="79" t="s">
        <v>835</v>
      </c>
      <c r="C1619" s="48">
        <v>10</v>
      </c>
      <c r="D1619" s="48">
        <v>10</v>
      </c>
      <c r="E1619" s="48">
        <v>2.2557974399999998</v>
      </c>
    </row>
    <row r="1620" spans="2:5">
      <c r="B1620" s="78">
        <v>14233</v>
      </c>
      <c r="C1620" s="48">
        <v>93.880761000000007</v>
      </c>
      <c r="D1620" s="48">
        <v>210.49741152999999</v>
      </c>
      <c r="E1620" s="48">
        <v>210.49741152999999</v>
      </c>
    </row>
    <row r="1621" spans="2:5">
      <c r="B1621" s="79" t="s">
        <v>836</v>
      </c>
      <c r="C1621" s="48">
        <v>93.880761000000007</v>
      </c>
      <c r="D1621" s="48">
        <v>210.49741152999999</v>
      </c>
      <c r="E1621" s="48">
        <v>210.49741152999999</v>
      </c>
    </row>
    <row r="1622" spans="2:5">
      <c r="B1622" s="78">
        <v>14379</v>
      </c>
      <c r="C1622" s="48">
        <v>23</v>
      </c>
      <c r="D1622" s="48">
        <v>25</v>
      </c>
      <c r="E1622" s="48">
        <v>5.2988504900000004</v>
      </c>
    </row>
    <row r="1623" spans="2:5">
      <c r="B1623" s="79" t="s">
        <v>837</v>
      </c>
      <c r="C1623" s="48">
        <v>23</v>
      </c>
      <c r="D1623" s="48">
        <v>25</v>
      </c>
      <c r="E1623" s="48">
        <v>5.2988504900000004</v>
      </c>
    </row>
    <row r="1624" spans="2:5">
      <c r="B1624" s="78">
        <v>14389</v>
      </c>
      <c r="C1624" s="48">
        <v>11.588462</v>
      </c>
      <c r="D1624" s="48">
        <v>11.588462</v>
      </c>
      <c r="E1624" s="48">
        <v>10.728500909999999</v>
      </c>
    </row>
    <row r="1625" spans="2:5">
      <c r="B1625" s="79" t="s">
        <v>838</v>
      </c>
      <c r="C1625" s="48">
        <v>11.588462</v>
      </c>
      <c r="D1625" s="48">
        <v>11.588462</v>
      </c>
      <c r="E1625" s="48">
        <v>10.728500909999999</v>
      </c>
    </row>
    <row r="1626" spans="2:5">
      <c r="B1626" s="78">
        <v>14539</v>
      </c>
      <c r="C1626" s="48">
        <v>62.530425999999999</v>
      </c>
      <c r="D1626" s="48">
        <v>0</v>
      </c>
      <c r="E1626" s="48">
        <v>0</v>
      </c>
    </row>
    <row r="1627" spans="2:5">
      <c r="B1627" s="79" t="s">
        <v>839</v>
      </c>
      <c r="C1627" s="48">
        <v>62.530425999999999</v>
      </c>
      <c r="D1627" s="48">
        <v>0</v>
      </c>
      <c r="E1627" s="48">
        <v>0</v>
      </c>
    </row>
    <row r="1628" spans="2:5">
      <c r="B1628" s="78">
        <v>14604</v>
      </c>
      <c r="C1628" s="48">
        <v>6.0769159999999998</v>
      </c>
      <c r="D1628" s="48">
        <v>1.56</v>
      </c>
      <c r="E1628" s="48">
        <v>1.256157</v>
      </c>
    </row>
    <row r="1629" spans="2:5">
      <c r="B1629" s="79" t="s">
        <v>840</v>
      </c>
      <c r="C1629" s="48">
        <v>6.0769159999999998</v>
      </c>
      <c r="D1629" s="48">
        <v>1.56</v>
      </c>
      <c r="E1629" s="48">
        <v>1.256157</v>
      </c>
    </row>
    <row r="1630" spans="2:5">
      <c r="B1630" s="78">
        <v>14640</v>
      </c>
      <c r="C1630" s="48">
        <v>0</v>
      </c>
      <c r="D1630" s="48">
        <v>74.361529000000004</v>
      </c>
      <c r="E1630" s="48">
        <v>74.361528629999995</v>
      </c>
    </row>
    <row r="1631" spans="2:5">
      <c r="B1631" s="79" t="s">
        <v>841</v>
      </c>
      <c r="C1631" s="48">
        <v>0</v>
      </c>
      <c r="D1631" s="48">
        <v>74.361529000000004</v>
      </c>
      <c r="E1631" s="48">
        <v>74.361528629999995</v>
      </c>
    </row>
    <row r="1632" spans="2:5">
      <c r="B1632" s="78">
        <v>14707</v>
      </c>
      <c r="C1632" s="48">
        <v>0</v>
      </c>
      <c r="D1632" s="48">
        <v>3.5232000000000001</v>
      </c>
      <c r="E1632" s="48">
        <v>3.5232000000000001</v>
      </c>
    </row>
    <row r="1633" spans="2:5">
      <c r="B1633" s="79" t="s">
        <v>842</v>
      </c>
      <c r="C1633" s="48">
        <v>0</v>
      </c>
      <c r="D1633" s="48">
        <v>3.5232000000000001</v>
      </c>
      <c r="E1633" s="48">
        <v>3.5232000000000001</v>
      </c>
    </row>
    <row r="1634" spans="2:5">
      <c r="B1634" s="79" t="s">
        <v>258</v>
      </c>
      <c r="C1634" s="48">
        <v>2200.0000020000002</v>
      </c>
      <c r="D1634" s="48">
        <v>3720.0655190000011</v>
      </c>
      <c r="E1634" s="48">
        <v>811.76667993999979</v>
      </c>
    </row>
    <row r="1635" spans="2:5">
      <c r="B1635" s="78">
        <v>13988</v>
      </c>
      <c r="C1635" s="48">
        <v>0</v>
      </c>
      <c r="D1635" s="48">
        <v>7.6</v>
      </c>
      <c r="E1635" s="48">
        <v>7.6</v>
      </c>
    </row>
    <row r="1636" spans="2:5">
      <c r="B1636" s="79" t="s">
        <v>1031</v>
      </c>
      <c r="C1636" s="48">
        <v>0</v>
      </c>
      <c r="D1636" s="48">
        <v>7.6</v>
      </c>
      <c r="E1636" s="48">
        <v>7.6</v>
      </c>
    </row>
    <row r="1637" spans="2:5">
      <c r="B1637" s="77" t="s">
        <v>260</v>
      </c>
      <c r="C1637" s="85">
        <v>6674.7631890000002</v>
      </c>
      <c r="D1637" s="85">
        <v>5979.5572455800002</v>
      </c>
      <c r="E1637" s="85">
        <v>2770.0120614899997</v>
      </c>
    </row>
    <row r="1638" spans="2:5">
      <c r="B1638" s="78">
        <v>13755</v>
      </c>
      <c r="C1638" s="48">
        <v>0</v>
      </c>
      <c r="D1638" s="48">
        <v>100.5</v>
      </c>
      <c r="E1638" s="48">
        <v>33.717176409999993</v>
      </c>
    </row>
    <row r="1639" spans="2:5">
      <c r="B1639" s="79" t="s">
        <v>829</v>
      </c>
      <c r="C1639" s="48">
        <v>0</v>
      </c>
      <c r="D1639" s="48">
        <v>100.5</v>
      </c>
      <c r="E1639" s="48">
        <v>33.717176409999993</v>
      </c>
    </row>
    <row r="1640" spans="2:5">
      <c r="B1640" s="78">
        <v>13932</v>
      </c>
      <c r="C1640" s="48">
        <v>181.29</v>
      </c>
      <c r="D1640" s="48">
        <v>183.4</v>
      </c>
      <c r="E1640" s="48">
        <v>0</v>
      </c>
    </row>
    <row r="1641" spans="2:5">
      <c r="B1641" s="79" t="s">
        <v>843</v>
      </c>
      <c r="C1641" s="48">
        <v>181.29</v>
      </c>
      <c r="D1641" s="48">
        <v>183.4</v>
      </c>
      <c r="E1641" s="48">
        <v>0</v>
      </c>
    </row>
    <row r="1642" spans="2:5">
      <c r="B1642" s="78">
        <v>14028</v>
      </c>
      <c r="C1642" s="48">
        <v>3171.955704</v>
      </c>
      <c r="D1642" s="48">
        <v>2169.8090885800007</v>
      </c>
      <c r="E1642" s="48">
        <v>1929.6196069999987</v>
      </c>
    </row>
    <row r="1643" spans="2:5">
      <c r="B1643" s="79" t="s">
        <v>844</v>
      </c>
      <c r="C1643" s="48">
        <v>3171.955704</v>
      </c>
      <c r="D1643" s="48">
        <v>2169.8090885800007</v>
      </c>
      <c r="E1643" s="48">
        <v>1929.6196069999987</v>
      </c>
    </row>
    <row r="1644" spans="2:5">
      <c r="B1644" s="78">
        <v>14110</v>
      </c>
      <c r="C1644" s="48">
        <v>0</v>
      </c>
      <c r="D1644" s="48">
        <v>130</v>
      </c>
      <c r="E1644" s="48">
        <v>0</v>
      </c>
    </row>
    <row r="1645" spans="2:5">
      <c r="B1645" s="79" t="s">
        <v>845</v>
      </c>
      <c r="C1645" s="48">
        <v>0</v>
      </c>
      <c r="D1645" s="48">
        <v>130</v>
      </c>
      <c r="E1645" s="48">
        <v>0</v>
      </c>
    </row>
    <row r="1646" spans="2:5">
      <c r="B1646" s="78">
        <v>14112</v>
      </c>
      <c r="C1646" s="48">
        <v>0</v>
      </c>
      <c r="D1646" s="48">
        <v>88</v>
      </c>
      <c r="E1646" s="48">
        <v>1.5042451799999998</v>
      </c>
    </row>
    <row r="1647" spans="2:5">
      <c r="B1647" s="79" t="s">
        <v>846</v>
      </c>
      <c r="C1647" s="48">
        <v>0</v>
      </c>
      <c r="D1647" s="48">
        <v>88</v>
      </c>
      <c r="E1647" s="48">
        <v>1.5042451799999998</v>
      </c>
    </row>
    <row r="1648" spans="2:5">
      <c r="B1648" s="78">
        <v>14113</v>
      </c>
      <c r="C1648" s="48">
        <v>0</v>
      </c>
      <c r="D1648" s="48">
        <v>292.62497200000001</v>
      </c>
      <c r="E1648" s="48">
        <v>289.46465480000001</v>
      </c>
    </row>
    <row r="1649" spans="2:5">
      <c r="B1649" s="79" t="s">
        <v>833</v>
      </c>
      <c r="C1649" s="48">
        <v>0</v>
      </c>
      <c r="D1649" s="48">
        <v>292.62497200000001</v>
      </c>
      <c r="E1649" s="48">
        <v>289.46465480000001</v>
      </c>
    </row>
    <row r="1650" spans="2:5">
      <c r="B1650" s="78">
        <v>14119</v>
      </c>
      <c r="C1650" s="48">
        <v>1377.8040000000001</v>
      </c>
      <c r="D1650" s="48">
        <v>54.7151</v>
      </c>
      <c r="E1650" s="48">
        <v>0</v>
      </c>
    </row>
    <row r="1651" spans="2:5">
      <c r="B1651" s="79" t="s">
        <v>847</v>
      </c>
      <c r="C1651" s="48">
        <v>1377.8040000000001</v>
      </c>
      <c r="D1651" s="48">
        <v>54.7151</v>
      </c>
      <c r="E1651" s="48">
        <v>0</v>
      </c>
    </row>
    <row r="1652" spans="2:5">
      <c r="B1652" s="78">
        <v>14120</v>
      </c>
      <c r="C1652" s="48">
        <v>1663.0613370000001</v>
      </c>
      <c r="D1652" s="48">
        <v>1663.0613370000001</v>
      </c>
      <c r="E1652" s="48">
        <v>0</v>
      </c>
    </row>
    <row r="1653" spans="2:5">
      <c r="B1653" s="79" t="s">
        <v>848</v>
      </c>
      <c r="C1653" s="48">
        <v>1663.0613370000001</v>
      </c>
      <c r="D1653" s="48">
        <v>1663.0613370000001</v>
      </c>
      <c r="E1653" s="48">
        <v>0</v>
      </c>
    </row>
    <row r="1654" spans="2:5">
      <c r="B1654" s="78">
        <v>14233</v>
      </c>
      <c r="C1654" s="48">
        <v>0</v>
      </c>
      <c r="D1654" s="48">
        <v>21.520710000000001</v>
      </c>
      <c r="E1654" s="48">
        <v>21.520710000000001</v>
      </c>
    </row>
    <row r="1655" spans="2:5">
      <c r="B1655" s="79" t="s">
        <v>836</v>
      </c>
      <c r="C1655" s="48">
        <v>0</v>
      </c>
      <c r="D1655" s="48">
        <v>21.520710000000001</v>
      </c>
      <c r="E1655" s="48">
        <v>21.520710000000001</v>
      </c>
    </row>
    <row r="1656" spans="2:5">
      <c r="B1656" s="78">
        <v>14326</v>
      </c>
      <c r="C1656" s="48">
        <v>0</v>
      </c>
      <c r="D1656" s="48">
        <v>20</v>
      </c>
      <c r="E1656" s="48">
        <v>1.5510068899999998</v>
      </c>
    </row>
    <row r="1657" spans="2:5">
      <c r="B1657" s="79" t="s">
        <v>849</v>
      </c>
      <c r="C1657" s="48">
        <v>0</v>
      </c>
      <c r="D1657" s="48">
        <v>20</v>
      </c>
      <c r="E1657" s="48">
        <v>1.5510068899999998</v>
      </c>
    </row>
    <row r="1658" spans="2:5">
      <c r="B1658" s="78">
        <v>14328</v>
      </c>
      <c r="C1658" s="48">
        <v>0</v>
      </c>
      <c r="D1658" s="48">
        <v>1048.0964610000001</v>
      </c>
      <c r="E1658" s="48">
        <v>492.63466120999988</v>
      </c>
    </row>
    <row r="1659" spans="2:5">
      <c r="B1659" s="79" t="s">
        <v>850</v>
      </c>
      <c r="C1659" s="48">
        <v>0</v>
      </c>
      <c r="D1659" s="48">
        <v>75</v>
      </c>
      <c r="E1659" s="48">
        <v>75</v>
      </c>
    </row>
    <row r="1660" spans="2:5">
      <c r="B1660" s="79" t="s">
        <v>851</v>
      </c>
      <c r="C1660" s="48">
        <v>0</v>
      </c>
      <c r="D1660" s="48">
        <v>0</v>
      </c>
      <c r="E1660" s="48">
        <v>0</v>
      </c>
    </row>
    <row r="1661" spans="2:5">
      <c r="B1661" s="79" t="s">
        <v>852</v>
      </c>
      <c r="C1661" s="48">
        <v>0</v>
      </c>
      <c r="D1661" s="48">
        <v>15.934637</v>
      </c>
      <c r="E1661" s="48">
        <v>15.13790494</v>
      </c>
    </row>
    <row r="1662" spans="2:5">
      <c r="B1662" s="79" t="s">
        <v>853</v>
      </c>
      <c r="C1662" s="48">
        <v>0</v>
      </c>
      <c r="D1662" s="48">
        <v>10</v>
      </c>
      <c r="E1662" s="48">
        <v>0</v>
      </c>
    </row>
    <row r="1663" spans="2:5">
      <c r="B1663" s="79" t="s">
        <v>854</v>
      </c>
      <c r="C1663" s="48">
        <v>0</v>
      </c>
      <c r="D1663" s="48">
        <v>22.62941</v>
      </c>
      <c r="E1663" s="48">
        <v>0</v>
      </c>
    </row>
    <row r="1664" spans="2:5">
      <c r="B1664" s="79" t="s">
        <v>855</v>
      </c>
      <c r="C1664" s="48">
        <v>0</v>
      </c>
      <c r="D1664" s="48">
        <v>0</v>
      </c>
      <c r="E1664" s="48">
        <v>0</v>
      </c>
    </row>
    <row r="1665" spans="2:5">
      <c r="B1665" s="79" t="s">
        <v>856</v>
      </c>
      <c r="C1665" s="48">
        <v>0</v>
      </c>
      <c r="D1665" s="48">
        <v>0</v>
      </c>
      <c r="E1665" s="48">
        <v>0</v>
      </c>
    </row>
    <row r="1666" spans="2:5">
      <c r="B1666" s="79" t="s">
        <v>857</v>
      </c>
      <c r="C1666" s="48">
        <v>0</v>
      </c>
      <c r="D1666" s="48">
        <v>22.624797999999998</v>
      </c>
      <c r="E1666" s="48">
        <v>0</v>
      </c>
    </row>
    <row r="1667" spans="2:5">
      <c r="B1667" s="79" t="s">
        <v>858</v>
      </c>
      <c r="C1667" s="48">
        <v>0</v>
      </c>
      <c r="D1667" s="48">
        <v>0</v>
      </c>
      <c r="E1667" s="48">
        <v>0</v>
      </c>
    </row>
    <row r="1668" spans="2:5">
      <c r="B1668" s="79" t="s">
        <v>859</v>
      </c>
      <c r="C1668" s="48">
        <v>0</v>
      </c>
      <c r="D1668" s="48">
        <v>22.563828000000001</v>
      </c>
      <c r="E1668" s="48">
        <v>0</v>
      </c>
    </row>
    <row r="1669" spans="2:5">
      <c r="B1669" s="79" t="s">
        <v>860</v>
      </c>
      <c r="C1669" s="48">
        <v>0</v>
      </c>
      <c r="D1669" s="48">
        <v>10</v>
      </c>
      <c r="E1669" s="48">
        <v>3.3818991400000002</v>
      </c>
    </row>
    <row r="1670" spans="2:5">
      <c r="B1670" s="79" t="s">
        <v>861</v>
      </c>
      <c r="C1670" s="48">
        <v>0</v>
      </c>
      <c r="D1670" s="48">
        <v>26</v>
      </c>
      <c r="E1670" s="48">
        <v>23.38761946</v>
      </c>
    </row>
    <row r="1671" spans="2:5">
      <c r="B1671" s="79" t="s">
        <v>862</v>
      </c>
      <c r="C1671" s="48">
        <v>0</v>
      </c>
      <c r="D1671" s="48">
        <v>0</v>
      </c>
      <c r="E1671" s="48">
        <v>0</v>
      </c>
    </row>
    <row r="1672" spans="2:5">
      <c r="B1672" s="79" t="s">
        <v>863</v>
      </c>
      <c r="C1672" s="48">
        <v>0</v>
      </c>
      <c r="D1672" s="48">
        <v>40</v>
      </c>
      <c r="E1672" s="48">
        <v>0</v>
      </c>
    </row>
    <row r="1673" spans="2:5">
      <c r="B1673" s="79" t="s">
        <v>864</v>
      </c>
      <c r="C1673" s="48">
        <v>0</v>
      </c>
      <c r="D1673" s="48">
        <v>26.918454000000001</v>
      </c>
      <c r="E1673" s="48">
        <v>20.744447319999999</v>
      </c>
    </row>
    <row r="1674" spans="2:5">
      <c r="B1674" s="79" t="s">
        <v>865</v>
      </c>
      <c r="C1674" s="48">
        <v>0</v>
      </c>
      <c r="D1674" s="48">
        <v>0</v>
      </c>
      <c r="E1674" s="48">
        <v>0</v>
      </c>
    </row>
    <row r="1675" spans="2:5">
      <c r="B1675" s="79" t="s">
        <v>866</v>
      </c>
      <c r="C1675" s="48">
        <v>0</v>
      </c>
      <c r="D1675" s="48">
        <v>0</v>
      </c>
      <c r="E1675" s="48">
        <v>0</v>
      </c>
    </row>
    <row r="1676" spans="2:5">
      <c r="B1676" s="79" t="s">
        <v>867</v>
      </c>
      <c r="C1676" s="48">
        <v>0</v>
      </c>
      <c r="D1676" s="48">
        <v>0</v>
      </c>
      <c r="E1676" s="48">
        <v>0</v>
      </c>
    </row>
    <row r="1677" spans="2:5">
      <c r="B1677" s="79" t="s">
        <v>868</v>
      </c>
      <c r="C1677" s="48">
        <v>0</v>
      </c>
      <c r="D1677" s="48">
        <v>31.622672000000001</v>
      </c>
      <c r="E1677" s="48">
        <v>15</v>
      </c>
    </row>
    <row r="1678" spans="2:5">
      <c r="B1678" s="79" t="s">
        <v>869</v>
      </c>
      <c r="C1678" s="48">
        <v>0</v>
      </c>
      <c r="D1678" s="48">
        <v>63.362203999999998</v>
      </c>
      <c r="E1678" s="48">
        <v>45.192638040000006</v>
      </c>
    </row>
    <row r="1679" spans="2:5">
      <c r="B1679" s="79" t="s">
        <v>870</v>
      </c>
      <c r="C1679" s="48">
        <v>0</v>
      </c>
      <c r="D1679" s="48">
        <v>0</v>
      </c>
      <c r="E1679" s="48">
        <v>0</v>
      </c>
    </row>
    <row r="1680" spans="2:5">
      <c r="B1680" s="79" t="s">
        <v>871</v>
      </c>
      <c r="C1680" s="48">
        <v>0</v>
      </c>
      <c r="D1680" s="48">
        <v>0</v>
      </c>
      <c r="E1680" s="48">
        <v>0</v>
      </c>
    </row>
    <row r="1681" spans="2:5">
      <c r="B1681" s="79" t="s">
        <v>872</v>
      </c>
      <c r="C1681" s="48">
        <v>0</v>
      </c>
      <c r="D1681" s="48">
        <v>0</v>
      </c>
      <c r="E1681" s="48">
        <v>0</v>
      </c>
    </row>
    <row r="1682" spans="2:5">
      <c r="B1682" s="79" t="s">
        <v>873</v>
      </c>
      <c r="C1682" s="48">
        <v>0</v>
      </c>
      <c r="D1682" s="48">
        <v>42.717056999999997</v>
      </c>
      <c r="E1682" s="48">
        <v>2.3519984200000001</v>
      </c>
    </row>
    <row r="1683" spans="2:5">
      <c r="B1683" s="79" t="s">
        <v>874</v>
      </c>
      <c r="C1683" s="48">
        <v>0</v>
      </c>
      <c r="D1683" s="48">
        <v>50</v>
      </c>
      <c r="E1683" s="48">
        <v>0</v>
      </c>
    </row>
    <row r="1684" spans="2:5">
      <c r="B1684" s="79" t="s">
        <v>875</v>
      </c>
      <c r="C1684" s="48">
        <v>0</v>
      </c>
      <c r="D1684" s="48">
        <v>31.787675</v>
      </c>
      <c r="E1684" s="48">
        <v>10.008343099999999</v>
      </c>
    </row>
    <row r="1685" spans="2:5">
      <c r="B1685" s="79" t="s">
        <v>876</v>
      </c>
      <c r="C1685" s="48">
        <v>0</v>
      </c>
      <c r="D1685" s="48">
        <v>0</v>
      </c>
      <c r="E1685" s="48">
        <v>0</v>
      </c>
    </row>
    <row r="1686" spans="2:5">
      <c r="B1686" s="79" t="s">
        <v>877</v>
      </c>
      <c r="C1686" s="48">
        <v>0</v>
      </c>
      <c r="D1686" s="48">
        <v>50</v>
      </c>
      <c r="E1686" s="48">
        <v>0</v>
      </c>
    </row>
    <row r="1687" spans="2:5">
      <c r="B1687" s="79" t="s">
        <v>878</v>
      </c>
      <c r="C1687" s="48">
        <v>0</v>
      </c>
      <c r="D1687" s="48">
        <v>0</v>
      </c>
      <c r="E1687" s="48">
        <v>0</v>
      </c>
    </row>
    <row r="1688" spans="2:5">
      <c r="B1688" s="79" t="s">
        <v>879</v>
      </c>
      <c r="C1688" s="48">
        <v>0</v>
      </c>
      <c r="D1688" s="48">
        <v>0</v>
      </c>
      <c r="E1688" s="48">
        <v>0</v>
      </c>
    </row>
    <row r="1689" spans="2:5">
      <c r="B1689" s="79" t="s">
        <v>880</v>
      </c>
      <c r="C1689" s="48">
        <v>0</v>
      </c>
      <c r="D1689" s="48">
        <v>97.89</v>
      </c>
      <c r="E1689" s="48">
        <v>24.939368050000002</v>
      </c>
    </row>
    <row r="1690" spans="2:5">
      <c r="B1690" s="79" t="s">
        <v>881</v>
      </c>
      <c r="C1690" s="48">
        <v>0</v>
      </c>
      <c r="D1690" s="48">
        <v>9.489668</v>
      </c>
      <c r="E1690" s="48">
        <v>9.489668</v>
      </c>
    </row>
    <row r="1691" spans="2:5">
      <c r="B1691" s="79" t="s">
        <v>882</v>
      </c>
      <c r="C1691" s="48">
        <v>0</v>
      </c>
      <c r="D1691" s="48">
        <v>25</v>
      </c>
      <c r="E1691" s="48">
        <v>25</v>
      </c>
    </row>
    <row r="1692" spans="2:5">
      <c r="B1692" s="79" t="s">
        <v>883</v>
      </c>
      <c r="C1692" s="48">
        <v>0</v>
      </c>
      <c r="D1692" s="48">
        <v>102.221621</v>
      </c>
      <c r="E1692" s="48">
        <v>71.901282050000006</v>
      </c>
    </row>
    <row r="1693" spans="2:5">
      <c r="B1693" s="79" t="s">
        <v>884</v>
      </c>
      <c r="C1693" s="48">
        <v>0</v>
      </c>
      <c r="D1693" s="48">
        <v>4</v>
      </c>
      <c r="E1693" s="48">
        <v>0</v>
      </c>
    </row>
    <row r="1694" spans="2:5">
      <c r="B1694" s="79" t="s">
        <v>885</v>
      </c>
      <c r="C1694" s="48">
        <v>0</v>
      </c>
      <c r="D1694" s="48">
        <v>67.929047999999995</v>
      </c>
      <c r="E1694" s="48">
        <v>63.515535920000005</v>
      </c>
    </row>
    <row r="1695" spans="2:5">
      <c r="B1695" s="79" t="s">
        <v>886</v>
      </c>
      <c r="C1695" s="48">
        <v>0</v>
      </c>
      <c r="D1695" s="48">
        <v>19.191358000000001</v>
      </c>
      <c r="E1695" s="48">
        <v>0</v>
      </c>
    </row>
    <row r="1696" spans="2:5">
      <c r="B1696" s="79" t="s">
        <v>887</v>
      </c>
      <c r="C1696" s="48">
        <v>0</v>
      </c>
      <c r="D1696" s="48">
        <v>25.630375999999998</v>
      </c>
      <c r="E1696" s="48">
        <v>22.69039957</v>
      </c>
    </row>
    <row r="1697" spans="2:5">
      <c r="B1697" s="79" t="s">
        <v>888</v>
      </c>
      <c r="C1697" s="48">
        <v>0</v>
      </c>
      <c r="D1697" s="48">
        <v>10.977766000000001</v>
      </c>
      <c r="E1697" s="48">
        <v>10.7599784</v>
      </c>
    </row>
    <row r="1698" spans="2:5">
      <c r="B1698" s="79" t="s">
        <v>889</v>
      </c>
      <c r="C1698" s="48">
        <v>0</v>
      </c>
      <c r="D1698" s="48">
        <v>6.6058890000000003</v>
      </c>
      <c r="E1698" s="48">
        <v>0</v>
      </c>
    </row>
    <row r="1699" spans="2:5">
      <c r="B1699" s="79" t="s">
        <v>890</v>
      </c>
      <c r="C1699" s="48">
        <v>0</v>
      </c>
      <c r="D1699" s="48">
        <v>138</v>
      </c>
      <c r="E1699" s="48">
        <v>54.133578799999995</v>
      </c>
    </row>
    <row r="1700" spans="2:5">
      <c r="B1700" s="78">
        <v>14674</v>
      </c>
      <c r="C1700" s="48">
        <v>0</v>
      </c>
      <c r="D1700" s="48">
        <v>10.751188000000001</v>
      </c>
      <c r="E1700" s="48">
        <v>0</v>
      </c>
    </row>
    <row r="1701" spans="2:5">
      <c r="B1701" s="79" t="s">
        <v>891</v>
      </c>
      <c r="C1701" s="48">
        <v>0</v>
      </c>
      <c r="D1701" s="48">
        <v>10.751188000000001</v>
      </c>
      <c r="E1701" s="48">
        <v>0</v>
      </c>
    </row>
    <row r="1702" spans="2:5">
      <c r="B1702" s="79" t="s">
        <v>258</v>
      </c>
      <c r="C1702" s="48">
        <v>280.65214800000001</v>
      </c>
      <c r="D1702" s="48">
        <v>197.07838899999999</v>
      </c>
      <c r="E1702" s="48">
        <v>0</v>
      </c>
    </row>
    <row r="1703" spans="2:5">
      <c r="B1703" s="77" t="s">
        <v>261</v>
      </c>
      <c r="C1703" s="85">
        <v>324.59462400000001</v>
      </c>
      <c r="D1703" s="85">
        <v>328.06280113999998</v>
      </c>
      <c r="E1703" s="85">
        <v>91.061425159999985</v>
      </c>
    </row>
    <row r="1704" spans="2:5">
      <c r="B1704" s="79" t="s">
        <v>258</v>
      </c>
      <c r="C1704" s="48">
        <v>324.59462400000001</v>
      </c>
      <c r="D1704" s="48">
        <v>328.06280113999998</v>
      </c>
      <c r="E1704" s="48">
        <v>91.061425159999985</v>
      </c>
    </row>
    <row r="1705" spans="2:5">
      <c r="B1705" s="80" t="s">
        <v>253</v>
      </c>
      <c r="C1705" s="84">
        <v>109284.59931200001</v>
      </c>
      <c r="D1705" s="84">
        <v>89208.729231000005</v>
      </c>
      <c r="E1705" s="86">
        <v>60328.469826870009</v>
      </c>
    </row>
    <row r="1706" spans="2:5">
      <c r="B1706" s="81" t="s">
        <v>1050</v>
      </c>
      <c r="C1706" s="82">
        <v>109284.59931200001</v>
      </c>
      <c r="D1706" s="82">
        <v>89208.729231000005</v>
      </c>
      <c r="E1706" s="83">
        <v>60328.469826870009</v>
      </c>
    </row>
    <row r="1707" spans="2:5">
      <c r="B1707" s="68" t="s">
        <v>280</v>
      </c>
      <c r="C1707" s="48">
        <v>109284.59931200001</v>
      </c>
      <c r="D1707" s="48">
        <v>89208.729231000005</v>
      </c>
      <c r="E1707" s="48">
        <v>60328.469826870009</v>
      </c>
    </row>
    <row r="1708" spans="2:5">
      <c r="B1708" s="77" t="s">
        <v>257</v>
      </c>
      <c r="C1708" s="85">
        <v>25370.914758999999</v>
      </c>
      <c r="D1708" s="85">
        <v>18115.422701</v>
      </c>
      <c r="E1708" s="85">
        <v>6075.5530122700011</v>
      </c>
    </row>
    <row r="1709" spans="2:5">
      <c r="B1709" s="79" t="s">
        <v>258</v>
      </c>
      <c r="C1709" s="48">
        <v>25370.914758999999</v>
      </c>
      <c r="D1709" s="48">
        <v>18115.422701</v>
      </c>
      <c r="E1709" s="48">
        <v>6075.5530122700011</v>
      </c>
    </row>
    <row r="1710" spans="2:5">
      <c r="B1710" s="77" t="s">
        <v>259</v>
      </c>
      <c r="C1710" s="85">
        <v>550</v>
      </c>
      <c r="D1710" s="85">
        <v>550</v>
      </c>
      <c r="E1710" s="85">
        <v>550</v>
      </c>
    </row>
    <row r="1711" spans="2:5">
      <c r="B1711" s="79" t="s">
        <v>258</v>
      </c>
      <c r="C1711" s="48">
        <v>550</v>
      </c>
      <c r="D1711" s="48">
        <v>550</v>
      </c>
      <c r="E1711" s="48">
        <v>550</v>
      </c>
    </row>
    <row r="1712" spans="2:5">
      <c r="B1712" s="77" t="s">
        <v>282</v>
      </c>
      <c r="C1712" s="85">
        <v>0</v>
      </c>
      <c r="D1712" s="85">
        <v>2109.9881799999998</v>
      </c>
      <c r="E1712" s="85">
        <v>1862.0569482900005</v>
      </c>
    </row>
    <row r="1713" spans="2:6">
      <c r="B1713" s="79" t="s">
        <v>258</v>
      </c>
      <c r="C1713" s="48">
        <v>0</v>
      </c>
      <c r="D1713" s="48">
        <v>2109.9881799999998</v>
      </c>
      <c r="E1713" s="48">
        <v>1862.0569482900005</v>
      </c>
    </row>
    <row r="1714" spans="2:6">
      <c r="B1714" s="77" t="s">
        <v>260</v>
      </c>
      <c r="C1714" s="85">
        <v>83363.684552999999</v>
      </c>
      <c r="D1714" s="85">
        <v>68433.318350000001</v>
      </c>
      <c r="E1714" s="85">
        <v>51840.859866310006</v>
      </c>
    </row>
    <row r="1715" spans="2:6">
      <c r="B1715" s="79" t="s">
        <v>258</v>
      </c>
      <c r="C1715" s="48">
        <v>83363.684552999999</v>
      </c>
      <c r="D1715" s="48">
        <v>68433.318350000001</v>
      </c>
      <c r="E1715" s="48">
        <v>51840.859866310006</v>
      </c>
    </row>
    <row r="1716" spans="2:6">
      <c r="B1716" s="77" t="s">
        <v>892</v>
      </c>
      <c r="C1716" s="85">
        <v>0</v>
      </c>
      <c r="D1716" s="85">
        <v>0</v>
      </c>
      <c r="E1716" s="85">
        <v>0</v>
      </c>
    </row>
    <row r="1717" spans="2:6">
      <c r="B1717" s="79" t="s">
        <v>258</v>
      </c>
      <c r="C1717" s="48">
        <v>0</v>
      </c>
      <c r="D1717" s="48">
        <v>0</v>
      </c>
      <c r="E1717" s="48">
        <v>0</v>
      </c>
    </row>
    <row r="1718" spans="2:6">
      <c r="B1718" s="35" t="s">
        <v>251</v>
      </c>
      <c r="C1718" s="87">
        <v>1155565.3106500001</v>
      </c>
      <c r="D1718" s="87">
        <v>1271707.4401906526</v>
      </c>
      <c r="E1718" s="87">
        <v>872765.61597031367</v>
      </c>
    </row>
    <row r="1719" spans="2:6">
      <c r="B1719" s="15" t="s">
        <v>13</v>
      </c>
      <c r="C1719" s="15"/>
      <c r="D1719" s="15"/>
      <c r="E1719" s="15"/>
      <c r="F1719" s="50"/>
    </row>
    <row r="1720" spans="2:6" ht="24.75" customHeight="1">
      <c r="B1720" s="94" t="s">
        <v>1049</v>
      </c>
      <c r="C1720" s="94"/>
      <c r="D1720" s="94"/>
      <c r="E1720" s="94"/>
      <c r="F1720" s="8"/>
    </row>
    <row r="1721" spans="2:6" ht="24.75" customHeight="1">
      <c r="B1721" s="94" t="s">
        <v>1054</v>
      </c>
      <c r="C1721" s="94"/>
      <c r="D1721" s="94"/>
      <c r="E1721" s="94"/>
      <c r="F1721" s="8"/>
    </row>
    <row r="1722" spans="2:6">
      <c r="B1722" s="94" t="s">
        <v>33</v>
      </c>
      <c r="C1722" s="94"/>
      <c r="D1722" s="94"/>
      <c r="E1722" s="94"/>
      <c r="F1722" s="94"/>
    </row>
  </sheetData>
  <mergeCells count="16">
    <mergeCell ref="B1722:F1722"/>
    <mergeCell ref="B1720:E1720"/>
    <mergeCell ref="D11:D12"/>
    <mergeCell ref="I1373:K1373"/>
    <mergeCell ref="A1:F1"/>
    <mergeCell ref="A2:F2"/>
    <mergeCell ref="A3:F3"/>
    <mergeCell ref="A5:G5"/>
    <mergeCell ref="A6:F6"/>
    <mergeCell ref="A7:F7"/>
    <mergeCell ref="I9:K9"/>
    <mergeCell ref="I10:K10"/>
    <mergeCell ref="A8:F8"/>
    <mergeCell ref="B11:B12"/>
    <mergeCell ref="E11:E12"/>
    <mergeCell ref="B1721:E1721"/>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E28" sqref="E28"/>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89" t="s">
        <v>0</v>
      </c>
      <c r="B1" s="89"/>
      <c r="C1" s="89"/>
      <c r="D1" s="89"/>
      <c r="E1" s="3"/>
    </row>
    <row r="2" spans="1:10" ht="21" customHeight="1">
      <c r="A2" s="90" t="s">
        <v>1</v>
      </c>
      <c r="B2" s="90"/>
      <c r="C2" s="90"/>
      <c r="D2" s="90"/>
      <c r="E2" s="2"/>
    </row>
    <row r="3" spans="1:10" ht="15" customHeight="1">
      <c r="A3" s="91" t="s">
        <v>2</v>
      </c>
      <c r="B3" s="91"/>
      <c r="C3" s="91"/>
      <c r="D3" s="91"/>
      <c r="E3" s="1"/>
    </row>
    <row r="5" spans="1:10" ht="18.75" customHeight="1">
      <c r="A5" s="93" t="s">
        <v>935</v>
      </c>
      <c r="B5" s="93"/>
      <c r="C5" s="93"/>
      <c r="D5" s="93"/>
      <c r="E5" s="4"/>
    </row>
    <row r="6" spans="1:10" ht="18.75">
      <c r="A6" s="100" t="s">
        <v>1047</v>
      </c>
      <c r="B6" s="100"/>
      <c r="C6" s="100"/>
      <c r="D6" s="100"/>
      <c r="E6" s="5"/>
    </row>
    <row r="7" spans="1:10" ht="15.75">
      <c r="A7" s="97" t="s">
        <v>3</v>
      </c>
      <c r="B7" s="97"/>
      <c r="C7" s="97"/>
      <c r="D7" s="97"/>
      <c r="E7" s="6"/>
    </row>
    <row r="10" spans="1:10" ht="15" customHeight="1">
      <c r="B10" s="95" t="s">
        <v>4</v>
      </c>
      <c r="C10" s="98" t="s">
        <v>6</v>
      </c>
      <c r="J10" s="12"/>
    </row>
    <row r="11" spans="1:10">
      <c r="B11" s="95"/>
      <c r="C11" s="98"/>
    </row>
    <row r="12" spans="1:10">
      <c r="B12" s="7" t="s">
        <v>936</v>
      </c>
      <c r="C12" s="75">
        <v>32839</v>
      </c>
    </row>
    <row r="13" spans="1:10">
      <c r="B13" s="7" t="s">
        <v>937</v>
      </c>
      <c r="C13" s="75">
        <v>19219.099999999999</v>
      </c>
      <c r="H13" s="12"/>
    </row>
    <row r="14" spans="1:10">
      <c r="B14" s="7" t="s">
        <v>1032</v>
      </c>
      <c r="C14" s="75">
        <v>2782.6</v>
      </c>
    </row>
    <row r="15" spans="1:10">
      <c r="B15" s="7" t="s">
        <v>938</v>
      </c>
      <c r="C15" s="75">
        <v>426</v>
      </c>
      <c r="F15" t="s">
        <v>944</v>
      </c>
    </row>
    <row r="16" spans="1:10">
      <c r="B16" s="7" t="s">
        <v>939</v>
      </c>
      <c r="C16" s="75">
        <v>1870.8</v>
      </c>
    </row>
    <row r="17" spans="2:5">
      <c r="B17" s="7" t="s">
        <v>940</v>
      </c>
      <c r="C17" s="75">
        <v>1399</v>
      </c>
    </row>
    <row r="18" spans="2:5">
      <c r="B18" s="7" t="s">
        <v>941</v>
      </c>
      <c r="C18" s="75">
        <v>494.6</v>
      </c>
    </row>
    <row r="19" spans="2:5">
      <c r="B19" s="7" t="s">
        <v>942</v>
      </c>
      <c r="C19" s="75">
        <v>871</v>
      </c>
    </row>
    <row r="20" spans="2:5">
      <c r="B20" s="35" t="s">
        <v>32</v>
      </c>
      <c r="C20" s="74">
        <v>59902.1</v>
      </c>
    </row>
    <row r="21" spans="2:5">
      <c r="B21" s="15" t="s">
        <v>13</v>
      </c>
      <c r="C21" s="16"/>
      <c r="E21" s="11"/>
    </row>
    <row r="22" spans="2:5">
      <c r="B22" s="94" t="s">
        <v>33</v>
      </c>
      <c r="C22" s="94"/>
      <c r="E22" s="11"/>
    </row>
    <row r="23" spans="2:5" ht="13.5" customHeight="1">
      <c r="B23" s="94" t="s">
        <v>943</v>
      </c>
      <c r="C23" s="94"/>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I19" sqref="I19"/>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89" t="s">
        <v>0</v>
      </c>
      <c r="B1" s="89"/>
      <c r="C1" s="89"/>
      <c r="D1" s="89"/>
      <c r="E1" s="89"/>
      <c r="F1" s="89"/>
      <c r="G1" s="3"/>
    </row>
    <row r="2" spans="1:7" ht="21" customHeight="1">
      <c r="A2" s="90" t="s">
        <v>1</v>
      </c>
      <c r="B2" s="90"/>
      <c r="C2" s="90"/>
      <c r="D2" s="90"/>
      <c r="E2" s="90"/>
      <c r="F2" s="90"/>
      <c r="G2" s="2"/>
    </row>
    <row r="3" spans="1:7" ht="15" customHeight="1">
      <c r="A3" s="91" t="s">
        <v>2</v>
      </c>
      <c r="B3" s="91"/>
      <c r="C3" s="91"/>
      <c r="D3" s="91"/>
      <c r="E3" s="91"/>
      <c r="F3" s="91"/>
      <c r="G3" s="1"/>
    </row>
    <row r="5" spans="1:7" ht="18.75" customHeight="1">
      <c r="A5" s="93" t="s">
        <v>915</v>
      </c>
      <c r="B5" s="93"/>
      <c r="C5" s="93"/>
      <c r="D5" s="93"/>
      <c r="E5" s="93"/>
      <c r="F5" s="93"/>
      <c r="G5" s="4"/>
    </row>
    <row r="6" spans="1:7" ht="18.75">
      <c r="A6" s="100" t="s">
        <v>1047</v>
      </c>
      <c r="B6" s="100"/>
      <c r="C6" s="100"/>
      <c r="D6" s="100"/>
      <c r="E6" s="100"/>
      <c r="F6" s="100"/>
      <c r="G6" s="5"/>
    </row>
    <row r="7" spans="1:7" ht="15.75">
      <c r="A7" s="97" t="s">
        <v>3</v>
      </c>
      <c r="B7" s="97"/>
      <c r="C7" s="97"/>
      <c r="D7" s="97"/>
      <c r="E7" s="97"/>
      <c r="F7" s="97"/>
      <c r="G7" s="6"/>
    </row>
    <row r="10" spans="1:7" ht="15" customHeight="1">
      <c r="B10" s="95" t="s">
        <v>4</v>
      </c>
      <c r="C10" s="54" t="s">
        <v>5</v>
      </c>
      <c r="D10" s="98" t="s">
        <v>1041</v>
      </c>
      <c r="E10" s="98" t="s">
        <v>6</v>
      </c>
    </row>
    <row r="11" spans="1:7">
      <c r="B11" s="95"/>
      <c r="C11" s="60" t="s">
        <v>7</v>
      </c>
      <c r="D11" s="98"/>
      <c r="E11" s="98"/>
    </row>
    <row r="12" spans="1:7">
      <c r="B12" s="23" t="s">
        <v>8</v>
      </c>
      <c r="C12" s="20">
        <v>33734.068184000003</v>
      </c>
      <c r="D12" s="20">
        <v>39824.641554999995</v>
      </c>
      <c r="E12" s="20">
        <v>30768.466862649999</v>
      </c>
    </row>
    <row r="13" spans="1:7" s="7" customFormat="1">
      <c r="B13" s="45" t="s">
        <v>901</v>
      </c>
      <c r="C13" s="36">
        <v>33734.068184000003</v>
      </c>
      <c r="D13" s="36">
        <v>39824.641554999995</v>
      </c>
      <c r="E13" s="36">
        <v>30768.466862649999</v>
      </c>
    </row>
    <row r="14" spans="1:7" s="7" customFormat="1">
      <c r="B14" s="24" t="s">
        <v>902</v>
      </c>
      <c r="C14" s="38">
        <v>33734.068184000003</v>
      </c>
      <c r="D14" s="38">
        <v>39824.641554999995</v>
      </c>
      <c r="E14" s="38">
        <v>30768.466862649999</v>
      </c>
    </row>
    <row r="15" spans="1:7" s="7" customFormat="1">
      <c r="B15" s="71" t="s">
        <v>903</v>
      </c>
      <c r="C15" s="72">
        <v>1457.0259960000001</v>
      </c>
      <c r="D15" s="72">
        <v>1614.5690039999999</v>
      </c>
      <c r="E15" s="72">
        <v>1027.7008248599998</v>
      </c>
    </row>
    <row r="16" spans="1:7" s="7" customFormat="1">
      <c r="B16" s="73" t="s">
        <v>904</v>
      </c>
      <c r="C16" s="30">
        <v>399.99599999999998</v>
      </c>
      <c r="D16" s="30">
        <v>394.48254900000001</v>
      </c>
      <c r="E16" s="30">
        <v>301.42062259000005</v>
      </c>
    </row>
    <row r="17" spans="2:10" s="7" customFormat="1">
      <c r="B17" s="73" t="s">
        <v>905</v>
      </c>
      <c r="C17" s="30">
        <v>683.82999600000005</v>
      </c>
      <c r="D17" s="30">
        <v>675.65794700000004</v>
      </c>
      <c r="E17" s="30">
        <v>401.07446242999998</v>
      </c>
    </row>
    <row r="18" spans="2:10" s="7" customFormat="1">
      <c r="B18" s="73" t="s">
        <v>906</v>
      </c>
      <c r="C18" s="30">
        <v>153.78</v>
      </c>
      <c r="D18" s="30">
        <v>153.78</v>
      </c>
      <c r="E18" s="30">
        <v>80.483177380000015</v>
      </c>
    </row>
    <row r="19" spans="2:10" s="7" customFormat="1">
      <c r="B19" s="73" t="s">
        <v>907</v>
      </c>
      <c r="C19" s="30">
        <v>172.62</v>
      </c>
      <c r="D19" s="30">
        <v>343.84850799999998</v>
      </c>
      <c r="E19" s="30">
        <v>208.60471949000001</v>
      </c>
    </row>
    <row r="20" spans="2:10" s="7" customFormat="1">
      <c r="B20" s="73" t="s">
        <v>908</v>
      </c>
      <c r="C20" s="30">
        <v>46.8</v>
      </c>
      <c r="D20" s="30">
        <v>46.8</v>
      </c>
      <c r="E20" s="30">
        <v>36.117842969999998</v>
      </c>
    </row>
    <row r="21" spans="2:10" s="7" customFormat="1">
      <c r="B21" s="71" t="s">
        <v>909</v>
      </c>
      <c r="C21" s="72">
        <v>32277.042187999999</v>
      </c>
      <c r="D21" s="72">
        <v>38210.07255099999</v>
      </c>
      <c r="E21" s="72">
        <v>29740.766037789996</v>
      </c>
      <c r="J21" s="55"/>
    </row>
    <row r="22" spans="2:10" s="7" customFormat="1">
      <c r="B22" s="73" t="s">
        <v>910</v>
      </c>
      <c r="C22" s="30">
        <v>155.37245100000001</v>
      </c>
      <c r="D22" s="30">
        <v>155.37245100000001</v>
      </c>
      <c r="E22" s="30">
        <v>120.79869873999999</v>
      </c>
    </row>
    <row r="23" spans="2:10" s="7" customFormat="1">
      <c r="B23" s="73" t="s">
        <v>911</v>
      </c>
      <c r="C23" s="30">
        <v>684.62754900000004</v>
      </c>
      <c r="D23" s="30">
        <v>619.35745599999996</v>
      </c>
      <c r="E23" s="30">
        <v>581.08649797999999</v>
      </c>
    </row>
    <row r="24" spans="2:10" s="7" customFormat="1">
      <c r="B24" s="73" t="s">
        <v>912</v>
      </c>
      <c r="C24" s="30">
        <v>26730</v>
      </c>
      <c r="D24" s="30">
        <v>27574.412723000001</v>
      </c>
      <c r="E24" s="30">
        <v>22249.656330829999</v>
      </c>
    </row>
    <row r="25" spans="2:10" s="7" customFormat="1">
      <c r="B25" s="73" t="s">
        <v>913</v>
      </c>
      <c r="C25" s="30">
        <v>28.56</v>
      </c>
      <c r="D25" s="30">
        <v>66.649799999999999</v>
      </c>
      <c r="E25" s="30">
        <v>40.614750000000001</v>
      </c>
    </row>
    <row r="26" spans="2:10" s="7" customFormat="1">
      <c r="B26" s="73" t="s">
        <v>934</v>
      </c>
      <c r="C26" s="30">
        <v>2628</v>
      </c>
      <c r="D26" s="30">
        <v>6616.8173842299993</v>
      </c>
      <c r="E26" s="30">
        <v>4948.3871813099995</v>
      </c>
    </row>
    <row r="27" spans="2:10" s="7" customFormat="1">
      <c r="B27" s="73" t="s">
        <v>914</v>
      </c>
      <c r="C27" s="30">
        <v>2050.482188</v>
      </c>
      <c r="D27" s="30">
        <v>3177.46273677</v>
      </c>
      <c r="E27" s="30">
        <v>1800.2225789299998</v>
      </c>
    </row>
    <row r="28" spans="2:10">
      <c r="B28" s="35" t="s">
        <v>32</v>
      </c>
      <c r="C28" s="31">
        <v>33734.068184000003</v>
      </c>
      <c r="D28" s="31">
        <v>39824.641554999995</v>
      </c>
      <c r="E28" s="31">
        <v>30768.466862649999</v>
      </c>
    </row>
    <row r="29" spans="2:10">
      <c r="B29" s="15" t="s">
        <v>13</v>
      </c>
      <c r="C29" s="16"/>
      <c r="D29" s="16"/>
      <c r="E29" s="16"/>
      <c r="G29" s="11"/>
    </row>
    <row r="30" spans="2:10" ht="26.25" customHeight="1">
      <c r="B30" s="94" t="s">
        <v>1049</v>
      </c>
      <c r="C30" s="94"/>
      <c r="D30" s="94"/>
      <c r="E30" s="94"/>
      <c r="F30" s="8"/>
    </row>
    <row r="31" spans="2:10" ht="16.5" customHeight="1">
      <c r="B31" s="50" t="s">
        <v>916</v>
      </c>
      <c r="C31" s="50"/>
      <c r="D31" s="50"/>
      <c r="E31" s="50"/>
    </row>
    <row r="32" spans="2:10" ht="17.25" customHeight="1">
      <c r="B32" s="50" t="s">
        <v>917</v>
      </c>
      <c r="C32" s="50"/>
      <c r="D32" s="50"/>
      <c r="E32" s="50"/>
    </row>
    <row r="33" spans="2:5" ht="24.75" customHeight="1">
      <c r="B33" s="94" t="s">
        <v>1054</v>
      </c>
      <c r="C33" s="94"/>
      <c r="D33" s="94"/>
      <c r="E33" s="94"/>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A1:F1"/>
    <mergeCell ref="A2:F2"/>
    <mergeCell ref="A3:F3"/>
    <mergeCell ref="A5:F5"/>
    <mergeCell ref="A6:F6"/>
    <mergeCell ref="D10:D1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A8BAD-FDF4-440E-8D1E-D8213920DB9F}">
  <dimension ref="A1:F41"/>
  <sheetViews>
    <sheetView showGridLines="0" zoomScale="90" zoomScaleNormal="90" workbookViewId="0">
      <selection activeCell="E33" sqref="E33"/>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89" t="s">
        <v>0</v>
      </c>
      <c r="B1" s="89"/>
      <c r="C1" s="89"/>
      <c r="D1" s="89"/>
      <c r="E1" s="89"/>
      <c r="F1" s="89"/>
    </row>
    <row r="2" spans="1:6" ht="21" customHeight="1">
      <c r="A2" s="90" t="s">
        <v>1</v>
      </c>
      <c r="B2" s="90"/>
      <c r="C2" s="90"/>
      <c r="D2" s="90"/>
      <c r="E2" s="90"/>
      <c r="F2" s="90"/>
    </row>
    <row r="3" spans="1:6" ht="15" customHeight="1">
      <c r="A3" s="91" t="s">
        <v>2</v>
      </c>
      <c r="B3" s="91"/>
      <c r="C3" s="91"/>
      <c r="D3" s="91"/>
      <c r="E3" s="91"/>
      <c r="F3" s="91"/>
    </row>
    <row r="5" spans="1:6" ht="18.75" customHeight="1">
      <c r="A5" s="93" t="s">
        <v>14</v>
      </c>
      <c r="B5" s="93"/>
      <c r="C5" s="93"/>
      <c r="D5" s="93"/>
      <c r="E5" s="93"/>
      <c r="F5" s="93"/>
    </row>
    <row r="6" spans="1:6" ht="18.75">
      <c r="A6" s="93" t="s">
        <v>247</v>
      </c>
      <c r="B6" s="93"/>
      <c r="C6" s="93"/>
      <c r="D6" s="93"/>
      <c r="E6" s="93"/>
      <c r="F6" s="93"/>
    </row>
    <row r="7" spans="1:6" ht="18.75" customHeight="1">
      <c r="A7" s="101" t="s">
        <v>1051</v>
      </c>
      <c r="B7" s="101"/>
      <c r="C7" s="101"/>
      <c r="D7" s="101"/>
      <c r="E7" s="101"/>
      <c r="F7" s="101"/>
    </row>
    <row r="8" spans="1:6" ht="15.75">
      <c r="A8" s="97" t="s">
        <v>248</v>
      </c>
      <c r="B8" s="97"/>
      <c r="C8" s="97"/>
      <c r="D8" s="97"/>
      <c r="E8" s="97"/>
      <c r="F8" s="97"/>
    </row>
    <row r="11" spans="1:6">
      <c r="D11" s="12"/>
    </row>
    <row r="14" spans="1:6">
      <c r="A14" t="s">
        <v>249</v>
      </c>
      <c r="B14" t="s">
        <v>1052</v>
      </c>
      <c r="C14" t="s">
        <v>1053</v>
      </c>
      <c r="D14" t="s">
        <v>250</v>
      </c>
    </row>
    <row r="15" spans="1:6">
      <c r="A15" s="66" t="s">
        <v>252</v>
      </c>
      <c r="B15" s="51">
        <v>1155565310650</v>
      </c>
      <c r="C15" s="51">
        <v>1271707440190.6597</v>
      </c>
      <c r="D15" s="51">
        <v>872765615970.31042</v>
      </c>
    </row>
    <row r="16" spans="1:6">
      <c r="A16" s="67" t="s">
        <v>8</v>
      </c>
      <c r="B16" s="51">
        <v>1046280711338</v>
      </c>
      <c r="C16" s="51">
        <v>1182498710959.6597</v>
      </c>
      <c r="D16" s="51">
        <v>812437146143.44043</v>
      </c>
    </row>
    <row r="17" spans="1:6">
      <c r="A17" s="68" t="s">
        <v>9</v>
      </c>
      <c r="B17" s="51">
        <v>905574301146</v>
      </c>
      <c r="C17" s="51">
        <v>1016419519619.6096</v>
      </c>
      <c r="D17" s="51">
        <v>727530317020.31042</v>
      </c>
    </row>
    <row r="18" spans="1:6">
      <c r="A18" s="69" t="s">
        <v>16</v>
      </c>
      <c r="B18" s="51">
        <v>376517568582</v>
      </c>
      <c r="C18" s="51">
        <v>400387151571.22961</v>
      </c>
      <c r="D18" s="51">
        <v>285075746259.55029</v>
      </c>
    </row>
    <row r="19" spans="1:6">
      <c r="A19" s="69" t="s">
        <v>17</v>
      </c>
      <c r="B19" s="51">
        <v>56464492902</v>
      </c>
      <c r="C19" s="51">
        <v>58430556339.290001</v>
      </c>
      <c r="D19" s="51">
        <v>43299522858.479988</v>
      </c>
    </row>
    <row r="20" spans="1:6">
      <c r="A20" s="69" t="s">
        <v>10</v>
      </c>
      <c r="B20" s="51">
        <v>193105783455</v>
      </c>
      <c r="C20" s="51">
        <v>188291663455</v>
      </c>
      <c r="D20" s="51">
        <v>146662703942.59</v>
      </c>
    </row>
    <row r="21" spans="1:6">
      <c r="A21" s="69" t="s">
        <v>18</v>
      </c>
      <c r="B21" s="51">
        <v>0</v>
      </c>
      <c r="C21" s="51">
        <v>45382700165.970001</v>
      </c>
      <c r="D21" s="51">
        <v>2880110952.25</v>
      </c>
    </row>
    <row r="22" spans="1:6">
      <c r="A22" s="69" t="s">
        <v>19</v>
      </c>
      <c r="B22" s="51">
        <v>279178976374</v>
      </c>
      <c r="C22" s="51">
        <v>320882714611.31</v>
      </c>
      <c r="D22" s="51">
        <v>249162015371.77008</v>
      </c>
    </row>
    <row r="23" spans="1:6">
      <c r="A23" s="69" t="s">
        <v>20</v>
      </c>
      <c r="B23" s="51">
        <v>307479833</v>
      </c>
      <c r="C23" s="51">
        <v>3044733476.8099999</v>
      </c>
      <c r="D23" s="51">
        <v>450217635.67000008</v>
      </c>
      <c r="E23" s="12"/>
    </row>
    <row r="24" spans="1:6">
      <c r="A24" s="68" t="s">
        <v>11</v>
      </c>
      <c r="B24" s="51">
        <v>140706410192</v>
      </c>
      <c r="C24" s="51">
        <v>166079191340.05011</v>
      </c>
      <c r="D24" s="51">
        <v>84906829123.129974</v>
      </c>
    </row>
    <row r="25" spans="1:6">
      <c r="A25" s="69" t="s">
        <v>21</v>
      </c>
      <c r="B25" s="51">
        <v>33202933419</v>
      </c>
      <c r="C25" s="51">
        <v>43061055306.049973</v>
      </c>
      <c r="D25" s="51">
        <v>20826043879.999996</v>
      </c>
      <c r="F25" s="12"/>
    </row>
    <row r="26" spans="1:6">
      <c r="A26" s="69" t="s">
        <v>22</v>
      </c>
      <c r="B26" s="51">
        <v>61017821671</v>
      </c>
      <c r="C26" s="51">
        <v>62485788191.820137</v>
      </c>
      <c r="D26" s="51">
        <v>30438337231.269974</v>
      </c>
    </row>
    <row r="27" spans="1:6">
      <c r="A27" s="69" t="s">
        <v>23</v>
      </c>
      <c r="B27" s="51">
        <v>26359067</v>
      </c>
      <c r="C27" s="51">
        <v>53180694.450000003</v>
      </c>
      <c r="D27" s="51">
        <v>8355574.1699999999</v>
      </c>
    </row>
    <row r="28" spans="1:6">
      <c r="A28" s="69" t="s">
        <v>24</v>
      </c>
      <c r="B28" s="51">
        <v>2309866101</v>
      </c>
      <c r="C28" s="51">
        <v>3680209065.21</v>
      </c>
      <c r="D28" s="51">
        <v>1758630696.4700003</v>
      </c>
    </row>
    <row r="29" spans="1:6">
      <c r="A29" s="69" t="s">
        <v>25</v>
      </c>
      <c r="B29" s="51">
        <v>42703145659</v>
      </c>
      <c r="C29" s="51">
        <v>56311956566.520004</v>
      </c>
      <c r="D29" s="51">
        <v>31875461741.219997</v>
      </c>
    </row>
    <row r="30" spans="1:6">
      <c r="A30" s="69" t="s">
        <v>26</v>
      </c>
      <c r="B30" s="51">
        <v>1446284275</v>
      </c>
      <c r="C30" s="51">
        <v>487001516.00000018</v>
      </c>
      <c r="D30" s="51">
        <v>0</v>
      </c>
    </row>
    <row r="31" spans="1:6">
      <c r="A31" s="67" t="s">
        <v>253</v>
      </c>
      <c r="B31" s="51">
        <v>109284599312</v>
      </c>
      <c r="C31" s="51">
        <v>89208729231</v>
      </c>
      <c r="D31" s="51">
        <v>60328469826.87001</v>
      </c>
    </row>
    <row r="32" spans="1:6">
      <c r="A32" s="68" t="s">
        <v>12</v>
      </c>
      <c r="B32" s="51">
        <v>109284599312</v>
      </c>
      <c r="C32" s="51">
        <v>89208729231</v>
      </c>
      <c r="D32" s="51">
        <v>60328469826.87001</v>
      </c>
    </row>
    <row r="33" spans="1:6">
      <c r="A33" s="69" t="s">
        <v>28</v>
      </c>
      <c r="B33" s="51">
        <v>6051954592</v>
      </c>
      <c r="C33" s="51">
        <v>5903284409</v>
      </c>
      <c r="D33" s="51">
        <v>5307431072.5800009</v>
      </c>
    </row>
    <row r="34" spans="1:6">
      <c r="A34" s="69" t="s">
        <v>29</v>
      </c>
      <c r="B34" s="51">
        <v>103232644720</v>
      </c>
      <c r="C34" s="51">
        <v>77430158928</v>
      </c>
      <c r="D34" s="51">
        <v>49145752863.830002</v>
      </c>
      <c r="F34" s="52"/>
    </row>
    <row r="35" spans="1:6">
      <c r="A35" s="69" t="s">
        <v>254</v>
      </c>
      <c r="B35" s="51">
        <v>0</v>
      </c>
      <c r="C35" s="51">
        <v>0</v>
      </c>
      <c r="D35" s="51">
        <v>0</v>
      </c>
    </row>
    <row r="36" spans="1:6">
      <c r="A36" s="69" t="s">
        <v>30</v>
      </c>
      <c r="B36" s="51">
        <v>0</v>
      </c>
      <c r="C36" s="51">
        <v>802238735</v>
      </c>
      <c r="D36" s="51">
        <v>802238732.89999998</v>
      </c>
      <c r="F36" s="12"/>
    </row>
    <row r="37" spans="1:6">
      <c r="A37" s="69" t="s">
        <v>31</v>
      </c>
      <c r="B37" s="51">
        <v>0</v>
      </c>
      <c r="C37" s="51">
        <v>5073047159</v>
      </c>
      <c r="D37" s="51">
        <v>5073047157.5600014</v>
      </c>
    </row>
    <row r="38" spans="1:6">
      <c r="A38" s="66" t="s">
        <v>251</v>
      </c>
      <c r="B38" s="51">
        <v>1155565310650</v>
      </c>
      <c r="C38" s="51">
        <v>1271707440190.6597</v>
      </c>
      <c r="D38" s="51">
        <v>872765615970.31042</v>
      </c>
    </row>
    <row r="39" spans="1:6">
      <c r="C39" s="52"/>
      <c r="D39" s="12"/>
    </row>
    <row r="40" spans="1:6">
      <c r="C40" s="12"/>
      <c r="D40" s="12"/>
    </row>
    <row r="41" spans="1:6">
      <c r="B41" s="12"/>
      <c r="D41" s="70"/>
    </row>
  </sheetData>
  <mergeCells count="7">
    <mergeCell ref="A8:F8"/>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2022-11-01T18:19:24Z</dcterms:modified>
  <cp:category/>
  <cp:contentStatus/>
</cp:coreProperties>
</file>