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Agosto/"/>
    </mc:Choice>
  </mc:AlternateContent>
  <xr:revisionPtr revIDLastSave="1614" documentId="14_{8DE64F81-E86A-41F9-98D5-AF28743FF70D}" xr6:coauthVersionLast="47" xr6:coauthVersionMax="47" xr10:uidLastSave="{FCD94702-47E9-4197-A349-045299489BA8}"/>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92" l="1"/>
  <c r="H30" i="71"/>
  <c r="H28" i="71"/>
  <c r="H13" i="71"/>
  <c r="H14" i="71"/>
  <c r="H15" i="71"/>
  <c r="H16" i="71"/>
  <c r="H18" i="71"/>
  <c r="H19" i="71"/>
  <c r="H20" i="71"/>
  <c r="G30" i="71"/>
  <c r="G28" i="71"/>
  <c r="G20" i="71"/>
  <c r="G13" i="71"/>
  <c r="G14" i="71"/>
  <c r="G15" i="71"/>
  <c r="G16" i="71"/>
  <c r="G18" i="71"/>
  <c r="G19" i="71"/>
  <c r="D12" i="71" l="1"/>
  <c r="F12" i="71" l="1"/>
  <c r="D80" i="27"/>
  <c r="D16" i="92"/>
  <c r="E16" i="92"/>
  <c r="F36" i="92"/>
  <c r="F37" i="92"/>
  <c r="F38" i="92"/>
  <c r="F39" i="92"/>
  <c r="F40" i="92"/>
  <c r="F41" i="92"/>
  <c r="F42" i="92"/>
  <c r="D69" i="29"/>
  <c r="D58" i="4"/>
  <c r="E58" i="4"/>
  <c r="C58" i="4"/>
  <c r="H12" i="71" l="1"/>
  <c r="D29" i="3"/>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6" i="29"/>
  <c r="D155" i="29" s="1"/>
  <c r="D154" i="29" s="1"/>
  <c r="D152" i="29"/>
  <c r="D151" i="29" s="1"/>
  <c r="D146"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G12" i="71" s="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G17" i="71" l="1"/>
  <c r="H17" i="71"/>
  <c r="D13" i="29"/>
  <c r="D158"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6" i="29"/>
  <c r="E156" i="29"/>
  <c r="E14" i="3"/>
  <c r="F26" i="71"/>
  <c r="H26" i="71" l="1"/>
  <c r="G26" i="71"/>
  <c r="F24" i="71"/>
  <c r="H24" i="71" l="1"/>
  <c r="G24" i="71"/>
  <c r="C78" i="27"/>
  <c r="E30" i="29"/>
  <c r="E14" i="4"/>
  <c r="C28" i="62"/>
  <c r="C20" i="62"/>
  <c r="C15" i="62"/>
  <c r="C51" i="29"/>
  <c r="C146" i="29"/>
  <c r="C24" i="29"/>
  <c r="D23" i="71"/>
  <c r="D22" i="71"/>
  <c r="F22" i="71"/>
  <c r="E66" i="27"/>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2" i="29"/>
  <c r="E151" i="29" s="1"/>
  <c r="D26" i="71" l="1"/>
  <c r="D24" i="71" l="1"/>
  <c r="D25" i="71"/>
  <c r="E49" i="27"/>
  <c r="E155" i="29"/>
  <c r="E154"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8" i="29" s="1"/>
  <c r="E13" i="3" l="1"/>
  <c r="E33" i="3" s="1"/>
  <c r="E43" i="4" l="1"/>
  <c r="E47" i="4"/>
  <c r="E78" i="27" l="1"/>
  <c r="E75" i="27" s="1"/>
  <c r="E30" i="27" l="1"/>
  <c r="E53" i="4"/>
  <c r="E49" i="4"/>
  <c r="C156" i="29" l="1"/>
  <c r="C155" i="29" s="1"/>
  <c r="C154" i="29" s="1"/>
  <c r="C152" i="29" l="1"/>
  <c r="C151" i="29" s="1"/>
  <c r="C49" i="29"/>
  <c r="C65" i="29"/>
  <c r="C67" i="29"/>
  <c r="C30" i="29" l="1"/>
  <c r="C59" i="29"/>
  <c r="C38" i="29" s="1"/>
  <c r="C136" i="29"/>
  <c r="C124" i="29"/>
  <c r="C104" i="29" l="1"/>
  <c r="C14" i="29"/>
  <c r="C13" i="29" l="1"/>
  <c r="C158"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<sst xmlns="http://schemas.openxmlformats.org/spreadsheetml/2006/main" count="4477" uniqueCount="3782">
  <si>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</si>
  <si>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</si>
  <si>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</si>
  <si>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</si>
  <si>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</si>
  <si>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</si>
  <si>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</si>
  <si>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</si>
  <si>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</si>
  <si>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</si>
  <si>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</si>
  <si>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</si>
  <si>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</si>
  <si>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</si>
  <si>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</si>
  <si>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</si>
  <si>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</si>
  <si>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</si>
  <si>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</si>
  <si>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</si>
  <si>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</si>
  <si>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</si>
  <si>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</si>
  <si>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</si>
  <si>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</si>
  <si>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</si>
  <si>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</si>
  <si>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</si>
  <si>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</si>
  <si>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</si>
  <si>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</si>
  <si>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</si>
  <si>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</si>
  <si>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</si>
  <si>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</si>
  <si>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</si>
  <si>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</si>
  <si>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</si>
  <si>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</si>
  <si>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</si>
  <si>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</si>
  <si>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</si>
  <si>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</si>
  <si>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</si>
  <si>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</si>
  <si>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</si>
  <si>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</si>
  <si>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</si>
  <si>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</si>
  <si>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</si>
  <si>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</si>
  <si>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</si>
  <si>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</si>
  <si>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</si>
  <si>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</si>
  <si>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</si>
  <si>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</si>
  <si>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</si>
  <si>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</si>
  <si>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</si>
  <si>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</si>
  <si>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</si>
  <si>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</si>
  <si>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</si>
  <si>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</si>
  <si>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</si>
  <si>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</si>
  <si>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</si>
  <si>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</si>
  <si>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</si>
  <si>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</si>
  <si>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</si>
  <si>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</si>
  <si>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</si>
  <si>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</si>
  <si>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</si>
  <si>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</si>
  <si>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</si>
  <si>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</si>
  <si>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</si>
  <si>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</si>
  <si>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</si>
  <si>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</si>
  <si>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</si>
  <si>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</si>
  <si>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</si>
  <si>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</si>
  <si>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</si>
  <si>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</si>
  <si>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</si>
  <si>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</si>
  <si>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</si>
  <si>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</si>
  <si>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</si>
  <si>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</si>
  <si>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</si>
  <si>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</si>
  <si>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</si>
  <si>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</si>
  <si>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</si>
  <si>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</si>
  <si>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</si>
  <si>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</si>
  <si>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</si>
  <si>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</si>
  <si>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</si>
  <si>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</si>
  <si>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</si>
  <si>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</si>
  <si>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</si>
  <si>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</si>
  <si>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</si>
  <si>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</si>
  <si>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</si>
  <si>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</si>
  <si>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</si>
  <si>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</si>
  <si>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</si>
  <si>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</si>
  <si>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</si>
  <si>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</si>
  <si>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</si>
  <si>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</si>
  <si>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</si>
  <si>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</si>
  <si>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</si>
  <si>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</si>
  <si>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</si>
  <si>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</si>
  <si>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</si>
  <si>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</si>
  <si>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</si>
  <si>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</si>
  <si>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</si>
  <si>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</si>
  <si>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</si>
  <si>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</si>
  <si>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</si>
  <si>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</si>
  <si>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</si>
  <si>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</si>
  <si>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</si>
  <si>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</si>
  <si>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</si>
  <si>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</si>
  <si>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</si>
  <si>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</si>
  <si>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</si>
  <si>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</si>
  <si>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</si>
  <si>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</si>
  <si>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</si>
  <si>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</si>
  <si>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</si>
  <si>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</si>
  <si>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</si>
  <si>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</si>
  <si>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</si>
  <si>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</si>
  <si>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</si>
  <si>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</si>
  <si>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</si>
  <si>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</si>
  <si>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</si>
  <si>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</si>
  <si>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</si>
  <si>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</si>
  <si>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</si>
  <si>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</si>
  <si>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</si>
  <si>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</si>
  <si>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</si>
  <si>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</si>
  <si>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</si>
  <si>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</si>
  <si>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</si>
  <si>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</si>
  <si>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</si>
  <si>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</si>
  <si>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</si>
  <si>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</si>
  <si>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</si>
  <si>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</si>
  <si>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</si>
  <si>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</si>
  <si>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</si>
  <si>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</si>
  <si>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</si>
  <si>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</si>
  <si>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</si>
  <si>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</si>
  <si>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</si>
  <si>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</si>
  <si>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</si>
  <si>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</si>
  <si>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</si>
  <si>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</si>
  <si>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</si>
  <si>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</si>
  <si>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</si>
  <si>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</si>
  <si>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</si>
  <si>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</si>
  <si>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</si>
  <si>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</si>
  <si>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</si>
  <si>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</si>
  <si>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</si>
  <si>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</si>
  <si>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</si>
  <si>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</si>
  <si>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</si>
  <si>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</si>
  <si>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</si>
  <si>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</si>
  <si>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</si>
  <si>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</si>
  <si>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</si>
  <si>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</si>
  <si>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</si>
  <si>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</si>
  <si>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</si>
  <si>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</si>
  <si>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</si>
  <si>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</si>
  <si>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</si>
  <si>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</si>
  <si>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</si>
  <si>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</si>
  <si>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</si>
  <si>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</si>
  <si>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</si>
  <si>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</si>
  <si>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</si>
  <si>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</si>
  <si>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</si>
  <si>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</si>
  <si>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</si>
  <si>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</si>
  <si>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</si>
  <si>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</si>
  <si>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</si>
  <si>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</si>
  <si>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</si>
  <si>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</si>
  <si>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</si>
  <si>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</si>
  <si>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</si>
  <si>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</si>
  <si>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</si>
  <si>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</si>
  <si>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</si>
  <si>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</si>
  <si>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</si>
  <si>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</si>
  <si>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</si>
  <si>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</si>
  <si>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</si>
  <si>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</si>
  <si>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</si>
  <si>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</si>
  <si>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</si>
  <si>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</si>
  <si>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</si>
  <si>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</si>
  <si>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</si>
  <si>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</si>
  <si>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</si>
  <si>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</si>
  <si>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</si>
  <si>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</si>
  <si>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</si>
  <si>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</si>
  <si>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</si>
  <si>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</si>
  <si>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</si>
  <si>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</si>
  <si>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</si>
  <si>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</si>
  <si>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</si>
  <si>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</si>
  <si>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</si>
  <si>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</si>
  <si>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</si>
  <si>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</si>
  <si>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</si>
  <si>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</si>
  <si>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</si>
  <si>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</si>
  <si>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</si>
  <si>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</si>
  <si>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</si>
  <si>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</si>
  <si>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</si>
  <si>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</si>
  <si>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</si>
  <si>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</si>
  <si>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</si>
  <si>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</si>
  <si>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</si>
  <si>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</si>
  <si>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</si>
  <si>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</si>
  <si>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</si>
  <si>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</si>
  <si>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</si>
  <si>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</si>
  <si>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</si>
  <si>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</si>
  <si>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</si>
  <si>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</si>
  <si>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</si>
  <si>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</si>
  <si>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</si>
  <si>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</si>
  <si>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</si>
  <si>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</si>
  <si>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</si>
  <si>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</si>
  <si>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</si>
  <si>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</si>
  <si>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</si>
  <si>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</si>
  <si>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</si>
  <si>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</si>
  <si>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</si>
  <si>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</si>
  <si>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</si>
  <si>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</si>
  <si>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</si>
  <si>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</si>
  <si>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</si>
  <si>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</si>
  <si>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</si>
  <si>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</si>
  <si>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</si>
  <si>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</si>
  <si>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</si>
  <si>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</si>
  <si>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</si>
  <si>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</si>
  <si>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</si>
  <si>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</si>
  <si>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</si>
  <si>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</si>
  <si>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</si>
  <si>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</si>
  <si>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</si>
  <si>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</si>
  <si>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</si>
  <si>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</si>
  <si>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</si>
  <si>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</si>
  <si>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</si>
  <si>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</si>
  <si>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</si>
  <si>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</si>
  <si>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</si>
  <si>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</si>
  <si>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</si>
  <si>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</si>
  <si>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</si>
  <si>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</si>
  <si>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</si>
  <si>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</si>
  <si>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</si>
  <si>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</si>
  <si>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</si>
  <si>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</si>
  <si>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</si>
  <si>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</si>
  <si>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</si>
  <si>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</si>
  <si>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</si>
  <si>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</si>
  <si>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</si>
  <si>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</si>
  <si>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</si>
  <si>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</si>
  <si>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</si>
  <si>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</si>
  <si>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</si>
  <si>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</si>
  <si>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</si>
  <si>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</si>
  <si>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</si>
  <si>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</si>
  <si>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</si>
  <si>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</si>
  <si>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</si>
  <si>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</si>
  <si>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</si>
  <si>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</si>
  <si>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</si>
  <si>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</si>
  <si>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</si>
  <si>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</si>
  <si>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</si>
  <si>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</si>
  <si>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</si>
  <si>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</si>
  <si>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</si>
  <si>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</si>
  <si>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</si>
  <si>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</si>
  <si>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</si>
  <si>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</si>
  <si>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</si>
  <si>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</si>
  <si>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</si>
  <si>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</si>
  <si>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</si>
  <si>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</si>
  <si>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</si>
  <si>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</si>
  <si>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</si>
  <si>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</si>
  <si>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</si>
  <si>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</si>
  <si>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</si>
  <si>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</si>
  <si>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</si>
  <si>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</si>
  <si>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</si>
  <si>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</si>
  <si>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</si>
  <si>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</si>
  <si>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</si>
  <si>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</si>
  <si>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</si>
  <si>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</si>
  <si>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</si>
  <si>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</si>
  <si>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</si>
  <si>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</si>
  <si>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</si>
  <si>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</si>
  <si>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</si>
  <si>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</si>
  <si>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</si>
  <si>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</si>
  <si>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</si>
  <si>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</si>
  <si>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</si>
  <si>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</si>
  <si>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</si>
  <si>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</si>
  <si>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</si>
  <si>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</si>
  <si>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</si>
  <si>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</si>
  <si>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</si>
  <si>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</si>
  <si>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</si>
  <si>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</si>
  <si>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</si>
  <si>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</si>
  <si>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</si>
  <si>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</si>
  <si>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</si>
  <si>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</si>
  <si>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</si>
  <si>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</si>
  <si>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</si>
  <si>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</si>
  <si>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</si>
  <si>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</si>
  <si>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</si>
  <si>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</si>
  <si>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</si>
  <si>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</si>
  <si>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</si>
  <si>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</si>
  <si>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</si>
  <si>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</si>
  <si>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</si>
  <si>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</si>
  <si>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</si>
  <si>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</si>
  <si>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</si>
  <si>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</si>
  <si>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</si>
  <si>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</si>
  <si>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</si>
  <si>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</si>
  <si>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</si>
  <si>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</si>
  <si>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</si>
  <si>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</si>
  <si>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</si>
  <si>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</si>
  <si>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</si>
  <si>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</si>
  <si>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</si>
  <si>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</si>
  <si>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</si>
  <si>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</si>
  <si>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</si>
  <si>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</si>
  <si>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</si>
  <si>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</si>
  <si>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</si>
  <si>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</si>
  <si>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</si>
  <si>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</si>
  <si>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</si>
  <si>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</si>
  <si>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</si>
  <si>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</si>
  <si>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</si>
  <si>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</si>
  <si>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</si>
  <si>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</si>
  <si>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</si>
  <si>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</si>
  <si>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</si>
  <si>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</si>
  <si>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</si>
  <si>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</si>
  <si>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</si>
  <si>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</si>
  <si>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</si>
  <si>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</si>
  <si>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</si>
  <si>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</si>
  <si>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</si>
  <si>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</si>
  <si>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</si>
  <si>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</si>
  <si>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</si>
  <si>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</si>
  <si>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</si>
  <si>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</si>
  <si>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</si>
  <si>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</si>
  <si>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</si>
  <si>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</si>
  <si>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</si>
  <si>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</si>
  <si>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</si>
  <si>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</si>
  <si>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</si>
  <si>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</si>
  <si>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</si>
  <si>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</si>
  <si>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</si>
  <si>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</si>
  <si>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</si>
  <si>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</si>
  <si>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</si>
  <si>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</si>
  <si>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</si>
  <si>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</si>
  <si>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</si>
  <si>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</si>
  <si>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</si>
  <si>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</si>
  <si>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</si>
  <si>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</si>
  <si>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</si>
  <si>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</si>
  <si>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</si>
  <si>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</si>
  <si>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</si>
  <si>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</si>
  <si>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</si>
  <si>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</si>
  <si>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</si>
  <si>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</si>
  <si>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</si>
  <si>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</si>
  <si>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</si>
  <si>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</si>
  <si>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</si>
  <si>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</si>
  <si>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</si>
  <si>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</si>
  <si>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</si>
  <si>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</si>
  <si>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</si>
  <si>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</si>
  <si>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</si>
  <si>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</si>
  <si>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</si>
  <si>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</si>
  <si>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</si>
  <si>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</si>
  <si>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</si>
  <si>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</si>
  <si>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</si>
  <si>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</si>
  <si>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</si>
  <si>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</si>
  <si>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</si>
  <si>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</si>
  <si>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</si>
  <si>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</si>
  <si>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</si>
  <si>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</si>
  <si>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</si>
  <si>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</si>
  <si>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</si>
  <si>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</si>
  <si>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</si>
  <si>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</si>
  <si>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</si>
  <si>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</si>
  <si>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</si>
  <si>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</si>
  <si>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</si>
  <si>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</si>
  <si>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</si>
  <si>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</si>
  <si>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</si>
  <si>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</si>
  <si>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</si>
  <si>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</si>
  <si>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</si>
  <si>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</si>
  <si>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</si>
  <si>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</si>
  <si>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</si>
  <si>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</si>
  <si>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</si>
  <si>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</si>
  <si>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</si>
  <si>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</si>
  <si>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</si>
  <si>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</si>
  <si>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</si>
  <si>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</si>
  <si>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</si>
  <si>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</si>
  <si>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</si>
  <si>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</si>
  <si>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</si>
  <si>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</si>
  <si>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</si>
  <si>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</si>
  <si>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</si>
  <si>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</si>
  <si>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</si>
  <si>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</si>
  <si>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</si>
  <si>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</si>
  <si>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</si>
  <si>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</si>
  <si>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</si>
  <si>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</si>
  <si>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</si>
  <si>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</si>
  <si>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</si>
  <si>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</si>
  <si>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</si>
  <si>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</si>
  <si>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</si>
  <si>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</si>
  <si>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</si>
  <si>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</si>
  <si>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</si>
  <si>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</si>
  <si>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</si>
  <si>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</si>
  <si>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</si>
  <si>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</si>
  <si>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</si>
  <si>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</si>
  <si>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</si>
  <si>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</si>
  <si>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</si>
  <si>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</si>
  <si>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</si>
  <si>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</si>
  <si>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</si>
  <si>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</si>
  <si>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</si>
  <si>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</si>
  <si>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</si>
  <si>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</si>
  <si>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</si>
  <si>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</si>
  <si>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</si>
  <si>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</si>
  <si>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</si>
  <si>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</si>
  <si>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</si>
  <si>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</si>
  <si>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</si>
  <si>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</si>
  <si>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</si>
  <si>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</si>
  <si>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</si>
  <si>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</si>
  <si>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</si>
  <si>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</si>
  <si>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</si>
  <si>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</si>
  <si>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</si>
  <si>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</si>
  <si>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</si>
  <si>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</si>
  <si>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</si>
  <si>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</si>
  <si>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</si>
  <si>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</si>
  <si>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</si>
  <si>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</si>
  <si>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</si>
  <si>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</si>
  <si>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</si>
  <si>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</si>
  <si>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</si>
  <si>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</si>
  <si>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</si>
  <si>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</si>
  <si>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</si>
  <si>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</si>
  <si>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</si>
  <si>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</si>
  <si>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</si>
  <si>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</si>
  <si>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</si>
  <si>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</si>
  <si>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</si>
  <si>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</si>
  <si>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</si>
  <si>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</si>
  <si>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</si>
  <si>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</si>
  <si>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</si>
  <si>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</si>
  <si>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</si>
  <si>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</si>
  <si>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</si>
  <si>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</si>
  <si>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</si>
  <si>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</si>
  <si>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</si>
  <si>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</si>
  <si>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</si>
  <si>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</si>
  <si>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</si>
  <si>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</si>
  <si>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</si>
  <si>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</si>
  <si>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</si>
  <si>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</si>
  <si>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</si>
  <si>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</si>
  <si>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</si>
  <si>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</si>
  <si>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</si>
  <si>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</si>
  <si>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</si>
  <si>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</si>
  <si>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</si>
  <si>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</si>
  <si>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</si>
  <si>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</si>
  <si>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</si>
  <si>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</si>
  <si>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</si>
  <si>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</si>
  <si>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</si>
  <si>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</si>
  <si>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</si>
  <si>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</si>
  <si>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</si>
  <si>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</si>
  <si>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</si>
  <si>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</si>
  <si>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</si>
  <si>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</si>
  <si>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</si>
  <si>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</si>
  <si>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</si>
  <si>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</si>
  <si>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</si>
  <si>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</si>
  <si>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</si>
  <si>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</si>
  <si>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</si>
  <si>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</si>
  <si>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</si>
  <si>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</si>
  <si>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</si>
  <si>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</si>
  <si>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</si>
  <si>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</si>
  <si>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</si>
  <si>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</si>
  <si>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</si>
  <si>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</si>
  <si>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</si>
  <si>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</si>
  <si>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</si>
  <si>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</si>
  <si>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</si>
  <si>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</si>
  <si>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</si>
  <si>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</si>
  <si>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</si>
  <si>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</si>
  <si>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</si>
  <si>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</si>
  <si>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</si>
  <si>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</si>
  <si>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</si>
  <si>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</si>
  <si>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</si>
  <si>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</si>
  <si>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</si>
  <si>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</si>
  <si>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</si>
  <si>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</si>
  <si>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</si>
  <si>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</si>
  <si>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</si>
  <si>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</si>
  <si>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</si>
  <si>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</si>
  <si>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</si>
  <si>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</si>
  <si>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</si>
  <si>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</si>
  <si>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</si>
  <si>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</si>
  <si>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</si>
  <si>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</si>
  <si>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</si>
  <si>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</si>
  <si>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</si>
  <si>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</si>
  <si>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</si>
  <si>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</si>
  <si>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</si>
  <si>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</si>
  <si>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</si>
  <si>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</si>
  <si>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</si>
  <si>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</si>
  <si>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</si>
  <si>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</si>
  <si>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</si>
  <si>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</si>
  <si>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</si>
  <si>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</si>
  <si>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</si>
  <si>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</si>
  <si>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</si>
  <si>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</si>
  <si>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</si>
  <si>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</si>
  <si>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</si>
  <si>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</si>
  <si>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</si>
  <si>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</si>
  <si>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</si>
  <si>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</si>
  <si>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</si>
  <si>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</si>
  <si>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</si>
  <si>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</si>
  <si>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</si>
  <si>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</si>
  <si>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</si>
  <si>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</si>
  <si>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</si>
  <si>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</si>
  <si>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</si>
  <si>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</si>
  <si>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</si>
  <si>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</si>
  <si>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</si>
  <si>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</si>
  <si>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</si>
  <si>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</si>
  <si>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</si>
  <si>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</si>
  <si>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</si>
  <si>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</si>
  <si>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</si>
  <si>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</si>
  <si>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</si>
  <si>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</si>
  <si>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</si>
  <si>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</si>
  <si>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</si>
  <si>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</si>
  <si>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</si>
  <si>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</si>
  <si>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</si>
  <si>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</si>
  <si>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</si>
  <si>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</si>
  <si>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</si>
  <si>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</si>
  <si>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</si>
  <si>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</si>
  <si>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</si>
  <si>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</si>
  <si>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</si>
  <si>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</si>
  <si>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</si>
  <si>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</si>
  <si>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</si>
  <si>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</si>
  <si>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</si>
  <si>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</si>
  <si>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</si>
  <si>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</si>
  <si>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</si>
  <si>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</si>
  <si>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</si>
  <si>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</si>
  <si>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</si>
  <si>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</si>
  <si>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</si>
  <si>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</si>
  <si>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</si>
  <si>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</si>
  <si>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</si>
  <si>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</si>
  <si>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</si>
  <si>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</si>
  <si>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</si>
  <si>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</si>
  <si>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</si>
  <si>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</si>
  <si>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</si>
  <si>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</si>
  <si>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</si>
  <si>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</si>
  <si>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</si>
  <si>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</si>
  <si>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</si>
  <si>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</si>
  <si>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</si>
  <si>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</si>
  <si>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</si>
  <si>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</si>
  <si>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</si>
  <si>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</si>
  <si>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</si>
  <si>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</si>
  <si>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</si>
  <si>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</si>
  <si>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</si>
  <si>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</si>
  <si>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</si>
  <si>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</si>
  <si>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</si>
  <si>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</si>
  <si>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</si>
  <si>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</si>
  <si>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</si>
  <si>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</si>
  <si>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</si>
  <si>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</si>
  <si>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</si>
  <si>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</si>
  <si>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</si>
  <si>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</si>
  <si>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</si>
  <si>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</si>
  <si>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</si>
  <si>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</si>
  <si>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</si>
  <si>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</si>
  <si>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</si>
  <si>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</si>
  <si>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</si>
  <si>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</si>
  <si>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</si>
  <si>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</si>
  <si>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</si>
  <si>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</si>
  <si>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</si>
  <si>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</si>
  <si>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</si>
  <si>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</si>
  <si>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</si>
  <si>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</si>
  <si>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</si>
  <si>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</si>
  <si>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</si>
  <si>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</si>
  <si>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</si>
  <si>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</si>
  <si>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</si>
  <si>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</si>
  <si>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</si>
  <si>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</si>
  <si>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</si>
  <si>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</si>
  <si>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</si>
  <si>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</si>
  <si>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</si>
  <si>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</si>
  <si>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</si>
  <si>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</si>
  <si>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</si>
  <si>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</si>
  <si>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</si>
  <si>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</si>
  <si>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</si>
  <si>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</si>
  <si>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</si>
  <si>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</si>
  <si>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</si>
  <si>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</si>
  <si>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</si>
  <si>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</si>
  <si>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</si>
  <si>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</si>
  <si>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</si>
  <si>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</si>
  <si>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</si>
  <si>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</si>
  <si>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</si>
  <si>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</si>
  <si>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</si>
  <si>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</si>
  <si>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</si>
  <si>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</si>
  <si>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</si>
  <si>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</si>
  <si>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</si>
  <si>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</si>
  <si>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</si>
  <si>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</si>
  <si>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</si>
  <si>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</si>
  <si>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</si>
  <si>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</si>
  <si>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</si>
  <si>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</si>
  <si>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</si>
  <si>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</si>
  <si>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</si>
  <si>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</si>
  <si>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</si>
  <si>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</si>
  <si>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</si>
  <si>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</si>
  <si>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</si>
  <si>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</si>
  <si>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</si>
  <si>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</si>
  <si>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</si>
  <si>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</si>
  <si>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</si>
  <si>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</si>
  <si>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</si>
  <si>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</si>
  <si>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</si>
  <si>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</si>
  <si>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</si>
  <si>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</si>
  <si>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</si>
  <si>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</si>
  <si>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</si>
  <si>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</si>
  <si>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</si>
  <si>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</si>
  <si>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</si>
  <si>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</si>
  <si>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</si>
  <si>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</si>
  <si>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</si>
  <si>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</si>
  <si>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</si>
  <si>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</si>
  <si>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</si>
  <si>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</si>
  <si>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</si>
  <si>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</si>
  <si>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</si>
  <si>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</si>
  <si>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</si>
  <si>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</si>
  <si>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</si>
  <si>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</si>
  <si>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</si>
  <si>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</si>
  <si>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</si>
  <si>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</si>
  <si>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</si>
  <si>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</si>
  <si>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</si>
  <si>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</si>
  <si>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</si>
  <si>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</si>
  <si>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</si>
  <si>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</si>
  <si>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</si>
  <si>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</si>
  <si>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</si>
  <si>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</si>
  <si>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</si>
  <si>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</si>
  <si>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</si>
  <si>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</si>
  <si>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</si>
  <si>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</si>
  <si>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</si>
  <si>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</si>
  <si>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</si>
  <si>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</si>
  <si>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</si>
  <si>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</si>
  <si>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</si>
  <si>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</si>
  <si>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</si>
  <si>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</si>
  <si>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</si>
  <si>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</si>
  <si>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</si>
  <si>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</si>
  <si>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</si>
  <si>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</si>
  <si>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</si>
  <si>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</si>
  <si>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</si>
  <si>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</si>
  <si>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</si>
  <si>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</si>
  <si>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</si>
  <si>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</si>
  <si>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</si>
  <si>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</si>
  <si>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</si>
  <si>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</si>
  <si>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</si>
  <si>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</si>
  <si>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</si>
  <si>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</si>
  <si>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</si>
  <si>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</si>
  <si>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</si>
  <si>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</si>
  <si>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</si>
  <si>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</si>
  <si>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</si>
  <si>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</si>
  <si>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</si>
  <si>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</si>
  <si>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</si>
  <si>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</si>
  <si>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</si>
  <si>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</si>
  <si>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</si>
  <si>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</si>
  <si>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</si>
  <si>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</si>
  <si>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</si>
  <si>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</si>
  <si>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</si>
  <si>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</si>
  <si>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</si>
  <si>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</si>
  <si>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</si>
  <si>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</si>
  <si>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</si>
  <si>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</si>
  <si>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</si>
  <si>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</si>
  <si>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</si>
  <si>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</si>
  <si>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</si>
  <si>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</si>
  <si>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</si>
  <si>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</si>
  <si>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</si>
  <si>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</si>
  <si>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</si>
  <si>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</si>
  <si>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</si>
  <si>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</si>
  <si>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</si>
  <si>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</si>
  <si>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</si>
  <si>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</si>
  <si>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</si>
  <si>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</si>
  <si>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</si>
  <si>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</si>
  <si>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</si>
  <si>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</si>
  <si>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</si>
  <si>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</si>
  <si>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</si>
  <si>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</si>
  <si>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</si>
  <si>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</si>
  <si>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</si>
  <si>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</si>
  <si>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</si>
  <si>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</si>
  <si>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</si>
  <si>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</si>
  <si>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</si>
  <si>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</si>
  <si>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</si>
  <si>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</si>
  <si>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</si>
  <si>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</si>
  <si>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</si>
  <si>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</si>
  <si>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</si>
  <si>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</si>
  <si>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</si>
  <si>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</si>
  <si>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</si>
  <si>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</si>
  <si>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</si>
  <si>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</si>
  <si>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</si>
  <si>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</si>
  <si>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</si>
  <si>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</si>
  <si>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</si>
  <si>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</si>
  <si>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</si>
  <si>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</si>
  <si>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</si>
  <si>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</si>
  <si>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</si>
  <si>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</si>
  <si>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</si>
  <si>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</si>
  <si>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</si>
  <si>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</si>
  <si>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</si>
  <si>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</si>
  <si>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</si>
  <si>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</si>
  <si>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</si>
  <si>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</si>
  <si>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</si>
  <si>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</si>
  <si>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</si>
  <si>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</si>
  <si>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</si>
  <si>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</si>
  <si>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</si>
  <si>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</si>
  <si>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</si>
  <si>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</si>
  <si>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</si>
  <si>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</si>
  <si>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</si>
  <si>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</si>
  <si>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</si>
  <si>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</si>
  <si>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</si>
  <si>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</si>
  <si>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</si>
  <si>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</si>
  <si>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</si>
  <si>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</si>
  <si>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</si>
  <si>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</si>
  <si>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</si>
  <si>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</si>
  <si>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</si>
  <si>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</si>
  <si>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</si>
  <si>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</si>
  <si>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</si>
  <si>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</si>
  <si>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</si>
  <si>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</si>
  <si>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</si>
  <si>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</si>
  <si>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</si>
  <si>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</si>
  <si>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</si>
  <si>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</si>
  <si>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</si>
  <si>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</si>
  <si>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</si>
  <si>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</si>
  <si>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</si>
  <si>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</si>
  <si>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</si>
  <si>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</si>
  <si>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</si>
  <si>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</si>
  <si>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</si>
  <si>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</si>
  <si>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</si>
  <si>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</si>
  <si>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</si>
  <si>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</si>
  <si>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</si>
  <si>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</si>
  <si>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</si>
  <si>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</si>
  <si>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</si>
  <si>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</si>
  <si>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</si>
  <si>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</si>
  <si>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</si>
  <si>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</si>
  <si>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</si>
  <si>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</si>
  <si>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</si>
  <si>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</si>
  <si>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</si>
  <si>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</si>
  <si>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</si>
  <si>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</si>
  <si>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</si>
  <si>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</si>
  <si>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</si>
  <si>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</si>
  <si>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</si>
  <si>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</si>
  <si>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</si>
  <si>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</si>
  <si>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</si>
  <si>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</si>
  <si>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</si>
  <si>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</si>
  <si>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</si>
  <si>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</si>
  <si>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</si>
  <si>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</si>
  <si>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</si>
  <si>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</si>
  <si>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</si>
  <si>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</si>
  <si>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</si>
  <si>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</si>
  <si>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</si>
  <si>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</si>
  <si>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</si>
  <si>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</si>
  <si>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</si>
  <si>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</si>
  <si>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</si>
  <si>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</si>
  <si>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</si>
  <si>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</si>
  <si>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</si>
  <si>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</si>
  <si>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</si>
  <si>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</si>
  <si>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</si>
  <si>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</si>
  <si>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</si>
  <si>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</si>
  <si>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</si>
  <si>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</si>
  <si>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</si>
  <si>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</si>
  <si>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</si>
  <si>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</si>
  <si>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</si>
  <si>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</si>
  <si>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</si>
  <si>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</si>
  <si>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</si>
  <si>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</si>
  <si>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</si>
  <si>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</si>
  <si>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</si>
  <si>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</si>
  <si>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</si>
  <si>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</si>
  <si>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</si>
  <si>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</si>
  <si>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</si>
  <si>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</si>
  <si>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</si>
  <si>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</si>
  <si>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</si>
  <si>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</si>
  <si>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</si>
  <si>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</si>
  <si>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</si>
  <si>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</si>
  <si>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</si>
  <si>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</si>
  <si>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</si>
  <si>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</si>
  <si>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</si>
  <si>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</si>
  <si>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</si>
  <si>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</si>
  <si>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</si>
  <si>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</si>
  <si>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</si>
  <si>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</si>
  <si>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</si>
  <si>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</si>
  <si>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</si>
  <si>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</si>
  <si>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</si>
  <si>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</si>
  <si>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</si>
  <si>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</si>
  <si>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</si>
  <si>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</si>
  <si>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</si>
  <si>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</si>
  <si>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</si>
  <si>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</si>
  <si>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</si>
  <si>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</si>
  <si>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</si>
  <si>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</si>
  <si>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</si>
  <si>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</si>
  <si>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</si>
  <si>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</si>
  <si>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</si>
  <si>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</si>
  <si>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</si>
  <si>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</si>
  <si>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</si>
  <si>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</si>
  <si>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</si>
  <si>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</si>
  <si>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</si>
  <si>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</si>
  <si>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</si>
  <si>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</si>
  <si>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</si>
  <si>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</si>
  <si>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</si>
  <si>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</si>
  <si>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</si>
  <si>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</si>
  <si>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</si>
  <si>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</si>
  <si>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</si>
  <si>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</si>
  <si>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</si>
  <si>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</si>
  <si>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</si>
  <si>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</si>
  <si>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</si>
  <si>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</si>
  <si>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</si>
  <si>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</si>
  <si>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</si>
  <si>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</si>
  <si>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</si>
  <si>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</si>
  <si>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</si>
  <si>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</si>
  <si>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</si>
  <si>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</si>
  <si>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</si>
  <si>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</si>
  <si>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</si>
  <si>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</si>
  <si>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</si>
  <si>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</si>
  <si>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</si>
  <si>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</si>
  <si>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</si>
  <si>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</si>
  <si>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</si>
  <si>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</si>
  <si>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</si>
  <si>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</si>
  <si>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</si>
  <si>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</si>
  <si>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</si>
  <si>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</si>
  <si>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</si>
  <si>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</si>
  <si>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</si>
  <si>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</si>
  <si>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</si>
  <si>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</si>
  <si>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</si>
  <si>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</si>
  <si>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</si>
  <si>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</si>
  <si>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</si>
  <si>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</si>
  <si>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</si>
  <si>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</si>
  <si>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</si>
  <si>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</si>
  <si>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</si>
  <si>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</si>
  <si>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</si>
  <si>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</si>
  <si>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</si>
  <si>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</si>
  <si>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</si>
  <si>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</si>
  <si>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</si>
  <si>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</si>
  <si>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</si>
  <si>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</si>
  <si>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</si>
  <si>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</si>
  <si>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</si>
  <si>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</si>
  <si>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</si>
  <si>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</si>
  <si>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</si>
  <si>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</si>
  <si>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</si>
  <si>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</si>
  <si>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</si>
  <si>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</si>
  <si>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</si>
  <si>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</si>
  <si>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</si>
  <si>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</si>
  <si>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</si>
  <si>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</si>
  <si>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</si>
  <si>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</si>
  <si>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</si>
  <si>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</si>
  <si>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</si>
  <si>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</si>
  <si>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</si>
  <si>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</si>
  <si>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</si>
  <si>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</si>
  <si>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</si>
  <si>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</si>
  <si>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</si>
  <si>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</si>
  <si>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</si>
  <si>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</si>
  <si>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</si>
  <si>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</si>
  <si>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</si>
  <si>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</si>
  <si>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</si>
  <si>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</si>
  <si>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</si>
  <si>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</si>
  <si>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</si>
  <si>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</si>
  <si>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</si>
  <si>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</si>
  <si>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</si>
  <si>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</si>
  <si>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</si>
  <si>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</si>
  <si>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</si>
  <si>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</si>
  <si>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</si>
  <si>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</si>
  <si>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</si>
  <si>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</si>
  <si>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</si>
  <si>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</si>
  <si>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</si>
  <si>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</si>
  <si>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</si>
  <si>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</si>
  <si>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</si>
  <si>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</si>
  <si>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</si>
  <si>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</si>
  <si>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</si>
  <si>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</si>
  <si>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</si>
  <si>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</si>
  <si>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</si>
  <si>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</si>
  <si>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</si>
  <si>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</si>
  <si>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</si>
  <si>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</si>
  <si>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</si>
  <si>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</si>
  <si>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</si>
  <si>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</si>
  <si>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</si>
  <si>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</si>
  <si>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</si>
  <si>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</si>
  <si>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</si>
  <si>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</si>
  <si>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</si>
  <si>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</si>
  <si>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</si>
  <si>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</si>
  <si>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</si>
  <si>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</si>
  <si>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</si>
  <si>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</si>
  <si>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</si>
  <si>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</si>
  <si>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</si>
  <si>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</si>
  <si>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</si>
  <si>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</si>
  <si>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</si>
  <si>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</si>
  <si>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</si>
  <si>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</si>
  <si>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</si>
  <si>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</si>
  <si>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</si>
  <si>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</si>
  <si>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</si>
  <si>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</si>
  <si>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</si>
  <si>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</si>
  <si>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</si>
  <si>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</si>
  <si>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</si>
  <si>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</si>
  <si>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</si>
  <si>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</si>
  <si>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</si>
  <si>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</si>
  <si>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</si>
  <si>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</si>
  <si>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</si>
  <si>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</si>
  <si>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</si>
  <si>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</si>
  <si>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</si>
  <si>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</si>
  <si>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</si>
  <si>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</si>
  <si>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</si>
  <si>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</si>
  <si>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</si>
  <si>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</si>
  <si>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</si>
  <si>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</si>
  <si>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</si>
  <si>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</si>
  <si>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</si>
  <si>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</si>
  <si>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</si>
  <si>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</si>
  <si>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</si>
  <si>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</si>
  <si>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</si>
  <si>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</si>
  <si>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</si>
  <si>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</si>
  <si>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</si>
  <si>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</si>
  <si>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</si>
  <si>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</si>
  <si>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</si>
  <si>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</si>
  <si>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</si>
  <si>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</si>
  <si>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</si>
  <si>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</si>
  <si>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</si>
  <si>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</si>
  <si>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</si>
  <si>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</si>
  <si>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</si>
  <si>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</si>
  <si>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</si>
  <si>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</si>
  <si>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</si>
  <si>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</si>
  <si>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</si>
  <si>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</si>
  <si>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</si>
  <si>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</si>
  <si>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</si>
  <si>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</si>
  <si>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</si>
  <si>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</si>
  <si>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</si>
  <si>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</si>
  <si>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</si>
  <si>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</si>
  <si>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</si>
  <si>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</si>
  <si>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</si>
  <si>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</si>
  <si>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</si>
  <si>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</si>
  <si>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</si>
  <si>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</si>
  <si>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</si>
  <si>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</si>
  <si>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</si>
  <si>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</si>
  <si>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</si>
  <si>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</si>
  <si>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</si>
  <si>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</si>
  <si>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</si>
  <si>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</si>
  <si>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</si>
  <si>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</si>
  <si>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</si>
  <si>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</si>
  <si>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</si>
  <si>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</si>
  <si>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</si>
  <si>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</si>
  <si>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</si>
  <si>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</si>
  <si>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</si>
  <si>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</si>
  <si>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</si>
  <si>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</si>
  <si>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</si>
  <si>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</si>
  <si>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</si>
  <si>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</si>
  <si>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</si>
  <si>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</si>
  <si>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</si>
  <si>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</si>
  <si>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</si>
  <si>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</si>
  <si>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</si>
  <si>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</si>
  <si>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</si>
  <si>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</si>
  <si>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</si>
  <si>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</si>
  <si>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</si>
  <si>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</si>
  <si>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</si>
  <si>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</si>
  <si>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</si>
  <si>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</si>
  <si>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</si>
  <si>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</si>
  <si>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</si>
  <si>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</si>
  <si>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</si>
  <si>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</si>
  <si>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</si>
  <si>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</si>
  <si>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</si>
  <si>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</si>
  <si>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</si>
  <si>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</si>
  <si>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</si>
  <si>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</si>
  <si>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</si>
  <si>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</si>
  <si>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</si>
  <si>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</si>
  <si>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</si>
  <si>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</si>
  <si>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</si>
  <si>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</si>
  <si>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</si>
  <si>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</si>
  <si>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</si>
  <si>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</si>
  <si>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</si>
  <si>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</si>
  <si>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</si>
  <si>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</si>
  <si>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</si>
  <si>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</si>
  <si>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</si>
  <si>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</si>
  <si>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</si>
  <si>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</si>
  <si>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</si>
  <si>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</si>
  <si>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</si>
  <si>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</si>
  <si>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</si>
  <si>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</si>
  <si>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</si>
  <si>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</si>
  <si>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</si>
  <si>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</si>
  <si>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</si>
  <si>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</si>
  <si>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</si>
  <si>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</si>
  <si>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</si>
  <si>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</si>
  <si>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</si>
  <si>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</si>
  <si>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</si>
  <si>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</si>
  <si>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</si>
  <si>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</si>
  <si>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</si>
  <si>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</si>
  <si>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</si>
  <si>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</si>
  <si>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</si>
  <si>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</si>
  <si>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</si>
  <si>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</si>
  <si>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</si>
  <si>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</si>
  <si>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</si>
  <si>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</si>
  <si>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</si>
  <si>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</si>
  <si>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</si>
  <si>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</si>
  <si>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</si>
  <si>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</si>
  <si>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</si>
  <si>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</si>
  <si>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</si>
  <si>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</si>
  <si>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</si>
  <si>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</si>
  <si>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</si>
  <si>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</si>
  <si>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</si>
  <si>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</si>
  <si>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</si>
  <si>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</si>
  <si>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</si>
  <si>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</si>
  <si>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</si>
  <si>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</si>
  <si>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</si>
  <si>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</si>
  <si>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</si>
  <si>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</si>
  <si>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</si>
  <si>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</si>
  <si>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</si>
  <si>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</si>
  <si>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</si>
  <si>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</si>
  <si>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</si>
  <si>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</si>
  <si>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</si>
  <si>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</si>
  <si>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</si>
  <si>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</si>
  <si>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</si>
  <si>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</si>
  <si>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</si>
  <si>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</si>
  <si>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</si>
  <si>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</si>
  <si>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</si>
  <si>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</si>
  <si>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</si>
  <si>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</si>
  <si>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</si>
  <si>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</si>
  <si>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</si>
  <si>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</si>
  <si>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</si>
  <si>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</si>
  <si>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</si>
  <si>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</si>
  <si>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</si>
  <si>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</si>
  <si>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</si>
  <si>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</si>
  <si>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</si>
  <si>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</si>
  <si>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</si>
  <si>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</si>
  <si>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</si>
  <si>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</si>
  <si>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</si>
  <si>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</si>
  <si>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</si>
  <si>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</si>
  <si>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</si>
  <si>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</si>
  <si>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</si>
  <si>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</si>
  <si>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</si>
  <si>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</si>
  <si>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</si>
  <si>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</si>
  <si>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</si>
  <si>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</si>
  <si>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</si>
  <si>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</si>
  <si>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</si>
  <si>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</si>
  <si>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</si>
  <si>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</si>
  <si>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</si>
  <si>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</si>
  <si>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</si>
  <si>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</si>
  <si>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</si>
  <si>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</si>
  <si>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</si>
  <si>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</si>
  <si>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</si>
  <si>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</si>
  <si>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</si>
  <si>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</si>
  <si>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</si>
  <si>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</si>
  <si>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</si>
  <si>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</si>
  <si>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</si>
  <si>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</si>
  <si>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</si>
  <si>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</si>
  <si>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</si>
  <si>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</si>
  <si>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</si>
  <si>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</si>
  <si>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</si>
  <si>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</si>
  <si>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</si>
  <si>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</si>
  <si>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</si>
  <si>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</si>
  <si>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</si>
  <si>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</si>
  <si>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</si>
  <si>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</si>
  <si>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</si>
  <si>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</si>
  <si>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</si>
  <si>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</si>
  <si>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</si>
  <si>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</si>
  <si>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</si>
  <si>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</si>
  <si>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</si>
  <si>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</si>
  <si>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</si>
  <si>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</si>
  <si>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</si>
  <si>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</si>
  <si>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</si>
  <si>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</si>
  <si>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</si>
  <si>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</si>
  <si>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</si>
  <si>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</si>
  <si>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</si>
  <si>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</si>
  <si>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</si>
  <si>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</si>
  <si>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</si>
  <si>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</si>
  <si>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</si>
  <si>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</si>
  <si>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</si>
  <si>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</si>
  <si>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</si>
  <si>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</si>
  <si>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</si>
  <si>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</si>
  <si>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</si>
  <si>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</si>
  <si>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</si>
  <si>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</si>
  <si>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</si>
  <si>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</si>
  <si>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</si>
  <si>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</si>
  <si>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</si>
  <si>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</si>
  <si>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</si>
  <si>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</si>
  <si>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</si>
  <si>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</si>
  <si>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</si>
  <si>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</si>
  <si>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</si>
  <si>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</si>
  <si>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</si>
  <si>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</si>
  <si>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</si>
  <si>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</si>
  <si>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</si>
  <si>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</si>
  <si>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</si>
  <si>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</si>
  <si>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</si>
  <si>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</si>
  <si>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</si>
  <si>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</si>
  <si>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</si>
  <si>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</si>
  <si>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</si>
  <si>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</si>
  <si>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</si>
  <si>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</si>
  <si>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</si>
  <si>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</si>
  <si>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</si>
  <si>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</si>
  <si>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</si>
  <si>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</si>
  <si>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</si>
  <si>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</si>
  <si>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</si>
  <si>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</si>
  <si>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</si>
  <si>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</si>
  <si>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</si>
  <si>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</si>
  <si>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</si>
  <si>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</si>
  <si>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</si>
  <si>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</si>
  <si>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</si>
  <si>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</si>
  <si>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</si>
  <si>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</si>
  <si>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</si>
  <si>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</si>
  <si>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</si>
  <si>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</si>
  <si>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</si>
  <si>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</si>
  <si>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</si>
  <si>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</si>
  <si>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</si>
  <si>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</si>
  <si>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</si>
  <si>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</si>
  <si>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</si>
  <si>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</si>
  <si>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</si>
  <si>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</si>
  <si>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</si>
  <si>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</si>
  <si>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</si>
  <si>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</si>
  <si>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</si>
  <si>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</si>
  <si>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</si>
  <si>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</si>
  <si>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</si>
  <si>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</si>
  <si>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</si>
  <si>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</si>
  <si>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</si>
  <si>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</si>
  <si>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</si>
  <si>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</si>
  <si>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</si>
  <si>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</si>
  <si>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</si>
  <si>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</si>
  <si>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</si>
  <si>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</si>
  <si>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</si>
  <si>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</si>
  <si>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</si>
  <si>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</si>
  <si>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</si>
  <si>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</si>
  <si>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</si>
  <si>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</si>
  <si>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</si>
  <si>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</si>
  <si>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</si>
  <si>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</si>
  <si>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</si>
  <si>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</si>
  <si>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</si>
  <si>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</si>
  <si>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</si>
  <si>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</si>
  <si>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</si>
  <si>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</si>
  <si>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</si>
  <si>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</si>
  <si>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</si>
  <si>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</si>
  <si>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</si>
  <si>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</si>
  <si>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</si>
  <si>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</si>
  <si>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</si>
  <si>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</si>
  <si>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</si>
  <si>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</si>
  <si>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</si>
  <si>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</si>
  <si>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</si>
  <si>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</si>
  <si>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</si>
  <si>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</si>
  <si>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</si>
  <si>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</si>
  <si>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</si>
  <si>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</si>
  <si>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</si>
  <si>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</si>
  <si>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</si>
  <si>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</si>
  <si>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</si>
  <si>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</si>
  <si>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</si>
  <si>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</si>
  <si>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</si>
  <si>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</si>
  <si>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</si>
  <si>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</si>
  <si>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</si>
  <si>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</si>
  <si>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</si>
  <si>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</si>
  <si>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</si>
  <si>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</si>
  <si>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</si>
  <si>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</si>
  <si>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</si>
  <si>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</si>
  <si>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</si>
  <si>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</si>
  <si>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</si>
  <si>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</si>
  <si>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</si>
  <si>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</si>
  <si>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</si>
  <si>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</si>
  <si>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</si>
  <si>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</si>
  <si>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</si>
  <si>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</si>
  <si>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</si>
  <si>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</si>
  <si>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</si>
  <si>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</si>
  <si>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</si>
  <si>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</si>
  <si>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</si>
  <si>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</si>
  <si>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</si>
  <si>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</si>
  <si>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</si>
  <si>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</si>
  <si>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</si>
  <si>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</si>
  <si>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</si>
  <si>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</si>
  <si>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</si>
  <si>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</si>
  <si>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</si>
  <si>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</si>
  <si>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</si>
  <si>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</si>
  <si>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</si>
  <si>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</si>
  <si>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</si>
  <si>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</si>
  <si>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</si>
  <si>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</si>
  <si>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</si>
  <si>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</si>
  <si>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</si>
  <si>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</si>
  <si>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</si>
  <si>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</si>
  <si>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</si>
  <si>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</si>
  <si>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</si>
  <si>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</si>
  <si>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</si>
  <si>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</si>
  <si>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</si>
  <si>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</si>
  <si>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</si>
  <si>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</si>
  <si>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</si>
  <si>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</si>
  <si>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</si>
  <si>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</si>
  <si>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</si>
  <si>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</si>
  <si>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</si>
  <si>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</si>
  <si>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</si>
  <si>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</si>
  <si>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</si>
  <si>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</si>
  <si>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</si>
  <si>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</si>
  <si>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</si>
  <si>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</si>
  <si>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</si>
  <si>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</si>
  <si>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</si>
  <si>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</si>
  <si>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</si>
  <si>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</si>
  <si>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</si>
  <si>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</si>
  <si>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</si>
  <si>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</si>
  <si>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</si>
  <si>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</si>
  <si>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</si>
  <si>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</si>
  <si>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</si>
  <si>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</si>
  <si>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</si>
  <si>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</si>
  <si>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</si>
  <si>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</si>
  <si>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</si>
  <si>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</si>
  <si>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</si>
  <si>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</si>
  <si>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</si>
  <si>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</si>
  <si>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</si>
  <si>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</si>
  <si>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</si>
  <si>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</si>
  <si>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</si>
  <si>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</si>
  <si>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</si>
  <si>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</si>
  <si>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</si>
  <si>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</si>
  <si>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</si>
  <si>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</si>
  <si>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</si>
  <si>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</si>
  <si>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</si>
  <si>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</si>
  <si>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</si>
  <si>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</si>
  <si>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</si>
  <si>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</si>
  <si>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</si>
  <si>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</si>
  <si>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</si>
  <si>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</si>
  <si>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</si>
  <si>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</si>
  <si>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</si>
  <si>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</si>
  <si>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</si>
  <si>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</si>
  <si>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</si>
  <si>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</si>
  <si>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</si>
  <si>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</si>
  <si>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</si>
  <si>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</si>
  <si>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</si>
  <si>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</si>
  <si>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</si>
  <si>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</si>
  <si>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</si>
  <si>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</si>
  <si>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</si>
  <si>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</si>
  <si>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</si>
  <si>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</si>
  <si>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</si>
  <si>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</si>
  <si>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</si>
  <si>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</si>
  <si>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</si>
  <si>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</si>
  <si>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</si>
  <si>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</si>
  <si>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</si>
  <si>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</si>
  <si>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</si>
  <si>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</si>
  <si>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</si>
  <si>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</si>
  <si>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</si>
  <si>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</si>
  <si>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</si>
  <si>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</si>
  <si>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</si>
  <si>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</si>
  <si>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</si>
  <si>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</si>
  <si>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</si>
  <si>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</si>
  <si>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</si>
  <si>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</si>
  <si>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</si>
  <si>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</si>
  <si>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</si>
  <si>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</si>
  <si>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</si>
  <si>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</si>
  <si>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</si>
  <si>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</si>
  <si>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</si>
  <si>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</si>
  <si>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</si>
  <si>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</si>
  <si>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</si>
  <si>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</si>
  <si>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</si>
  <si>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</si>
  <si>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</si>
  <si>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</si>
  <si>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</si>
  <si>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</si>
  <si>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</si>
  <si>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</si>
  <si>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</si>
  <si>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</si>
  <si>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</si>
  <si>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</si>
  <si>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</si>
  <si>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</si>
  <si>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</si>
  <si>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</si>
  <si>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</si>
  <si>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</si>
  <si>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</si>
  <si>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</si>
  <si>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</si>
  <si>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</si>
  <si>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</si>
  <si>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</si>
  <si>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</si>
  <si>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</si>
  <si>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</si>
  <si>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</si>
  <si>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</si>
  <si>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</si>
  <si>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</si>
  <si>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</si>
  <si>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</si>
  <si>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</si>
  <si>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</si>
  <si>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</si>
  <si>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</si>
  <si>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</si>
  <si>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</si>
  <si>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</si>
  <si>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</si>
  <si>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</si>
  <si>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</si>
  <si>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</si>
  <si>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</si>
  <si>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</si>
  <si>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</si>
  <si>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</si>
  <si>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</si>
  <si>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</si>
  <si>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</si>
  <si>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</si>
  <si>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</si>
  <si>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</si>
  <si>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</si>
  <si>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</si>
  <si>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</si>
  <si>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</si>
  <si>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</si>
  <si>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</si>
  <si>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</si>
  <si>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</si>
  <si>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</si>
  <si>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</si>
  <si>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</si>
  <si>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</si>
  <si>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</si>
  <si>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</si>
  <si>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</si>
  <si>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</si>
  <si>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</si>
  <si>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</si>
  <si>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</si>
  <si>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</si>
  <si>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</si>
  <si>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</si>
  <si>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</si>
  <si>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</si>
  <si>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</si>
  <si>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</si>
  <si>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</si>
  <si>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</si>
  <si>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</si>
  <si>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</si>
  <si>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</si>
  <si>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</si>
  <si>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</si>
  <si>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</si>
  <si>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</si>
  <si>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</si>
  <si>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</si>
  <si>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</si>
  <si>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</si>
  <si>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</si>
  <si>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</si>
  <si>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</si>
  <si>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</si>
  <si>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</si>
  <si>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</si>
  <si>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</si>
  <si>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</si>
  <si>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</si>
  <si>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</si>
  <si>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</si>
  <si>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</si>
  <si>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</si>
  <si>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</si>
  <si>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</si>
  <si>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</si>
  <si>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</si>
  <si>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</si>
  <si>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</si>
  <si>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</si>
  <si>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</si>
  <si>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</si>
  <si>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</si>
  <si>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</si>
  <si>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</si>
  <si>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</si>
  <si>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</si>
  <si>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</si>
  <si>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</si>
  <si>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</si>
  <si>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</si>
  <si>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</si>
  <si>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</si>
  <si>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</si>
  <si>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</si>
  <si>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</si>
  <si>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</si>
  <si>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</si>
  <si>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</si>
  <si>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</si>
  <si>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</si>
  <si>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</si>
  <si>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</si>
  <si>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</si>
  <si>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</si>
  <si>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</si>
  <si>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</si>
  <si>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</si>
  <si>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</si>
  <si>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</si>
  <si>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</si>
  <si>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</si>
  <si>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</si>
  <si>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</si>
  <si>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</si>
  <si>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</si>
  <si>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</si>
  <si>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</si>
  <si>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</si>
  <si>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</si>
  <si>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</si>
  <si>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</si>
  <si>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</si>
  <si>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</si>
  <si>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</si>
  <si>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</si>
  <si>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</si>
  <si>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</si>
  <si>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</si>
  <si>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</si>
  <si>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</si>
  <si>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</si>
  <si>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</si>
  <si>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</si>
  <si>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</si>
  <si>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</si>
  <si>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</si>
  <si>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</si>
  <si>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</si>
  <si>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</si>
  <si>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</si>
  <si>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</si>
  <si>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</si>
  <si>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</si>
  <si>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</si>
  <si>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</si>
  <si>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</si>
  <si>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</si>
  <si>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</si>
  <si>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</si>
  <si>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</si>
  <si>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</si>
  <si>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</si>
  <si>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</si>
  <si>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</si>
  <si>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</si>
  <si>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</si>
  <si>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</si>
  <si>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</si>
  <si>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</si>
  <si>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</si>
  <si>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</si>
  <si>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</si>
  <si>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</si>
  <si>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</si>
  <si>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</si>
  <si>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</si>
  <si>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</si>
  <si>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</si>
  <si>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</si>
  <si>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</si>
  <si>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</si>
  <si>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</si>
  <si>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</si>
  <si>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</si>
  <si>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</si>
  <si>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</si>
  <si>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</si>
  <si>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</si>
  <si>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</si>
  <si>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</si>
  <si>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</si>
  <si>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</si>
  <si>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</si>
  <si>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</si>
  <si>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</si>
  <si>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</si>
  <si>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</si>
  <si>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</si>
  <si>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</si>
  <si>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</si>
  <si>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</si>
  <si>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</si>
  <si>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</si>
  <si>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</si>
  <si>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</si>
  <si>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</si>
  <si>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</si>
  <si>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</si>
  <si>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</si>
  <si>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</si>
  <si>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</si>
  <si>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</si>
  <si>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</si>
  <si>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</si>
  <si>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</si>
  <si>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</si>
  <si>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</si>
  <si>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</si>
  <si>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</si>
  <si>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</si>
  <si>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</si>
  <si>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</si>
  <si>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</si>
  <si>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</si>
  <si>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</si>
  <si>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</si>
  <si>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</si>
  <si>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</si>
  <si>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</si>
  <si>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</si>
  <si>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</si>
  <si>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</si>
  <si>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</si>
  <si>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</si>
  <si>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</si>
  <si>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</si>
  <si>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</si>
  <si>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</si>
  <si>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</si>
  <si>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</si>
  <si>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</si>
  <si>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</si>
  <si>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</si>
  <si>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</si>
  <si>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</si>
  <si>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</si>
  <si>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</si>
  <si>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</si>
  <si>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</si>
  <si>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</si>
  <si>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</si>
  <si>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</si>
  <si>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</si>
  <si>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</si>
  <si>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</si>
  <si>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</si>
  <si>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</si>
  <si>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</si>
  <si>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</si>
  <si>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</si>
  <si>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</si>
  <si>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</si>
  <si>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</si>
  <si>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</si>
  <si>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</si>
  <si>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</si>
  <si>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</si>
  <si>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</si>
  <si>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</si>
  <si>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</si>
  <si>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</si>
  <si>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</si>
  <si>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</si>
  <si>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</si>
  <si>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</si>
  <si>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</si>
  <si>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</si>
  <si>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</si>
  <si>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</si>
  <si>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</si>
  <si>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</si>
  <si>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</si>
  <si>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</si>
  <si>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</si>
  <si>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</si>
  <si>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</si>
  <si>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</si>
  <si>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</si>
  <si>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</si>
  <si>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</si>
  <si>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</si>
  <si>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</si>
  <si>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</si>
  <si>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</si>
  <si>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</si>
  <si>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</si>
  <si>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</si>
  <si>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</si>
  <si>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</si>
  <si>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</si>
  <si>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</si>
  <si>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</si>
  <si>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</si>
  <si>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</si>
  <si>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</si>
  <si>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</si>
  <si>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</si>
  <si>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</si>
  <si>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</si>
  <si>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</si>
  <si>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</si>
  <si>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</si>
  <si>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</si>
  <si>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</si>
  <si>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</si>
  <si>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</si>
  <si>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</si>
  <si>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</si>
  <si>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</si>
  <si>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</si>
  <si>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</si>
  <si>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</si>
  <si>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</si>
  <si>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</si>
  <si>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</si>
  <si>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</si>
  <si>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</si>
  <si>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</si>
  <si>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</si>
  <si>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</si>
  <si>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</si>
  <si>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</si>
  <si>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</si>
  <si>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</si>
  <si>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</si>
  <si>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</si>
  <si>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</si>
  <si>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</si>
  <si>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</si>
  <si>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</si>
  <si>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</si>
  <si>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</si>
  <si>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</si>
  <si>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</si>
  <si>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</si>
  <si>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</si>
  <si>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</si>
  <si>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</si>
  <si>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</si>
  <si>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</si>
  <si>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</si>
  <si>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</si>
  <si>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</si>
  <si>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</si>
  <si>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</si>
  <si>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</si>
  <si>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</si>
  <si>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</si>
  <si>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</si>
  <si>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</si>
  <si>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</si>
  <si>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</si>
  <si>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</si>
  <si>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</si>
  <si>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</si>
  <si>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</si>
  <si>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</si>
  <si>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</si>
  <si>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</si>
  <si>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</si>
  <si>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</si>
  <si>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</si>
  <si>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</si>
  <si>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</si>
  <si>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</si>
  <si>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</si>
  <si>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</si>
  <si>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</si>
  <si>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</si>
  <si>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</si>
  <si>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</si>
  <si>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</si>
  <si>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</si>
  <si>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</si>
  <si>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</si>
  <si>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</si>
  <si>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</si>
  <si>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</si>
  <si>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</si>
  <si>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</si>
  <si>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</si>
  <si>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</si>
  <si>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</si>
  <si>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</si>
  <si>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</si>
  <si>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</si>
  <si>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</si>
  <si>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</si>
  <si>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</si>
  <si>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</si>
  <si>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</si>
  <si>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</si>
  <si>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</si>
  <si>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</si>
  <si>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</si>
  <si>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</si>
  <si>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</si>
  <si>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</si>
  <si>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</si>
  <si>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</si>
  <si>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</si>
  <si>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</si>
  <si>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</si>
  <si>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</si>
  <si>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</si>
  <si>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</si>
  <si>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</si>
  <si>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</si>
  <si>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</si>
  <si>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</si>
  <si>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</si>
  <si>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</si>
  <si>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</si>
  <si>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</si>
  <si>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</si>
  <si>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</si>
  <si>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</si>
  <si>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</si>
  <si>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</si>
  <si>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</si>
  <si>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</si>
  <si>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</si>
  <si>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</si>
  <si>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</si>
  <si>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</si>
  <si>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</si>
  <si>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</si>
  <si>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</si>
  <si>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</si>
  <si>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</si>
  <si>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</si>
  <si>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</si>
  <si>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</si>
  <si>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</si>
  <si>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</si>
  <si>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</si>
  <si>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</si>
  <si>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</si>
  <si>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</si>
  <si>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</si>
  <si>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</si>
  <si>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</si>
  <si>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</si>
  <si>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</si>
  <si>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</si>
  <si>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</si>
  <si>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</si>
  <si>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</si>
  <si>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</si>
  <si>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</si>
  <si>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</si>
  <si>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</si>
  <si>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</si>
  <si>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</si>
  <si>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</si>
  <si>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</si>
  <si>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</si>
  <si>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</si>
  <si>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</si>
  <si>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</si>
  <si>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</si>
  <si>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</si>
  <si>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</si>
  <si>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</si>
  <si>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</si>
  <si>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</si>
  <si>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</si>
  <si>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</si>
  <si>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</si>
  <si>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</si>
  <si>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</si>
  <si>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</si>
  <si>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</si>
  <si>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</si>
  <si>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</si>
  <si>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</si>
  <si>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</si>
  <si>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</si>
  <si>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</si>
  <si>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</si>
  <si>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</si>
  <si>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</si>
  <si>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</si>
  <si>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</si>
  <si>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</si>
  <si>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</si>
  <si>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</si>
  <si>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</si>
  <si>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</si>
  <si>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</si>
  <si>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</si>
  <si>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</si>
  <si>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</si>
  <si>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</si>
  <si>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</si>
  <si>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</si>
  <si>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</si>
  <si>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</si>
  <si>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</si>
  <si>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</si>
  <si>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</si>
  <si>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</si>
  <si>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</si>
  <si>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</si>
  <si>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</si>
  <si>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</si>
  <si>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</si>
  <si>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</si>
  <si>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</si>
  <si>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</si>
  <si>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</si>
  <si>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</si>
  <si>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</si>
  <si>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</si>
  <si>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</si>
  <si>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</si>
  <si>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</si>
  <si>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</si>
  <si>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</si>
  <si>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</si>
  <si>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</si>
  <si>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</si>
  <si>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</si>
  <si>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</si>
  <si>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</si>
  <si>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</si>
  <si>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</si>
  <si>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</si>
  <si>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</si>
  <si>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</si>
  <si>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</si>
  <si>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</si>
  <si>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</si>
  <si>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</si>
  <si>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</si>
  <si>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</si>
  <si>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</si>
  <si>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</si>
  <si>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</si>
  <si>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</si>
  <si>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</si>
  <si>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</si>
  <si>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</si>
  <si>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</si>
  <si>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</si>
  <si>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</si>
  <si>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</si>
  <si>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</si>
  <si>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</si>
  <si>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</si>
  <si>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</si>
  <si>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</si>
  <si>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</si>
  <si>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</si>
  <si>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</si>
  <si>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</si>
  <si>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</si>
  <si>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</si>
  <si>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</si>
  <si>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</si>
  <si>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</si>
  <si>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</si>
  <si>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</si>
  <si>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</si>
  <si>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</si>
  <si>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</si>
  <si>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</si>
  <si>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</si>
  <si>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</si>
  <si>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</si>
  <si>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</si>
  <si>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</si>
  <si>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</si>
  <si>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</si>
  <si>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</si>
  <si>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</si>
  <si>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</si>
  <si>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</si>
  <si>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</si>
  <si>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</si>
  <si>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</si>
  <si>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</si>
  <si>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</si>
  <si>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</si>
  <si>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</si>
  <si>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</si>
  <si>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</si>
  <si>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</si>
  <si>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</si>
  <si>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</si>
  <si>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</si>
  <si>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</si>
  <si>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</si>
  <si>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</si>
  <si>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</si>
  <si>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</si>
  <si>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</si>
  <si>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</si>
  <si>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</si>
  <si>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</si>
  <si>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</si>
  <si>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</si>
  <si>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</si>
  <si>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</si>
  <si>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</si>
  <si>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</si>
  <si>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</si>
  <si>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</si>
  <si>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</si>
  <si>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</si>
  <si>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</si>
  <si>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</si>
  <si>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</si>
  <si>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</si>
  <si>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</si>
  <si>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</si>
  <si>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</si>
  <si>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</si>
  <si>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</si>
  <si>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</si>
  <si>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</si>
  <si>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</si>
  <si>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</si>
  <si>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</si>
  <si>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</si>
  <si>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</si>
  <si>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</si>
  <si>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</si>
  <si>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</si>
  <si>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</si>
  <si>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</si>
  <si>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</si>
  <si>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</si>
  <si>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</si>
  <si>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</si>
  <si>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</si>
  <si>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</si>
  <si>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</si>
  <si>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</si>
  <si>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</si>
  <si>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</si>
  <si>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</si>
  <si>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</si>
  <si>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</si>
  <si>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</si>
  <si>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</si>
  <si>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</si>
  <si>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</si>
  <si>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</si>
  <si>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</si>
  <si>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</si>
  <si>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</si>
  <si>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</si>
  <si>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</si>
  <si>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</si>
  <si>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</si>
  <si>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</si>
  <si>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</si>
  <si>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</si>
  <si>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</si>
  <si>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</si>
  <si>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</si>
  <si>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</si>
  <si>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</si>
  <si>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</si>
  <si>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</si>
  <si>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</si>
  <si>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</si>
  <si>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</si>
  <si>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</si>
  <si>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</si>
  <si>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</si>
  <si>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</si>
  <si>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16227-CONSTRUCCIÓN DEL CAMINO VECINAL GAUTIERGUAYABAL-PALOMA TRAMO II AFECTADO POR LA VAGUADA DE ABRIL 2022, MUNICIPIO SAN PEDRO DE MACORÍS, PROVINCIA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</si>
  <si>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</si>
  <si>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</si>
  <si>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</si>
  <si>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</si>
  <si>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</si>
  <si>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</si>
  <si>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</si>
  <si>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</si>
  <si>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</si>
  <si>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</si>
  <si>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</si>
  <si>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</si>
  <si>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</si>
  <si>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</si>
  <si>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</si>
  <si>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</si>
  <si>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</si>
  <si>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</si>
  <si>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</si>
  <si>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</si>
  <si>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</si>
  <si>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</si>
  <si>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</si>
  <si>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</si>
  <si>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</si>
  <si>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</si>
  <si>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</si>
  <si>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</si>
  <si>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</si>
  <si>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</si>
  <si>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</si>
  <si>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</si>
  <si>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</si>
  <si>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</si>
  <si>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</si>
  <si>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</si>
  <si>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</si>
  <si>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</si>
  <si>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</si>
  <si>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</si>
  <si>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</si>
  <si>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</si>
  <si>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</si>
  <si>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</si>
  <si>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</si>
  <si>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</si>
  <si>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</si>
  <si>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</si>
  <si>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</si>
  <si>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</si>
  <si>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</si>
  <si>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</si>
  <si>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</si>
  <si>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</si>
  <si>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</si>
  <si>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</si>
  <si>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</si>
  <si>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</si>
  <si>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</si>
  <si>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</si>
  <si>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</si>
  <si>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</si>
  <si>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</si>
  <si>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</si>
  <si>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</si>
  <si>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</si>
  <si>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</si>
  <si>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</si>
  <si>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</si>
  <si>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</si>
  <si>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</si>
  <si>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</si>
  <si>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</si>
  <si>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</si>
  <si>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</si>
  <si>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</si>
  <si>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</si>
  <si>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</si>
  <si>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</si>
  <si>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</si>
  <si>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</si>
  <si>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</si>
  <si>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</si>
  <si>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</si>
  <si>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</si>
  <si>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</si>
  <si>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</si>
  <si>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</si>
  <si>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</si>
  <si>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</si>
  <si>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</si>
  <si>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</si>
  <si>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</si>
  <si>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</si>
  <si>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</si>
  <si>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</si>
  <si>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</si>
  <si>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</si>
  <si>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</si>
  <si>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</si>
  <si>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</si>
  <si>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</si>
  <si>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</si>
  <si>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</si>
  <si>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</si>
  <si>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</si>
  <si>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</si>
  <si>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</si>
  <si>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</si>
  <si>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</si>
  <si>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</si>
  <si>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</si>
  <si>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</si>
  <si>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</si>
  <si>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</si>
  <si>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</si>
  <si>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</si>
  <si>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</si>
  <si>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</si>
  <si>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</si>
  <si>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</si>
  <si>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</si>
  <si>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</si>
  <si>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</si>
  <si>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</si>
  <si>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</si>
  <si>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</si>
  <si>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</si>
  <si>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</si>
  <si>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</si>
  <si>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</si>
  <si>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</si>
  <si>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</si>
  <si>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</si>
  <si>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</si>
  <si>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</si>
  <si>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</si>
  <si>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</si>
  <si>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</si>
  <si>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</si>
  <si>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</si>
  <si>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</si>
  <si>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</si>
  <si>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</si>
  <si>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</si>
  <si>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</si>
  <si>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</si>
  <si>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</si>
  <si>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</si>
  <si>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</si>
  <si>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</si>
  <si>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</si>
  <si>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</si>
  <si>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</si>
  <si>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</si>
  <si>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</si>
  <si>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</si>
  <si>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</si>
  <si>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</si>
  <si>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</si>
  <si>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</si>
  <si>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</si>
  <si>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</si>
  <si>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</si>
  <si>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</si>
  <si>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</si>
  <si>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</si>
  <si>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</si>
  <si>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</si>
  <si>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</si>
  <si>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</si>
  <si>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</si>
  <si>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</si>
  <si>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</si>
  <si>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</si>
  <si>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</si>
  <si>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</si>
  <si>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</si>
  <si>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</si>
  <si>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</si>
  <si>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</si>
  <si>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</si>
  <si>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</si>
  <si>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</si>
  <si>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</si>
  <si>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</si>
  <si>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</si>
  <si>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</si>
  <si>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</si>
  <si>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</si>
  <si>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</si>
  <si>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</si>
  <si>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</si>
  <si>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</si>
  <si>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</si>
  <si>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</si>
  <si>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</si>
  <si>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</si>
  <si>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</si>
  <si>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</si>
  <si>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</si>
  <si>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</si>
  <si>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</si>
  <si>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</si>
  <si>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</si>
  <si>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</si>
  <si>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</si>
  <si>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</si>
  <si>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</si>
  <si>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</si>
  <si>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</si>
  <si>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</si>
  <si>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</si>
  <si>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</si>
  <si>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</si>
  <si>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</si>
  <si>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</si>
  <si>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</si>
  <si>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</si>
  <si>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</si>
  <si>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</si>
  <si>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</si>
  <si>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</si>
  <si>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</si>
  <si>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</si>
  <si>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</si>
  <si>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</si>
  <si>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</si>
  <si>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</si>
  <si>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</si>
  <si>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</si>
  <si>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</si>
  <si>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</si>
  <si>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</si>
  <si>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</si>
  <si>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</si>
  <si>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</si>
  <si>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</si>
  <si>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</si>
  <si>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</si>
  <si>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</si>
  <si>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16372-CONSTRUCCIÃN VIADUCTO Y DISTRIBUIDOR VIAL EN LA AV. REPÃBLICA DE COLOMBIA CON AV. CORONEL JUAN MARÃA LORA Y AV. PÃREZ RICART,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</si>
  <si>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</si>
  <si>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</si>
  <si>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</si>
  <si>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</si>
  <si>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</si>
  <si>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</si>
  <si>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</si>
  <si>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</si>
  <si>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</si>
  <si>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</si>
  <si>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</si>
  <si>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</si>
  <si>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</si>
  <si>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</si>
  <si>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</si>
  <si>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</si>
  <si>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</si>
  <si>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</si>
  <si>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</si>
  <si>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</si>
  <si>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</si>
  <si>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</si>
  <si>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</si>
  <si>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</si>
  <si>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</si>
  <si>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</si>
  <si>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</si>
  <si>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</si>
  <si>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</si>
  <si>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</si>
  <si>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</si>
  <si>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</si>
  <si>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</si>
  <si>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</si>
  <si>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</si>
  <si>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</si>
  <si>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</si>
  <si>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</si>
  <si>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</si>
  <si>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</si>
  <si>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</si>
  <si>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</si>
  <si>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</si>
  <si>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</si>
  <si>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</si>
  <si>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</si>
  <si>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</si>
  <si>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</si>
  <si>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</si>
  <si>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</si>
  <si>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</si>
  <si>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</si>
  <si>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</si>
  <si>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</si>
  <si>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</si>
  <si>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</si>
  <si>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</si>
  <si>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</si>
  <si>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</si>
  <si>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</si>
  <si>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</si>
  <si>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</si>
  <si>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</si>
  <si>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</si>
  <si>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</si>
  <si>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</si>
  <si>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</si>
  <si>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</si>
  <si>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</si>
  <si>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</si>
  <si>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</si>
  <si>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</si>
  <si>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</si>
  <si>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</si>
  <si>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</si>
  <si>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</si>
  <si>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</si>
  <si>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</si>
  <si>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</si>
  <si>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</si>
  <si>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</si>
  <si>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</si>
  <si>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</si>
  <si>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</si>
  <si>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</si>
  <si>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</si>
  <si>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</si>
  <si>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</si>
  <si>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</si>
  <si>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</si>
  <si>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</si>
  <si>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</si>
  <si>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</si>
  <si>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</si>
  <si>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</si>
  <si>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</si>
  <si>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</si>
  <si>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</si>
  <si>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</si>
  <si>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</si>
  <si>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</si>
  <si>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</si>
  <si>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</si>
  <si>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</si>
  <si>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</si>
  <si>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</si>
  <si>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</si>
  <si>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</si>
  <si>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</si>
  <si>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</si>
  <si>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</si>
  <si>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</si>
  <si>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</si>
  <si>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</si>
  <si>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</si>
  <si>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</si>
  <si>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</si>
  <si>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</si>
  <si>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</si>
  <si>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</si>
  <si>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</si>
  <si>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</si>
  <si>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</si>
  <si>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</si>
  <si>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</si>
  <si>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</si>
  <si>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</si>
  <si>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</si>
  <si>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</si>
  <si>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</si>
  <si>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</si>
  <si>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</si>
  <si>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</si>
  <si>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</si>
  <si>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</si>
  <si>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</si>
  <si>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</si>
  <si>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</si>
  <si>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</si>
  <si>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</si>
  <si>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</si>
  <si>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</si>
  <si>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</si>
  <si>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</si>
  <si>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</si>
  <si>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</si>
  <si>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</si>
  <si>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</si>
  <si>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</si>
  <si>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</si>
  <si>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</si>
  <si>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</si>
  <si>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</si>
  <si>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</si>
  <si>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</si>
  <si>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</si>
  <si>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</si>
  <si>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</si>
  <si>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</si>
  <si>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</si>
  <si>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</si>
  <si>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</si>
  <si>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</si>
  <si>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</si>
  <si>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</si>
  <si>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</si>
  <si>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</si>
  <si>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</si>
  <si>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</si>
  <si>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</si>
  <si>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</si>
  <si>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</si>
  <si>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</si>
  <si>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</si>
  <si>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</si>
  <si>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</si>
  <si>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</si>
  <si>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</si>
  <si>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</si>
  <si>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</si>
  <si>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</si>
  <si>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</si>
  <si>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</si>
  <si>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</si>
  <si>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</si>
  <si>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</si>
  <si>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</si>
  <si>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</si>
  <si>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</si>
  <si>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</si>
  <si>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</si>
  <si>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</si>
  <si>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</si>
  <si>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</si>
  <si>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</si>
  <si>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</si>
  <si>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</si>
  <si>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</si>
  <si>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</si>
  <si>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</si>
  <si>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</si>
  <si>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</si>
  <si>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</si>
  <si>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</si>
  <si>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</si>
  <si>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</si>
  <si>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</si>
  <si>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</si>
  <si>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</si>
  <si>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</si>
  <si>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</si>
  <si>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</si>
  <si>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</si>
  <si>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</si>
  <si>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</si>
  <si>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</si>
  <si>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</si>
  <si>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</si>
  <si>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</si>
  <si>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</si>
  <si>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</si>
  <si>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</si>
  <si>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</si>
  <si>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</si>
  <si>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</si>
  <si>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</si>
  <si>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</si>
  <si>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</si>
  <si>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</si>
  <si>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</si>
  <si>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</si>
  <si>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</si>
  <si>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</si>
  <si>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</si>
  <si>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</si>
  <si>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</si>
  <si>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</si>
  <si>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</si>
  <si>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</si>
  <si>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</si>
  <si>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</si>
  <si>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</si>
  <si>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</si>
  <si>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</si>
  <si>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</si>
  <si>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</si>
  <si>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</si>
  <si>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</si>
  <si>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</si>
  <si>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</si>
  <si>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</si>
  <si>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</si>
  <si>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</si>
  <si>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</si>
  <si>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</si>
  <si>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</si>
  <si>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</si>
  <si>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</si>
  <si>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</si>
  <si>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</si>
  <si>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</si>
  <si>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</si>
  <si>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</si>
  <si>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</si>
  <si>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</si>
  <si>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</si>
  <si>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</si>
  <si>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</si>
  <si>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</si>
  <si>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</si>
  <si>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</si>
  <si>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</si>
  <si>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</si>
  <si>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</si>
  <si>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</si>
  <si>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</si>
  <si>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</si>
  <si>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</si>
  <si>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</si>
  <si>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</si>
  <si>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</si>
  <si>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</si>
  <si>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</si>
  <si>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</si>
  <si>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</si>
  <si>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</si>
  <si>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</si>
  <si>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</si>
  <si>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</si>
  <si>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</si>
  <si>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</si>
  <si>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</si>
  <si>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</si>
  <si>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</si>
  <si>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</si>
  <si>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</si>
  <si>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</si>
  <si>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</si>
  <si>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</si>
  <si>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</si>
  <si>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</si>
  <si>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</si>
  <si>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</si>
  <si>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</si>
  <si>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</si>
  <si>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</si>
  <si>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</si>
  <si>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</si>
  <si>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</si>
  <si>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</si>
  <si>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</si>
  <si>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</si>
  <si>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</si>
  <si>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</si>
  <si>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</si>
  <si>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</si>
  <si>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</si>
  <si>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</si>
  <si>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</si>
  <si>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</si>
  <si>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</si>
  <si>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</si>
  <si>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</si>
  <si>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</si>
  <si>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</si>
  <si>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</si>
  <si>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</si>
  <si>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</si>
  <si>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</si>
  <si>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</si>
  <si>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</si>
  <si>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</si>
  <si>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</si>
  <si>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</si>
  <si>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</si>
  <si>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</si>
  <si>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</si>
  <si>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</si>
  <si>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</si>
  <si>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</si>
  <si>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</si>
  <si>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</si>
  <si>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</si>
  <si>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</si>
  <si>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</si>
  <si>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</si>
  <si>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</si>
  <si>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</si>
  <si>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</si>
  <si>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</si>
  <si>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</si>
  <si>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</si>
  <si>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</si>
  <si>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</si>
  <si>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</si>
  <si>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</si>
  <si>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</si>
  <si>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</si>
  <si>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</si>
  <si>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</si>
  <si>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</si>
  <si>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</si>
  <si>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</si>
  <si>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</si>
  <si>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</si>
  <si>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</si>
  <si>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</si>
  <si>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</si>
  <si>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</si>
  <si>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</si>
  <si>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</si>
  <si>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</si>
  <si>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</si>
  <si>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</si>
  <si>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</si>
  <si>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</si>
  <si>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</si>
  <si>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</si>
  <si>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</si>
  <si>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</si>
  <si>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</si>
  <si>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</si>
  <si>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</si>
  <si>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</si>
  <si>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</si>
  <si>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</si>
  <si>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</si>
  <si>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</si>
  <si>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</si>
  <si>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</si>
  <si>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</si>
  <si>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</si>
  <si>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</si>
  <si>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</si>
  <si>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</si>
  <si>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</si>
  <si>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</si>
  <si>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</si>
  <si>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</si>
  <si>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</si>
  <si>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</si>
  <si>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</si>
  <si>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</si>
  <si>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</si>
  <si>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</si>
  <si>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</si>
  <si>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</si>
  <si>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</si>
  <si>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</si>
  <si>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</si>
  <si>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</si>
  <si>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</si>
  <si>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</si>
  <si>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</si>
  <si>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</si>
  <si>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</si>
  <si>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</si>
  <si>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</si>
  <si>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</si>
  <si>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</si>
  <si>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</si>
  <si>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</si>
  <si>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</si>
  <si>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</si>
  <si>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</si>
  <si>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</si>
  <si>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</si>
  <si>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</si>
  <si>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</si>
  <si>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</si>
  <si>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</si>
  <si>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</si>
  <si>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</si>
  <si>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</si>
  <si>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</si>
  <si>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</si>
  <si>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</si>
  <si>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</si>
  <si>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</si>
  <si>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</si>
  <si>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</si>
  <si>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</si>
  <si>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</si>
  <si>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</si>
  <si>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</si>
  <si>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</si>
  <si>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</si>
  <si>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</si>
  <si>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</si>
  <si>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</si>
  <si>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</si>
  <si>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</si>
  <si>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</si>
  <si>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</si>
  <si>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</si>
  <si>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</si>
  <si>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</si>
  <si>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</si>
  <si>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</si>
  <si>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</si>
  <si>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</si>
  <si>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</si>
  <si>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</si>
  <si>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</si>
  <si>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</si>
  <si>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</si>
  <si>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</si>
  <si>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</si>
  <si>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</si>
  <si>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</si>
  <si>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</si>
  <si>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</si>
  <si>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</si>
  <si>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</si>
  <si>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</si>
  <si>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</si>
  <si>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</si>
  <si>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</si>
  <si>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</si>
  <si>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</si>
  <si>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</si>
  <si>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</si>
  <si>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</si>
  <si>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</si>
  <si>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</si>
  <si>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</si>
  <si>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</si>
  <si>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</si>
  <si>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</si>
  <si>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</si>
  <si>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</si>
  <si>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</si>
  <si>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</si>
  <si>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</si>
  <si>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</si>
  <si>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</si>
  <si>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</si>
  <si>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</si>
  <si>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</si>
  <si>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</si>
  <si>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</si>
  <si>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</si>
  <si>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</si>
  <si>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</si>
  <si>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</si>
  <si>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</si>
  <si>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</si>
  <si>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</si>
  <si>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</si>
  <si>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</si>
  <si>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</si>
  <si>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</si>
  <si>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</si>
  <si>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</si>
  <si>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Ejecución 1ro de enero - 30 de agosto de 2024*</t>
  </si>
  <si>
    <t>* Fecha de imputación al 30 de agosto y fecha de registro al 02 de septiembre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</si>
  <si>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- 30 de agosto 2024 (fecha de imputación)</t>
  </si>
  <si>
    <t>Ejecución 1ro de enero - 02 de septiembre 2024 (fecha de registro)</t>
  </si>
  <si>
    <t>Se utilizó el PIB del Panorama Macroeconómico actualizado al 21 de agosto 2024, elaborado por el Ministerio de Economía Planificación y Desarrollo</t>
  </si>
  <si>
    <t>73-AMPLIACIÓN DEL PLANTEL EDUCATIVO PARA INICIAL CHIRINO, MUNICIPIO MONTE PLATA, PROVINCIA MONTE PLATA.</t>
  </si>
  <si>
    <t>60-AMPLIACIÓN DEL PLANTEL EDUCATIVO PARA INICIAL PROF. JUAN EMILIO BOSCH GAVIÑO - EMI, MUNICIPIO MAIMÓN, PROVINCIA MONSEÑOR NOUEL.</t>
  </si>
  <si>
    <t>35-AMPLIACIÓN DEL PLANTEL EDUCATIVO PARA INICIAL PROF. GRICELIS MARTÍNEZ, MUNICIPIO SANTIAGO, PROVINCIA SANTIAGO.</t>
  </si>
  <si>
    <t>32-AMPLIACIÓN DEL PLANTEL EDUCATIVO PARA INICIAL PROF. MÉLIDA GARCÍA, MUNICIPIO COTUÍ, PROVINCIA SANCHEZ RAMIREZ.</t>
  </si>
  <si>
    <t>36-AMPLIACIÓN DEL PLANTEL EDUCATIVO PARA INICIAL PROF. MANUEL DE JESÚS BOCIO, MUNICIPIO EL CERCADO, PROVINCIA SAN JUAN.</t>
  </si>
  <si>
    <t>57-AMPLIACIÓN DEL PLANTEL EDUCATIVO PARA INICIAL RAMONA MUÑOZ DE PASCAL, MUNICIPIO CASTAÑUELAS, PROVINCIA MONTE CRISTI.</t>
  </si>
  <si>
    <t>45-AMPLIACIÓN DE PLANTELES EDUCATIVOS EN LA PROVINCIA DE MARIA TRINIDAD SANCHEZ (FASE 3)</t>
  </si>
  <si>
    <t>79-AMPLIACIÓN DEL PLANTEL EDUCATIVO PARA INICIAL MAJAGUAL, MUNICIPIO VILLA RIVA, PROVINCIA DUARTE.</t>
  </si>
  <si>
    <t>Es inversión pública</t>
  </si>
  <si>
    <t>23-Acceso y uso adecuado del servicio de transporte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</si>
</sst>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7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sz val="11"/>
      <color indexed="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63">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69" fillId="0" borderId="0" xfId="749" applyNumberFormat="1" applyFont="1"/>
    <xf numFmtId="176" fontId="69" fillId="0" borderId="0" xfId="749" applyNumberFormat="1" applyFont="1" applyAlignment="1">
      <alignment horizontal="left" indent="3"/>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0" applyNumberFormat="1" applyFont="1" applyAlignment="1">
      <alignment horizontal="left" indent="3"/>
    </xf>
    <xf numFmtId="176" fontId="0" fillId="0" borderId="0" xfId="0" applyNumberFormat="1" applyAlignment="1">
      <alignment horizontal="left" indent="4"/>
    </xf>
    <xf numFmtId="0" fontId="0" fillId="0" borderId="0" xfId="0" pivotButton="1"/>
    <xf numFmtId="0" fontId="9" fillId="0" borderId="0" xfId="0" applyFont="1" applyAlignment="1">
      <alignment horizontal="left" vertical="top" wrapText="1"/>
    </xf>
    <xf numFmtId="0" fontId="9" fillId="0" borderId="0" xfId="0" applyFont="1" applyAlignment="1">
      <alignment horizontal="left" vertical="center" wrapText="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49" fontId="5" fillId="2" borderId="0" xfId="0" applyNumberFormat="1" applyFont="1" applyFill="1" applyAlignment="1">
      <alignment horizontal="center" vertical="center"/>
    </xf>
    <xf numFmtId="0" fontId="2" fillId="0" borderId="0" xfId="0" applyFont="1" applyAlignment="1">
      <alignment horizontal="center" vertical="center" readingOrder="1"/>
    </xf>
    <xf numFmtId="165" fontId="5" fillId="2" borderId="0" xfId="1" applyNumberFormat="1" applyFont="1" applyFill="1" applyBorder="1" applyAlignment="1">
      <alignment horizontal="right" vertical="center"/>
    </xf>
    <xf numFmtId="0" fontId="52" fillId="2" borderId="0" xfId="828" applyFill="1" applyAlignment="1">
      <alignment horizontal="left" indent="1"/>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6" fillId="4" borderId="0" xfId="915" applyFont="1" applyFill="1" applyBorder="1" applyAlignment="1">
      <alignment horizontal="left" vertical="center" wrapText="1"/>
    </xf>
    <xf numFmtId="0" fontId="5" fillId="2" borderId="0" xfId="915" applyFont="1" applyFill="1" applyBorder="1" applyAlignment="1">
      <alignment horizontal="left" vertical="center" wrapText="1" indent="2"/>
    </xf>
    <xf numFmtId="0" fontId="5" fillId="2" borderId="0" xfId="444" applyFont="1" applyFill="1" applyBorder="1" applyAlignment="1">
      <alignment horizontal="left" vertical="center" wrapText="1" indent="2"/>
    </xf>
    <xf numFmtId="39" fontId="61" fillId="0" borderId="0" xfId="915" applyNumberFormat="1" applyFont="1" applyBorder="1"/>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1</xdr:col>
      <xdr:colOff>547687</xdr:colOff>
      <xdr:row>1</xdr:row>
      <xdr:rowOff>164307</xdr:rowOff>
    </xdr:from>
    <xdr:to>
      <xdr:col>1</xdr:col>
      <xdr:colOff>2750344</xdr:colOff>
      <xdr:row>5</xdr:row>
      <xdr:rowOff>248876</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1690687" y="521495"/>
          <a:ext cx="2202657" cy="965631"/>
        </a:xfrm>
        <a:prstGeom prst="rect">
          <a:avLst/>
        </a:prstGeom>
      </xdr:spPr>
    </xdr:pic>
    <xdr:clientData/>
  </xdr:twoCellAnchor>
  <xdr:twoCellAnchor editAs="oneCell">
    <xdr:from>
      <xdr:col>1</xdr:col>
      <xdr:colOff>12598012</xdr:colOff>
      <xdr:row>0</xdr:row>
      <xdr:rowOff>334486</xdr:rowOff>
    </xdr:from>
    <xdr:to>
      <xdr:col>3</xdr:col>
      <xdr:colOff>992150</xdr:colOff>
      <xdr:row>5</xdr:row>
      <xdr:rowOff>214311</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741012" y="334486"/>
          <a:ext cx="2264919" cy="1118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9D50D1FB-7778-49A2-91A6-2451A3E436FE}"/>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162279</xdr:colOff>
      <xdr:row>1</xdr:row>
      <xdr:rowOff>45510</xdr:rowOff>
    </xdr:from>
    <xdr:ext cx="1926163" cy="1062826"/>
    <xdr:pic>
      <xdr:nvPicPr>
        <xdr:cNvPr id="3" name="Imagen 3">
          <a:extLst>
            <a:ext uri="{FF2B5EF4-FFF2-40B4-BE49-F238E27FC236}">
              <a16:creationId xmlns:a16="http://schemas.microsoft.com/office/drawing/2014/main" id="{676EE4AC-9C08-4337-B8AA-F96881EB15EE}"/>
            </a:ext>
          </a:extLst>
        </xdr:cNvPr>
        <xdr:cNvPicPr>
          <a:picLocks noChangeAspect="1"/>
        </xdr:cNvPicPr>
      </xdr:nvPicPr>
      <xdr:blipFill>
        <a:blip xmlns:r="http://schemas.openxmlformats.org/officeDocument/2006/relationships" r:embed="rId2"/>
        <a:stretch>
          <a:fillRect/>
        </a:stretch>
      </xdr:blipFill>
      <xdr:spPr>
        <a:xfrm>
          <a:off x="10792649" y="410047"/>
          <a:ext cx="1926163" cy="1062826"/>
        </a:xfrm>
        <a:prstGeom prst="rect">
          <a:avLst/>
        </a:prstGeom>
      </xdr:spPr>
    </xdr:pic>
    <xdr:clientData/>
  </xdr:oneCellAnchor>
  <xdr:oneCellAnchor>
    <xdr:from>
      <xdr:col>0</xdr:col>
      <xdr:colOff>859635</xdr:colOff>
      <xdr:row>1</xdr:row>
      <xdr:rowOff>140995</xdr:rowOff>
    </xdr:from>
    <xdr:ext cx="1801297" cy="971761"/>
    <xdr:pic>
      <xdr:nvPicPr>
        <xdr:cNvPr id="4" name="Imagen 3">
          <a:extLst>
            <a:ext uri="{FF2B5EF4-FFF2-40B4-BE49-F238E27FC236}">
              <a16:creationId xmlns:a16="http://schemas.microsoft.com/office/drawing/2014/main" id="{88F30579-2D49-49BD-8950-AA76454B5EF8}"/>
            </a:ext>
          </a:extLst>
        </xdr:cNvPr>
        <xdr:cNvPicPr>
          <a:picLocks noChangeAspect="1"/>
        </xdr:cNvPicPr>
      </xdr:nvPicPr>
      <xdr:blipFill>
        <a:blip xmlns:r="http://schemas.openxmlformats.org/officeDocument/2006/relationships" r:embed="rId3"/>
        <a:stretch>
          <a:fillRect/>
        </a:stretch>
      </xdr:blipFill>
      <xdr:spPr>
        <a:xfrm>
          <a:off x="859635" y="505532"/>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276398</xdr:colOff>
      <xdr:row>1</xdr:row>
      <xdr:rowOff>255098</xdr:rowOff>
    </xdr:from>
    <xdr:to>
      <xdr:col>5</xdr:col>
      <xdr:colOff>796812</xdr:colOff>
      <xdr:row>6</xdr:row>
      <xdr:rowOff>75508</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601248" y="617048"/>
          <a:ext cx="1853914" cy="944360"/>
        </a:xfrm>
        <a:prstGeom prst="rect">
          <a:avLst/>
        </a:prstGeom>
      </xdr:spPr>
    </xdr:pic>
    <xdr:clientData/>
  </xdr:twoCellAnchor>
  <xdr:twoCellAnchor editAs="oneCell">
    <xdr:from>
      <xdr:col>1</xdr:col>
      <xdr:colOff>1733</xdr:colOff>
      <xdr:row>1</xdr:row>
      <xdr:rowOff>220462</xdr:rowOff>
    </xdr:from>
    <xdr:to>
      <xdr:col>1</xdr:col>
      <xdr:colOff>1894714</xdr:colOff>
      <xdr:row>5</xdr:row>
      <xdr:rowOff>205221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906733" y="582412"/>
          <a:ext cx="1892981" cy="870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131233</xdr:colOff>
      <xdr:row>2</xdr:row>
      <xdr:rowOff>87843</xdr:rowOff>
    </xdr:from>
    <xdr:to>
      <xdr:col>5</xdr:col>
      <xdr:colOff>513044</xdr:colOff>
      <xdr:row>6</xdr:row>
      <xdr:rowOff>81641</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227483" y="712260"/>
          <a:ext cx="1768228" cy="861631"/>
        </a:xfrm>
        <a:prstGeom prst="rect">
          <a:avLst/>
        </a:prstGeom>
      </xdr:spPr>
    </xdr:pic>
    <xdr:clientData/>
  </xdr:twoCellAnchor>
  <xdr:twoCellAnchor editAs="oneCell">
    <xdr:from>
      <xdr:col>0</xdr:col>
      <xdr:colOff>1031875</xdr:colOff>
      <xdr:row>2</xdr:row>
      <xdr:rowOff>23284</xdr:rowOff>
    </xdr:from>
    <xdr:to>
      <xdr:col>1</xdr:col>
      <xdr:colOff>1471507</xdr:colOff>
      <xdr:row>5</xdr:row>
      <xdr:rowOff>189296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031875" y="647701"/>
          <a:ext cx="1773132" cy="790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751417</xdr:colOff>
      <xdr:row>1</xdr:row>
      <xdr:rowOff>174626</xdr:rowOff>
    </xdr:from>
    <xdr:to>
      <xdr:col>4</xdr:col>
      <xdr:colOff>1221087</xdr:colOff>
      <xdr:row>5</xdr:row>
      <xdr:rowOff>84878</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159750" y="534459"/>
          <a:ext cx="1612670" cy="799252"/>
        </a:xfrm>
        <a:prstGeom prst="rect">
          <a:avLst/>
        </a:prstGeom>
      </xdr:spPr>
    </xdr:pic>
    <xdr:clientData/>
  </xdr:twoCellAnchor>
  <xdr:twoCellAnchor editAs="oneCell">
    <xdr:from>
      <xdr:col>1</xdr:col>
      <xdr:colOff>232833</xdr:colOff>
      <xdr:row>2</xdr:row>
      <xdr:rowOff>21167</xdr:rowOff>
    </xdr:from>
    <xdr:to>
      <xdr:col>1</xdr:col>
      <xdr:colOff>1971725</xdr:colOff>
      <xdr:row>5</xdr:row>
      <xdr:rowOff>184574</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1270000" y="645584"/>
          <a:ext cx="1738892" cy="7878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1215663</xdr:colOff>
      <xdr:row>1</xdr:row>
      <xdr:rowOff>149407</xdr:rowOff>
    </xdr:from>
    <xdr:to>
      <xdr:col>1</xdr:col>
      <xdr:colOff>3155156</xdr:colOff>
      <xdr:row>6</xdr:row>
      <xdr:rowOff>72883</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1989569" y="518501"/>
          <a:ext cx="1939493" cy="995038"/>
        </a:xfrm>
        <a:prstGeom prst="rect">
          <a:avLst/>
        </a:prstGeom>
      </xdr:spPr>
    </xdr:pic>
    <xdr:clientData/>
  </xdr:twoCellAnchor>
  <xdr:twoCellAnchor editAs="oneCell">
    <xdr:from>
      <xdr:col>6</xdr:col>
      <xdr:colOff>1745523</xdr:colOff>
      <xdr:row>0</xdr:row>
      <xdr:rowOff>252073</xdr:rowOff>
    </xdr:from>
    <xdr:to>
      <xdr:col>8</xdr:col>
      <xdr:colOff>535780</xdr:colOff>
      <xdr:row>6</xdr:row>
      <xdr:rowOff>4931</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5687742" y="252073"/>
          <a:ext cx="1921601" cy="11935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1</xdr:col>
      <xdr:colOff>533400</xdr:colOff>
      <xdr:row>1</xdr:row>
      <xdr:rowOff>238125</xdr:rowOff>
    </xdr:from>
    <xdr:to>
      <xdr:col>1</xdr:col>
      <xdr:colOff>2581176</xdr:colOff>
      <xdr:row>6</xdr:row>
      <xdr:rowOff>16670</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1676400" y="595313"/>
          <a:ext cx="2047776" cy="897732"/>
        </a:xfrm>
        <a:prstGeom prst="rect">
          <a:avLst/>
        </a:prstGeom>
      </xdr:spPr>
    </xdr:pic>
    <xdr:clientData/>
  </xdr:twoCellAnchor>
  <xdr:twoCellAnchor editAs="oneCell">
    <xdr:from>
      <xdr:col>2</xdr:col>
      <xdr:colOff>1119188</xdr:colOff>
      <xdr:row>1</xdr:row>
      <xdr:rowOff>82756</xdr:rowOff>
    </xdr:from>
    <xdr:to>
      <xdr:col>5</xdr:col>
      <xdr:colOff>452438</xdr:colOff>
      <xdr:row>6</xdr:row>
      <xdr:rowOff>86678</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9191626" y="439944"/>
          <a:ext cx="2202656" cy="11231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433917</xdr:colOff>
      <xdr:row>2</xdr:row>
      <xdr:rowOff>42334</xdr:rowOff>
    </xdr:from>
    <xdr:to>
      <xdr:col>4</xdr:col>
      <xdr:colOff>1134938</xdr:colOff>
      <xdr:row>6</xdr:row>
      <xdr:rowOff>127371</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7842250" y="666751"/>
          <a:ext cx="1844021" cy="952870"/>
        </a:xfrm>
        <a:prstGeom prst="rect">
          <a:avLst/>
        </a:prstGeom>
      </xdr:spPr>
    </xdr:pic>
    <xdr:clientData/>
  </xdr:twoCellAnchor>
  <xdr:twoCellAnchor editAs="oneCell">
    <xdr:from>
      <xdr:col>0</xdr:col>
      <xdr:colOff>1017176</xdr:colOff>
      <xdr:row>2</xdr:row>
      <xdr:rowOff>95250</xdr:rowOff>
    </xdr:from>
    <xdr:to>
      <xdr:col>1</xdr:col>
      <xdr:colOff>1894416</xdr:colOff>
      <xdr:row>6</xdr:row>
      <xdr:rowOff>72533</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1017176" y="719667"/>
          <a:ext cx="1914407" cy="8451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38.419354976853" createdVersion="8" refreshedVersion="8" minRefreshableVersion="3" recordCount="25106" xr:uid="{59A4C7E6-0C04-4583-8E2A-C3686A61D10A}">
  <cacheSource type="worksheet">
    <worksheetSource ref="A1:U25107" sheet="30.08.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88"/>
    </cacheField>
    <cacheField name="PROVINCIA" numFmtId="0">
      <sharedItems/>
    </cacheField>
    <cacheField name="Suma de INICIAL" numFmtId="43">
      <sharedItems containsSemiMixedTypes="0" containsString="0" containsNumber="1" containsInteger="1" minValue="0" maxValue="72272263121"/>
    </cacheField>
    <cacheField name="Suma de VIGENTE" numFmtId="43">
      <sharedItems containsSemiMixedTypes="0" containsString="0" containsNumber="1" minValue="-1.4528632164001465E-7" maxValue="74995526109.639999"/>
    </cacheField>
    <cacheField name="Suma de DEVENGADO" numFmtId="43">
      <sharedItems containsSemiMixedTypes="0" containsString="0" containsNumber="1" minValue="0" maxValue="50353561032.78997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06">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998338661"/>
    <n v="932138661"/>
    <n v="665559129"/>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000000"/>
    <n v="66666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23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500000"/>
    <n v="1500000"/>
    <n v="1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82320000"/>
    <n v="5488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0000000"/>
    <n v="80000000"/>
    <n v="5333330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0"/>
    <n v="10000000"/>
    <n v="666668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000000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20200000"/>
    <n v="17200000"/>
    <n v="11466664"/>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80000000"/>
    <n v="53333336"/>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6666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2600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325000"/>
    <n v="216664"/>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00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60338160"/>
    <n v="43438160"/>
    <n v="4022544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00039548"/>
    <n v="317139548"/>
    <n v="222693032"/>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510319"/>
    <n v="8510319"/>
    <n v="567354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500000"/>
    <n v="3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50000"/>
    <n v="350000"/>
    <n v="2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25000"/>
    <n v="125000"/>
    <n v="83328"/>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60000000"/>
    <n v="4000000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14117336"/>
  </r>
  <r>
    <s v="2024"/>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900000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4133336"/>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1300000"/>
    <n v="866672"/>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21000000"/>
    <n v="21000000"/>
    <n v="140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36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400000"/>
    <n v="400000"/>
    <n v="2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3333328"/>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1000000"/>
    <n v="1000000"/>
    <n v="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3650000"/>
    <n v="3650000"/>
    <n v="2433336"/>
  </r>
  <r>
    <s v="2024"/>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4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75000000"/>
    <n v="75000000"/>
    <n v="50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8000000"/>
    <n v="153000000"/>
    <n v="75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5000000"/>
    <n v="5000000"/>
    <n v="3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1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
    <n v="100000"/>
    <n v="66672"/>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27000000"/>
    <n v="18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2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700000"/>
    <n v="1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2000000"/>
    <n v="1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0"/>
    <n v="5000000"/>
    <n v="5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50000"/>
    <n v="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3000000"/>
    <n v="2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95000000"/>
    <n v="15500000"/>
    <n v="10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50000"/>
    <n v="2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5000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36666664"/>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5666662"/>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1000000"/>
    <n v="6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1500000"/>
    <n v="1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500000"/>
    <n v="3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500000"/>
    <n v="500000"/>
    <n v="333336"/>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800000"/>
    <n v="5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75000"/>
    <n v="75000"/>
    <n v="5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00000"/>
    <n v="200000"/>
    <n v="1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2400000"/>
    <n v="160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5384000"/>
    <n v="35384000"/>
    <n v="23589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1436"/>
    <n v="51436"/>
    <n v="3428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0"/>
    <n v="100000"/>
    <n v="6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60000"/>
    <n v="1060000"/>
    <n v="70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700000"/>
    <n v="1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
    <n v="400000"/>
    <n v="26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150000"/>
    <n v="2150000"/>
    <n v="14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92500000"/>
    <n v="5000000"/>
    <n v="3333328"/>
  </r>
  <r>
    <s v="2024"/>
    <x v="0"/>
    <x v="0"/>
    <x v="0"/>
    <x v="0"/>
    <s v="1 - Poder Legislativo"/>
    <s v="0102 - CÁMARA DE DIPUTADOS"/>
    <s v="0001 - CÁMARA DE DIPUTADOS"/>
    <x v="0"/>
    <x v="0"/>
    <x v="0"/>
    <s v="2.1 - REMUNERACIONES Y CONTRIBUCIONES"/>
    <s v="2.1.1 - REMUNERACIONES"/>
    <s v="N"/>
    <s v="00 - N/A"/>
    <s v="10 - FONDO GENERAL"/>
    <s v="(en blanco)"/>
    <s v="99 - MULTIPROVINCIAL"/>
    <n v="1401659535"/>
    <n v="1655203253.3499999"/>
    <n v="1124205678.6900001"/>
  </r>
  <r>
    <s v="2024"/>
    <x v="0"/>
    <x v="0"/>
    <x v="0"/>
    <x v="0"/>
    <s v="1 - Poder Legislativo"/>
    <s v="0102 - CÁMARA DE DIPUTADOS"/>
    <s v="0001 - CÁMARA DE DIPUTADOS"/>
    <x v="0"/>
    <x v="0"/>
    <x v="0"/>
    <s v="2.1 - REMUNERACIONES Y CONTRIBUCIONES"/>
    <s v="2.1.1 - REMUNERACIONES"/>
    <s v="N"/>
    <s v="00 - N/A"/>
    <s v="10 - FONDO GENERAL"/>
    <s v="(en blanco)"/>
    <s v="99 - MULTIPROVINCIAL"/>
    <n v="189012750"/>
    <n v="189012750"/>
    <n v="132986275.77000001"/>
  </r>
  <r>
    <s v="2024"/>
    <x v="0"/>
    <x v="0"/>
    <x v="0"/>
    <x v="0"/>
    <s v="1 - Poder Legislativo"/>
    <s v="0102 - CÁMARA DE DIPUTADOS"/>
    <s v="0001 - CÁMARA DE DIPUTADOS"/>
    <x v="0"/>
    <x v="0"/>
    <x v="0"/>
    <s v="2.1 - REMUNERACIONES Y CONTRIBUCIONES"/>
    <s v="2.1.1 - REMUNERACIONES"/>
    <s v="N"/>
    <s v="00 - N/A"/>
    <s v="10 - FONDO GENERAL"/>
    <s v="(en blanco)"/>
    <s v="99 - MULTIPROVINCIAL"/>
    <n v="2350000"/>
    <n v="2350000"/>
    <n v="2580000"/>
  </r>
  <r>
    <s v="2024"/>
    <x v="0"/>
    <x v="0"/>
    <x v="0"/>
    <x v="0"/>
    <s v="1 - Poder Legislativo"/>
    <s v="0102 - CÁMARA DE DIPUTADOS"/>
    <s v="0001 - CÁMARA DE DIPUTADOS"/>
    <x v="0"/>
    <x v="0"/>
    <x v="0"/>
    <s v="2.1 - REMUNERACIONES Y CONTRIBUCIONES"/>
    <s v="2.1.1 - REMUNERACIONES"/>
    <s v="N"/>
    <s v="00 - N/A"/>
    <s v="10 - FONDO GENERAL"/>
    <s v="(en blanco)"/>
    <s v="99 - MULTIPROVINCIAL"/>
    <n v="28335000"/>
    <n v="28335000"/>
    <n v="16578000"/>
  </r>
  <r>
    <s v="2024"/>
    <x v="0"/>
    <x v="0"/>
    <x v="0"/>
    <x v="0"/>
    <s v="1 - Poder Legislativo"/>
    <s v="0102 - CÁMARA DE DIPUTADOS"/>
    <s v="0001 - CÁMARA DE DIPUTADOS"/>
    <x v="0"/>
    <x v="0"/>
    <x v="0"/>
    <s v="2.1 - REMUNERACIONES Y CONTRIBUCIONES"/>
    <s v="2.1.1 - REMUNERACIONES"/>
    <s v="N"/>
    <s v="00 - N/A"/>
    <s v="10 - FONDO GENERAL"/>
    <s v="(en blanco)"/>
    <s v="99 - MULTIPROVINCIAL"/>
    <n v="115803367"/>
    <n v="169803367"/>
    <n v="36751792.769999996"/>
  </r>
  <r>
    <s v="2024"/>
    <x v="0"/>
    <x v="0"/>
    <x v="0"/>
    <x v="0"/>
    <s v="1 - Poder Legislativo"/>
    <s v="0102 - CÁMARA DE DIPUTADOS"/>
    <s v="0001 - CÁMARA DE DIPUTADOS"/>
    <x v="0"/>
    <x v="0"/>
    <x v="0"/>
    <s v="2.1 - REMUNERACIONES Y CONTRIBUCIONES"/>
    <s v="2.1.1 - REMUNERACIONES"/>
    <s v="N"/>
    <s v="00 - N/A"/>
    <s v="10 - FONDO GENERAL"/>
    <s v="(en blanco)"/>
    <s v="99 - MULTIPROVINCIAL"/>
    <n v="10000000"/>
    <n v="50000000"/>
    <n v="34324577.969999999"/>
  </r>
  <r>
    <s v="2024"/>
    <x v="0"/>
    <x v="0"/>
    <x v="0"/>
    <x v="0"/>
    <s v="1 - Poder Legislativo"/>
    <s v="0102 - CÁMARA DE DIPUTADOS"/>
    <s v="0001 - CÁMARA DE DIPUTADOS"/>
    <x v="0"/>
    <x v="0"/>
    <x v="0"/>
    <s v="2.1 - REMUNERACIONES Y CONTRIBUCIONES"/>
    <s v="2.1.1 - REMUNERACIONES"/>
    <s v="N"/>
    <s v="00 - N/A"/>
    <s v="10 - FONDO GENERAL"/>
    <s v="(en blanco)"/>
    <s v="99 - MULTIPROVINCIAL"/>
    <n v="800000"/>
    <n v="800000"/>
    <n v="398270.44999999995"/>
  </r>
  <r>
    <s v="2024"/>
    <x v="0"/>
    <x v="0"/>
    <x v="0"/>
    <x v="0"/>
    <s v="1 - Poder Legislativo"/>
    <s v="0102 - CÁMARA DE DIPUTADOS"/>
    <s v="0001 - CÁMARA DE DIPUTADOS"/>
    <x v="0"/>
    <x v="0"/>
    <x v="0"/>
    <s v="2.1 - REMUNERACIONES Y CONTRIBUCIONES"/>
    <s v="2.1.2 - SOBRESUELDOS"/>
    <s v="N"/>
    <s v="00 - N/A"/>
    <s v="10 - FONDO GENERAL"/>
    <s v="(en blanco)"/>
    <s v="99 - MULTIPROVINCIAL"/>
    <n v="77765993"/>
    <n v="84965993"/>
    <n v="57881123.829999998"/>
  </r>
  <r>
    <s v="2024"/>
    <x v="0"/>
    <x v="0"/>
    <x v="0"/>
    <x v="0"/>
    <s v="1 - Poder Legislativo"/>
    <s v="0102 - CÁMARA DE DIPUTADOS"/>
    <s v="0001 - CÁMARA DE DIPUTADOS"/>
    <x v="0"/>
    <x v="0"/>
    <x v="0"/>
    <s v="2.1 - REMUNERACIONES Y CONTRIBUCIONES"/>
    <s v="2.1.2 - SOBRESUELDOS"/>
    <s v="N"/>
    <s v="00 - N/A"/>
    <s v="10 - FONDO GENERAL"/>
    <s v="(en blanco)"/>
    <s v="99 - MULTIPROVINCIAL"/>
    <n v="347336298"/>
    <n v="30406889.5"/>
    <n v="28944691.5"/>
  </r>
  <r>
    <s v="2024"/>
    <x v="0"/>
    <x v="0"/>
    <x v="0"/>
    <x v="0"/>
    <s v="1 - Poder Legislativo"/>
    <s v="0102 - CÁMARA DE DIPUTADOS"/>
    <s v="0001 - CÁMARA DE DIPUTADOS"/>
    <x v="0"/>
    <x v="0"/>
    <x v="0"/>
    <s v="2.1 - REMUNERACIONES Y CONTRIBUCIONES"/>
    <s v="2.1.2 - SOBRESUELDOS"/>
    <s v="N"/>
    <s v="00 - N/A"/>
    <s v="10 - FONDO GENERAL"/>
    <s v="(en blanco)"/>
    <s v="99 - MULTIPROVINCIAL"/>
    <n v="293025001"/>
    <n v="2625693"/>
    <n v="1750462"/>
  </r>
  <r>
    <s v="2024"/>
    <x v="0"/>
    <x v="0"/>
    <x v="0"/>
    <x v="0"/>
    <s v="1 - Poder Legislativo"/>
    <s v="0102 - CÁMARA DE DIPUTADOS"/>
    <s v="0001 - CÁMARA DE DIPUTADOS"/>
    <x v="0"/>
    <x v="0"/>
    <x v="0"/>
    <s v="2.1 - REMUNERACIONES Y CONTRIBUCIONES"/>
    <s v="2.1.2 - SOBRESUELDOS"/>
    <s v="N"/>
    <s v="00 - N/A"/>
    <s v="10 - FONDO GENERAL"/>
    <s v="(en blanco)"/>
    <s v="99 - MULTIPROVINCIAL"/>
    <n v="18342000"/>
    <n v="19342000"/>
    <n v="13332750.5"/>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17234000"/>
    <n v="117234000"/>
    <n v="71196584"/>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02960000"/>
    <n v="102960000"/>
    <n v="751679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148250000"/>
    <n v="130031635.89"/>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51552000"/>
    <n v="515520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32500000"/>
    <n v="232500000"/>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1729168"/>
    <n v="81729168"/>
    <n v="55210421.909999996"/>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9238500"/>
    <n v="89238500"/>
    <n v="60172255.089999996"/>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1805102"/>
    <n v="11805102"/>
    <n v="8012144.6699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3"/>
    <n v="266000000"/>
  </r>
  <r>
    <s v="2024"/>
    <x v="0"/>
    <x v="0"/>
    <x v="0"/>
    <x v="0"/>
    <s v="1 - Poder Legislativo"/>
    <s v="0102 - CÁMARA DE DIPUTADOS"/>
    <s v="0001 - CÁMARA DE DIPUTADOS"/>
    <x v="0"/>
    <x v="0"/>
    <x v="0"/>
    <s v="2.2 - CONTRATACIÓN DE SERVICIOS"/>
    <s v="2.2.1 - SERVICIOS BÁSICOS"/>
    <s v="N"/>
    <s v="00 - N/A"/>
    <s v="10 - FONDO GENERAL"/>
    <s v="(en blanco)"/>
    <s v="99 - MULTIPROVINCIAL"/>
    <n v="25807700"/>
    <n v="25807700"/>
    <n v="17083338.859999999"/>
  </r>
  <r>
    <s v="2024"/>
    <x v="0"/>
    <x v="0"/>
    <x v="0"/>
    <x v="0"/>
    <s v="1 - Poder Legislativo"/>
    <s v="0102 - CÁMARA DE DIPUTADOS"/>
    <s v="0001 - CÁMARA DE DIPUTADOS"/>
    <x v="0"/>
    <x v="0"/>
    <x v="0"/>
    <s v="2.2 - CONTRATACIÓN DE SERVICIOS"/>
    <s v="2.2.1 - SERVICIOS BÁSICOS"/>
    <s v="N"/>
    <s v="00 - N/A"/>
    <s v="10 - FONDO GENERAL"/>
    <s v="(en blanco)"/>
    <s v="99 - MULTIPROVINCIAL"/>
    <n v="2324840"/>
    <n v="2324840"/>
    <n v="1582131.5999999999"/>
  </r>
  <r>
    <s v="2024"/>
    <x v="0"/>
    <x v="0"/>
    <x v="0"/>
    <x v="0"/>
    <s v="1 - Poder Legislativo"/>
    <s v="0102 - CÁMARA DE DIPUTADOS"/>
    <s v="0001 - CÁMARA DE DIPUTADOS"/>
    <x v="0"/>
    <x v="0"/>
    <x v="0"/>
    <s v="2.2 - CONTRATACIÓN DE SERVICIOS"/>
    <s v="2.2.1 - SERVICIOS BÁSICOS"/>
    <s v="N"/>
    <s v="00 - N/A"/>
    <s v="10 - FONDO GENERAL"/>
    <s v="(en blanco)"/>
    <s v="99 - MULTIPROVINCIAL"/>
    <n v="49400000"/>
    <n v="49400000"/>
    <n v="28165881.640000001"/>
  </r>
  <r>
    <s v="2024"/>
    <x v="0"/>
    <x v="0"/>
    <x v="0"/>
    <x v="0"/>
    <s v="1 - Poder Legislativo"/>
    <s v="0102 - CÁMARA DE DIPUTADOS"/>
    <s v="0001 - CÁMARA DE DIPUTADOS"/>
    <x v="0"/>
    <x v="0"/>
    <x v="0"/>
    <s v="2.2 - CONTRATACIÓN DE SERVICIOS"/>
    <s v="2.2.1 - SERVICIOS BÁSICOS"/>
    <s v="N"/>
    <s v="00 - N/A"/>
    <s v="10 - FONDO GENERAL"/>
    <s v="(en blanco)"/>
    <s v="99 - MULTIPROVINCIAL"/>
    <n v="1044368"/>
    <n v="1044368"/>
    <n v="382134.67"/>
  </r>
  <r>
    <s v="2024"/>
    <x v="0"/>
    <x v="0"/>
    <x v="0"/>
    <x v="0"/>
    <s v="1 - Poder Legislativo"/>
    <s v="0102 - CÁMARA DE DIPUTADOS"/>
    <s v="0001 - CÁMARA DE DIPUTADOS"/>
    <x v="0"/>
    <x v="0"/>
    <x v="0"/>
    <s v="2.2 - CONTRATACIÓN DE SERVICIOS"/>
    <s v="2.2.1 - SERVICIOS BÁSICOS"/>
    <s v="N"/>
    <s v="00 - N/A"/>
    <s v="10 - FONDO GENERAL"/>
    <s v="(en blanco)"/>
    <s v="99 - MULTIPROVINCIAL"/>
    <n v="1348275"/>
    <n v="1463275"/>
    <n v="875159.1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20000000"/>
    <n v="96364270.90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0500000"/>
    <n v="6678625"/>
  </r>
  <r>
    <s v="2024"/>
    <x v="0"/>
    <x v="0"/>
    <x v="0"/>
    <x v="0"/>
    <s v="1 - Poder Legislativo"/>
    <s v="0102 - CÁMARA DE DIPUTADOS"/>
    <s v="0001 - CÁMARA DE DIPUTADOS"/>
    <x v="0"/>
    <x v="0"/>
    <x v="0"/>
    <s v="2.2 - CONTRATACIÓN DE SERVICIOS"/>
    <s v="2.2.3 - VIÁTICOS"/>
    <s v="N"/>
    <s v="00 - N/A"/>
    <s v="10 - FONDO GENERAL"/>
    <s v="(en blanco)"/>
    <s v="99 - MULTIPROVINCIAL"/>
    <n v="187500000"/>
    <n v="187500000"/>
    <n v="87858380.449999988"/>
  </r>
  <r>
    <s v="2024"/>
    <x v="0"/>
    <x v="0"/>
    <x v="0"/>
    <x v="0"/>
    <s v="1 - Poder Legislativo"/>
    <s v="0102 - CÁMARA DE DIPUTADOS"/>
    <s v="0001 - CÁMARA DE DIPUTADOS"/>
    <x v="0"/>
    <x v="0"/>
    <x v="0"/>
    <s v="2.2 - CONTRATACIÓN DE SERVICIOS"/>
    <s v="2.2.3 - VIÁTICOS"/>
    <s v="N"/>
    <s v="00 - N/A"/>
    <s v="10 - FONDO GENERAL"/>
    <s v="(en blanco)"/>
    <s v="99 - MULTIPROVINCIAL"/>
    <n v="30500000"/>
    <n v="30500000"/>
    <n v="19305312.389999993"/>
  </r>
  <r>
    <s v="2024"/>
    <x v="0"/>
    <x v="0"/>
    <x v="0"/>
    <x v="0"/>
    <s v="1 - Poder Legislativo"/>
    <s v="0102 - CÁMARA DE DIPUTADOS"/>
    <s v="0001 - CÁMARA DE DIPUTADOS"/>
    <x v="0"/>
    <x v="0"/>
    <x v="0"/>
    <s v="2.2 - CONTRATACIÓN DE SERVICIOS"/>
    <s v="2.2.4 - TRANSPORTE Y ALMACENAJE"/>
    <s v="N"/>
    <s v="00 - N/A"/>
    <s v="10 - FONDO GENERAL"/>
    <s v="(en blanco)"/>
    <s v="99 - MULTIPROVINCIAL"/>
    <n v="20000000"/>
    <n v="30000000"/>
    <n v="20900455.880000003"/>
  </r>
  <r>
    <s v="2024"/>
    <x v="0"/>
    <x v="0"/>
    <x v="0"/>
    <x v="0"/>
    <s v="1 - Poder Legislativo"/>
    <s v="0102 - CÁMARA DE DIPUTADOS"/>
    <s v="0001 - CÁMARA DE DIPUTADOS"/>
    <x v="0"/>
    <x v="0"/>
    <x v="0"/>
    <s v="2.2 - CONTRATACIÓN DE SERVICIOS"/>
    <s v="2.2.4 - TRANSPORTE Y ALMACENAJE"/>
    <s v="N"/>
    <s v="00 - N/A"/>
    <s v="10 - FONDO GENERAL"/>
    <s v="(en blanco)"/>
    <s v="99 - MULTIPROVINCIAL"/>
    <n v="10000"/>
    <n v="10000"/>
    <n v="5516.33"/>
  </r>
  <r>
    <s v="2024"/>
    <x v="0"/>
    <x v="0"/>
    <x v="0"/>
    <x v="0"/>
    <s v="1 - Poder Legislativo"/>
    <s v="0102 - CÁMARA DE DIPUTADOS"/>
    <s v="0001 - CÁMARA DE DIPUTADOS"/>
    <x v="0"/>
    <x v="0"/>
    <x v="0"/>
    <s v="2.2 - CONTRATACIÓN DE SERVICIOS"/>
    <s v="2.2.4 - TRANSPORTE Y ALMACENAJE"/>
    <s v="N"/>
    <s v="00 - N/A"/>
    <s v="10 - FONDO GENERAL"/>
    <s v="(en blanco)"/>
    <s v="99 - MULTIPROVINCIAL"/>
    <n v="30000"/>
    <n v="80000"/>
    <n v="38060"/>
  </r>
  <r>
    <s v="2024"/>
    <x v="0"/>
    <x v="0"/>
    <x v="0"/>
    <x v="0"/>
    <s v="1 - Poder Legislativo"/>
    <s v="0102 - CÁMARA DE DIPUTADOS"/>
    <s v="0001 - CÁMARA DE DIPUTADOS"/>
    <x v="0"/>
    <x v="0"/>
    <x v="0"/>
    <s v="2.2 - CONTRATACIÓN DE SERVICIOS"/>
    <s v="2.2.5 - ALQUILERES Y RENTAS"/>
    <s v="N"/>
    <s v="00 - N/A"/>
    <s v="10 - FONDO GENERAL"/>
    <s v="(en blanco)"/>
    <s v="99 - MULTIPROVINCIAL"/>
    <n v="4969195"/>
    <n v="6469195"/>
    <n v="5486343.3300000001"/>
  </r>
  <r>
    <s v="2024"/>
    <x v="0"/>
    <x v="0"/>
    <x v="0"/>
    <x v="0"/>
    <s v="1 - Poder Legislativo"/>
    <s v="0102 - CÁMARA DE DIPUTADOS"/>
    <s v="0001 - CÁMARA DE DIPUTADOS"/>
    <x v="0"/>
    <x v="0"/>
    <x v="0"/>
    <s v="2.2 - CONTRATACIÓN DE SERVICIOS"/>
    <s v="2.2.5 - ALQUILERES Y RENTAS"/>
    <s v="N"/>
    <s v="00 - N/A"/>
    <s v="10 - FONDO GENERAL"/>
    <s v="(en blanco)"/>
    <s v="99 - MULTIPROVINCIAL"/>
    <n v="1900000"/>
    <n v="1900000"/>
    <n v="1683380"/>
  </r>
  <r>
    <s v="2024"/>
    <x v="0"/>
    <x v="0"/>
    <x v="0"/>
    <x v="0"/>
    <s v="1 - Poder Legislativo"/>
    <s v="0102 - CÁMARA DE DIPUTADOS"/>
    <s v="0001 - CÁMARA DE DIPUTADOS"/>
    <x v="0"/>
    <x v="0"/>
    <x v="0"/>
    <s v="2.2 - CONTRATACIÓN DE SERVICIOS"/>
    <s v="2.2.5 - ALQUILERES Y RENTAS"/>
    <s v="N"/>
    <s v="00 - N/A"/>
    <s v="10 - FONDO GENERAL"/>
    <s v="(en blanco)"/>
    <s v="99 - MULTIPROVINCIAL"/>
    <n v="3000000"/>
    <n v="3000000"/>
    <n v="1009400"/>
  </r>
  <r>
    <s v="2024"/>
    <x v="0"/>
    <x v="0"/>
    <x v="0"/>
    <x v="0"/>
    <s v="1 - Poder Legislativo"/>
    <s v="0102 - CÁMARA DE DIPUTADOS"/>
    <s v="0001 - CÁMARA DE DIPUTADOS"/>
    <x v="0"/>
    <x v="0"/>
    <x v="0"/>
    <s v="2.2 - CONTRATACIÓN DE SERVICIOS"/>
    <s v="2.2.5 - ALQUILERES Y RENTAS"/>
    <s v="N"/>
    <s v="00 - N/A"/>
    <s v="10 - FONDO GENERAL"/>
    <s v="(en blanco)"/>
    <s v="99 - MULTIPROVINCIAL"/>
    <n v="354000"/>
    <n v="849600"/>
    <n v="304000"/>
  </r>
  <r>
    <s v="2024"/>
    <x v="0"/>
    <x v="0"/>
    <x v="0"/>
    <x v="0"/>
    <s v="1 - Poder Legislativo"/>
    <s v="0102 - CÁMARA DE DIPUTADOS"/>
    <s v="0001 - CÁMARA DE DIPUTADOS"/>
    <x v="0"/>
    <x v="0"/>
    <x v="0"/>
    <s v="2.2 - CONTRATACIÓN DE SERVICIOS"/>
    <s v="2.2.5 - ALQUILERES Y RENTAS"/>
    <s v="N"/>
    <s v="00 - N/A"/>
    <s v="10 - FONDO GENERAL"/>
    <s v="(en blanco)"/>
    <s v="99 - MULTIPROVINCIAL"/>
    <n v="8100000"/>
    <n v="11100000"/>
    <n v="8129500"/>
  </r>
  <r>
    <s v="2024"/>
    <x v="0"/>
    <x v="0"/>
    <x v="0"/>
    <x v="0"/>
    <s v="1 - Poder Legislativo"/>
    <s v="0102 - CÁMARA DE DIPUTADOS"/>
    <s v="0001 - CÁMARA DE DIPUTADOS"/>
    <x v="0"/>
    <x v="0"/>
    <x v="0"/>
    <s v="2.2 - CONTRATACIÓN DE SERVICIOS"/>
    <s v="2.2.5 - ALQUILERES Y RENTAS"/>
    <s v="N"/>
    <s v="00 - N/A"/>
    <s v="10 - FONDO GENERAL"/>
    <s v="(en blanco)"/>
    <s v="99 - MULTIPROVINCIAL"/>
    <n v="10000000"/>
    <n v="23000000"/>
    <n v="8729210"/>
  </r>
  <r>
    <s v="2024"/>
    <x v="0"/>
    <x v="0"/>
    <x v="0"/>
    <x v="0"/>
    <s v="1 - Poder Legislativo"/>
    <s v="0102 - CÁMARA DE DIPUTADOS"/>
    <s v="0001 - CÁMARA DE DIPUTADOS"/>
    <x v="0"/>
    <x v="0"/>
    <x v="0"/>
    <s v="2.2 - CONTRATACIÓN DE SERVICIOS"/>
    <s v="2.2.6 - SEGUROS"/>
    <s v="N"/>
    <s v="00 - N/A"/>
    <s v="10 - FONDO GENERAL"/>
    <s v="(en blanco)"/>
    <s v="99 - MULTIPROVINCIAL"/>
    <n v="4752000"/>
    <n v="9752000"/>
    <n v="4752000"/>
  </r>
  <r>
    <s v="2024"/>
    <x v="0"/>
    <x v="0"/>
    <x v="0"/>
    <x v="0"/>
    <s v="1 - Poder Legislativo"/>
    <s v="0102 - CÁMARA DE DIPUTADOS"/>
    <s v="0001 - CÁMARA DE DIPUTADOS"/>
    <x v="0"/>
    <x v="0"/>
    <x v="0"/>
    <s v="2.2 - CONTRATACIÓN DE SERVICIOS"/>
    <s v="2.2.6 - SEGUROS"/>
    <s v="N"/>
    <s v="00 - N/A"/>
    <s v="10 - FONDO GENERAL"/>
    <s v="(en blanco)"/>
    <s v="99 - MULTIPROVINCIAL"/>
    <n v="240000000"/>
    <n v="293400000"/>
    <n v="209048356.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176000000"/>
    <n v="8314774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15000000"/>
    <n v="57748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9000"/>
    <n v="559000"/>
    <n v="398421.8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500000"/>
    <n v="700000"/>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000000"/>
    <n v="1000000"/>
    <n v="308333.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03000"/>
    <n v="5003000"/>
    <n v="1755214.55"/>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900000"/>
    <n v="497334.0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1400000"/>
    <n v="7400000"/>
    <n v="4369418.6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75650"/>
    <n v="95650"/>
    <n v="350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6775669"/>
    <n v="245726900.48000002"/>
    <n v="200275112.29999998"/>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000000"/>
    <n v="36000000"/>
    <n v="16681827.6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200000"/>
    <n v="68200000"/>
    <n v="34311606.539999999"/>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0"/>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5000000"/>
    <n v="65000000"/>
    <n v="53136872.68000000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995943.08"/>
  </r>
  <r>
    <s v="2024"/>
    <x v="0"/>
    <x v="0"/>
    <x v="0"/>
    <x v="0"/>
    <s v="1 - Poder Legislativo"/>
    <s v="0102 - CÁMARA DE DIPUTADOS"/>
    <s v="0001 - CÁMARA DE DIPUTADOS"/>
    <x v="0"/>
    <x v="0"/>
    <x v="0"/>
    <s v="2.3 - MATERIALES Y SUMINISTROS"/>
    <s v="2.3.2 - TEXTILES Y VESTUARIOS"/>
    <s v="N"/>
    <s v="00 - N/A"/>
    <s v="10 - FONDO GENERAL"/>
    <s v="(en blanco)"/>
    <s v="99 - MULTIPROVINCIAL"/>
    <n v="200000"/>
    <n v="200000"/>
    <n v="190026.8"/>
  </r>
  <r>
    <s v="2024"/>
    <x v="0"/>
    <x v="0"/>
    <x v="0"/>
    <x v="0"/>
    <s v="1 - Poder Legislativo"/>
    <s v="0102 - CÁMARA DE DIPUTADOS"/>
    <s v="0001 - CÁMARA DE DIPUTADOS"/>
    <x v="0"/>
    <x v="0"/>
    <x v="0"/>
    <s v="2.3 - MATERIALES Y SUMINISTROS"/>
    <s v="2.3.2 - TEXTILES Y VESTUARIOS"/>
    <s v="N"/>
    <s v="00 - N/A"/>
    <s v="10 - FONDO GENERAL"/>
    <s v="(en blanco)"/>
    <s v="99 - MULTIPROVINCIAL"/>
    <n v="600000"/>
    <n v="1400000"/>
    <n v="611357.5"/>
  </r>
  <r>
    <s v="2024"/>
    <x v="0"/>
    <x v="0"/>
    <x v="0"/>
    <x v="0"/>
    <s v="1 - Poder Legislativo"/>
    <s v="0102 - CÁMARA DE DIPUTADOS"/>
    <s v="0001 - CÁMARA DE DIPUTADOS"/>
    <x v="0"/>
    <x v="0"/>
    <x v="0"/>
    <s v="2.3 - MATERIALES Y SUMINISTROS"/>
    <s v="2.3.2 - TEXTILES Y VESTUARIOS"/>
    <s v="N"/>
    <s v="00 - N/A"/>
    <s v="10 - FONDO GENERAL"/>
    <s v="(en blanco)"/>
    <s v="99 - MULTIPROVINCIAL"/>
    <n v="100000"/>
    <n v="700000"/>
    <n v="522897.33"/>
  </r>
  <r>
    <s v="2024"/>
    <x v="0"/>
    <x v="0"/>
    <x v="0"/>
    <x v="0"/>
    <s v="1 - Poder Legislativo"/>
    <s v="0102 - CÁMARA DE DIPUTADOS"/>
    <s v="0001 - CÁMARA DE DIPUTADOS"/>
    <x v="0"/>
    <x v="0"/>
    <x v="0"/>
    <s v="2.3 - MATERIALES Y SUMINISTROS"/>
    <s v="2.3.3 - PAPEL, CARTÓN E IMPRESOS"/>
    <s v="N"/>
    <s v="00 - N/A"/>
    <s v="10 - FONDO GENERAL"/>
    <s v="(en blanco)"/>
    <s v="99 - MULTIPROVINCIAL"/>
    <n v="2300000"/>
    <n v="3800000"/>
    <n v="3221194.67"/>
  </r>
  <r>
    <s v="2024"/>
    <x v="0"/>
    <x v="0"/>
    <x v="0"/>
    <x v="0"/>
    <s v="1 - Poder Legislativo"/>
    <s v="0102 - CÁMARA DE DIPUTADOS"/>
    <s v="0001 - CÁMARA DE DIPUTADOS"/>
    <x v="0"/>
    <x v="0"/>
    <x v="0"/>
    <s v="2.3 - MATERIALES Y SUMINISTROS"/>
    <s v="2.3.3 - PAPEL, CARTÓN E IMPRESOS"/>
    <s v="N"/>
    <s v="00 - N/A"/>
    <s v="10 - FONDO GENERAL"/>
    <s v="(en blanco)"/>
    <s v="99 - MULTIPROVINCIAL"/>
    <n v="2800000"/>
    <n v="4800000"/>
    <n v="3626348.13"/>
  </r>
  <r>
    <s v="2024"/>
    <x v="0"/>
    <x v="0"/>
    <x v="0"/>
    <x v="0"/>
    <s v="1 - Poder Legislativo"/>
    <s v="0102 - CÁMARA DE DIPUTADOS"/>
    <s v="0001 - CÁMARA DE DIPUTADOS"/>
    <x v="0"/>
    <x v="0"/>
    <x v="0"/>
    <s v="2.3 - MATERIALES Y SUMINISTROS"/>
    <s v="2.3.3 - PAPEL, CARTÓN E IMPRESOS"/>
    <s v="N"/>
    <s v="00 - N/A"/>
    <s v="10 - FONDO GENERAL"/>
    <s v="(en blanco)"/>
    <s v="99 - MULTIPROVINCIAL"/>
    <n v="323000"/>
    <n v="923000"/>
    <n v="478090.01"/>
  </r>
  <r>
    <s v="2024"/>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1000000"/>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2368265.04"/>
  </r>
  <r>
    <s v="2024"/>
    <x v="0"/>
    <x v="0"/>
    <x v="0"/>
    <x v="0"/>
    <s v="1 - Poder Legislativo"/>
    <s v="0102 - CÁMARA DE DIPUTADOS"/>
    <s v="0001 - CÁMARA DE DIPUTADOS"/>
    <x v="0"/>
    <x v="0"/>
    <x v="0"/>
    <s v="2.3 - MATERIALES Y SUMINISTROS"/>
    <s v="2.3.5 - CUERO, CAUCHO Y PLÁSTICO"/>
    <s v="N"/>
    <s v="00 - N/A"/>
    <s v="10 - FONDO GENERAL"/>
    <s v="(en blanco)"/>
    <s v="99 - MULTIPROVINCIAL"/>
    <n v="600000"/>
    <n v="600000"/>
    <n v="376941.48"/>
  </r>
  <r>
    <s v="2024"/>
    <x v="0"/>
    <x v="0"/>
    <x v="0"/>
    <x v="0"/>
    <s v="1 - Poder Legislativo"/>
    <s v="0102 - CÁMARA DE DIPUTADOS"/>
    <s v="0001 - CÁMARA DE DIPUTADOS"/>
    <x v="0"/>
    <x v="0"/>
    <x v="0"/>
    <s v="2.3 - MATERIALES Y SUMINISTROS"/>
    <s v="2.3.5 - CUERO, CAUCHO Y PLÁSTICO"/>
    <s v="N"/>
    <s v="00 - N/A"/>
    <s v="10 - FONDO GENERAL"/>
    <s v="(en blanco)"/>
    <s v="99 - MULTIPROVINCIAL"/>
    <n v="4000000"/>
    <n v="4000000"/>
    <n v="3993745.74"/>
  </r>
  <r>
    <s v="2024"/>
    <x v="0"/>
    <x v="0"/>
    <x v="0"/>
    <x v="0"/>
    <s v="1 - Poder Legislativo"/>
    <s v="0102 - CÁMARA DE DIPUTADOS"/>
    <s v="0001 - CÁMARA DE DIPUTADOS"/>
    <x v="0"/>
    <x v="0"/>
    <x v="0"/>
    <s v="2.3 - MATERIALES Y SUMINISTROS"/>
    <s v="2.3.5 - CUERO, CAUCHO Y PLÁSTICO"/>
    <s v="N"/>
    <s v="00 - N/A"/>
    <s v="10 - FONDO GENERAL"/>
    <s v="(en blanco)"/>
    <s v="99 - MULTIPROVINCIAL"/>
    <n v="5000000"/>
    <n v="6000000"/>
    <n v="2693941.5500000003"/>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747"/>
    <n v="230747"/>
    <n v="81422.239999999991"/>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35606.68"/>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768346.30999999982"/>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3544750"/>
    <n v="113544750"/>
    <n v="77839744.579999998"/>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200000"/>
    <n v="33334"/>
    <n v="33333.3399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25000"/>
    <n v="25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370000"/>
    <n v="1370000"/>
    <n v="423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410000"/>
    <n v="1410000"/>
    <n v="549763.61"/>
  </r>
  <r>
    <s v="2024"/>
    <x v="0"/>
    <x v="0"/>
    <x v="0"/>
    <x v="0"/>
    <s v="1 - Poder Legislativo"/>
    <s v="0102 - CÁMARA DE DIPUTADOS"/>
    <s v="0001 - CÁMARA DE DIPUTADOS"/>
    <x v="0"/>
    <x v="0"/>
    <x v="0"/>
    <s v="2.3 - MATERIALES Y SUMINISTROS"/>
    <s v="2.3.9 - PRODUCTOS Y ÚTILES VARIOS"/>
    <s v="N"/>
    <s v="00 - N/A"/>
    <s v="10 - FONDO GENERAL"/>
    <s v="(en blanco)"/>
    <s v="99 - MULTIPROVINCIAL"/>
    <n v="5600000"/>
    <n v="6600000"/>
    <n v="5957987.25"/>
  </r>
  <r>
    <s v="2024"/>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6617809.5700000003"/>
  </r>
  <r>
    <s v="2024"/>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590445.93999999994"/>
  </r>
  <r>
    <s v="2024"/>
    <x v="0"/>
    <x v="0"/>
    <x v="0"/>
    <x v="0"/>
    <s v="1 - Poder Legislativo"/>
    <s v="0102 - CÁMARA DE DIPUTADOS"/>
    <s v="0001 - CÁMARA DE DIPUTADOS"/>
    <x v="0"/>
    <x v="0"/>
    <x v="0"/>
    <s v="2.3 - MATERIALES Y SUMINISTROS"/>
    <s v="2.3.9 - PRODUCTOS Y ÚTILES VARIOS"/>
    <s v="N"/>
    <s v="00 - N/A"/>
    <s v="10 - FONDO GENERAL"/>
    <s v="(en blanco)"/>
    <s v="99 - MULTIPROVINCIAL"/>
    <n v="4000000"/>
    <n v="4000000"/>
    <n v="2017378.48"/>
  </r>
  <r>
    <s v="2024"/>
    <x v="0"/>
    <x v="0"/>
    <x v="0"/>
    <x v="0"/>
    <s v="1 - Poder Legislativo"/>
    <s v="0102 - CÁMARA DE DIPUTADOS"/>
    <s v="0001 - CÁMARA DE DIPUTADOS"/>
    <x v="0"/>
    <x v="0"/>
    <x v="0"/>
    <s v="2.3 - MATERIALES Y SUMINISTROS"/>
    <s v="2.3.9 - PRODUCTOS Y ÚTILES VARIOS"/>
    <s v="N"/>
    <s v="00 - N/A"/>
    <s v="10 - FONDO GENERAL"/>
    <s v="(en blanco)"/>
    <s v="99 - MULTIPROVINCIAL"/>
    <n v="356200000"/>
    <n v="1500000"/>
    <n v="12221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2406477"/>
    <n v="328150914"/>
    <n v="172172185.44999999"/>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47982934"/>
    <n v="148982934"/>
    <n v="103357363.13999997"/>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800000"/>
    <n v="355583.430000000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0000"/>
    <n v="0"/>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295000"/>
    <n v="1454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5132451"/>
    <n v="35632451"/>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30879"/>
    <n v="4440879"/>
    <n v="843284.7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3050000"/>
    <n v="1986698.1700000002"/>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000000"/>
    <n v="4000000"/>
    <n v="2713023.71"/>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200000"/>
    <n v="1200000"/>
    <n v="801799.99999999988"/>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8132451"/>
    <n v="12432451"/>
    <n v="81920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50000"/>
    <n v="150000"/>
    <n v="147250"/>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041476"/>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5656755"/>
    <n v="18788751.460000001"/>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1052523"/>
    <n v="31052506.919999998"/>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05609"/>
    <n v="29805609"/>
    <n v="19698485.220000003"/>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47648"/>
    <n v="29847648"/>
    <n v="19753546.340000004"/>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624283"/>
    <n v="4624283"/>
    <n v="2829321.87"/>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6018964"/>
    <n v="4618964"/>
    <n v="2163634.33"/>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2850000"/>
    <n v="3350000"/>
    <n v="2031691.9300000002"/>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300000"/>
    <n v="3300000"/>
    <n v="2090375.0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8000"/>
    <n v="58000"/>
    <n v="18333.31000000000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7000"/>
    <n v="37000"/>
    <n v="17786.84999999999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600001"/>
    <n v="308823.82"/>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950000"/>
    <n v="701880.89"/>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000000"/>
    <n v="1950001"/>
    <n v="1000428.6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400000"/>
    <n v="1249999"/>
    <n v="675334.06"/>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600000"/>
    <n v="33100000"/>
    <n v="21232172.810000002"/>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00000"/>
    <n v="100000"/>
    <n v="691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980000"/>
    <n v="2687798"/>
    <n v="824293.37000000011"/>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800000"/>
    <n v="1750000"/>
    <n v="911548.8200000000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790000"/>
    <n v="2846000"/>
    <n v="87048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50000"/>
    <n v="50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000"/>
    <n v="3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4000000"/>
    <n v="5720000"/>
    <n v="5715313.460000000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400000"/>
    <n v="150000"/>
    <n v="0"/>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800000"/>
    <n v="2300000"/>
    <n v="269742.23"/>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3000000"/>
    <n v="13000000"/>
    <n v="7777820.87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0"/>
    <n v="3231416.04"/>
    <n v="1610878.79"/>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4787"/>
    <n v="14787"/>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8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10000"/>
    <n v="531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800000"/>
    <n v="2550000"/>
    <n v="488032.1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135000"/>
    <n v="15401.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115000"/>
    <n v="46176.42999999999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5000"/>
    <n v="85000"/>
    <n v="14673.499999999998"/>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610001"/>
    <n v="15859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13376.61"/>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0"/>
    <n v="12291200"/>
    <n v="679126.3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241000"/>
    <n v="7646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8010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140000"/>
    <n v="54698.75"/>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150000"/>
    <n v="2832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
    <n v="239999"/>
    <n v="171245.16999999998"/>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200000"/>
    <n v="350000"/>
    <n v="301273.4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50000"/>
    <n v="365000"/>
    <n v="91612.84"/>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900000"/>
    <n v="4651000"/>
    <n v="1892285.1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100000"/>
    <n v="1050000"/>
    <n v="607919.3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0"/>
    <n v="610000"/>
    <n v="10701.8900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30000"/>
    <n v="5000"/>
    <n v="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0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407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50000"/>
    <n v="450000"/>
    <n v="266915.59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1000000"/>
    <n v="25187941"/>
    <n v="574439.05000000005"/>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800000"/>
    <n v="1000000"/>
    <n v="218237.92000000004"/>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00000"/>
    <n v="100000"/>
    <n v="44655.6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50000"/>
    <n v="50000"/>
    <n v="36285.65"/>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00000"/>
    <n v="275000"/>
    <n v="131946.04"/>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15000"/>
    <n v="2370.8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50000"/>
    <n v="50000"/>
    <n v="32494.4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15000"/>
    <n v="4766.860000000000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0"/>
    <n v="50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75000"/>
    <n v="114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00000"/>
    <n v="87000"/>
    <n v="58007.64"/>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0"/>
    <n v="15000"/>
    <n v="1035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0"/>
    <n v="288700"/>
    <n v="19217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200000"/>
    <n v="2809400"/>
    <n v="1907959.1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0000"/>
    <n v="20000"/>
    <n v="50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
    <n v="40000"/>
    <n v="4956.2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75000"/>
    <n v="75000"/>
    <n v="55721.2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75000"/>
    <n v="6923.2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800000"/>
    <n v="533354.07999999996"/>
    <n v="210539.149999999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100000"/>
    <n v="2400000"/>
    <n v="1314566.3400000001"/>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48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5000"/>
    <n v="15000"/>
    <n v="853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0"/>
    <n v="724431.88"/>
    <n v="568167.2100000000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200000"/>
    <n v="73667.15000000000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499999"/>
    <n v="203892"/>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75000"/>
    <n v="13472.25"/>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350000"/>
    <n v="34500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500000"/>
    <n v="298104.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37961132"/>
    <n v="753294887.97000003"/>
    <n v="476667608.900000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196000"/>
    <n v="2196000"/>
    <n v="36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1739300"/>
    <n v="711939311.75999999"/>
    <n v="474466666.67000008"/>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00000"/>
    <n v="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4513000"/>
    <n v="24513000"/>
    <n v="159521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72000"/>
    <n v="7872000"/>
    <n v="4986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310000"/>
    <n v="356936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8690000"/>
    <n v="2301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10000000"/>
    <n v="3602907.2499999995"/>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1800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3596000"/>
    <n v="13596000"/>
    <n v="9064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6064004"/>
    <n v="16064004"/>
    <n v="11022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85700000"/>
    <n v="85738906.5"/>
    <n v="77882791.670000002"/>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5200000"/>
    <n v="25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6300000"/>
    <n v="39638906.5"/>
    <n v="39568177.10000000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10488634"/>
    <n v="320622072.99000001"/>
    <n v="0"/>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4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3737200"/>
    <n v="106081731.29000001"/>
    <n v="67786347.49000001"/>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5585799"/>
    <n v="109438879"/>
    <n v="69041139.549999997"/>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6094628"/>
    <n v="16094628"/>
    <n v="9766192.2699999996"/>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120000"/>
    <n v="31922.590000000004"/>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804000"/>
    <n v="1804000"/>
    <n v="575463.68000000005"/>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9253892"/>
    <n v="4926365.12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971120"/>
    <n v="12971120"/>
    <n v="6510435.12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46000"/>
    <n v="24021.5999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0"/>
    <n v="390000"/>
    <n v="4360"/>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5000000"/>
    <n v="17385540.16"/>
    <n v="11246995.35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988800"/>
    <n v="1048522.299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057935"/>
    <n v="2487935"/>
    <n v="719345.4400000000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5000000"/>
    <n v="27350000"/>
    <n v="18312205.719999999"/>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1309409"/>
    <n v="1309409"/>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0"/>
    <n v="200000"/>
    <n v="5746.76"/>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8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0"/>
    <n v="10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
    <n v="150000"/>
    <n v="6027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558752"/>
    <n v="10908752"/>
    <n v="6100239.7200000016"/>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6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851600"/>
    <n v="3786600"/>
    <n v="2194259.41"/>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100000"/>
    <n v="767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800000"/>
    <n v="2800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59769657"/>
    <n v="46679657"/>
    <n v="901190"/>
  </r>
  <r>
    <s v="2024"/>
    <x v="0"/>
    <x v="0"/>
    <x v="0"/>
    <x v="0"/>
    <s v="2 - Poder Ejecutivo"/>
    <s v="0201 - PRESIDENCIA DE LA REPÚBLICA"/>
    <s v="0001 - CONTRALORIA GENERAL DE LA REPUBLICA"/>
    <x v="0"/>
    <x v="0"/>
    <x v="2"/>
    <s v="2.2 - CONTRATACIÓN DE SERVICIOS"/>
    <s v="2.2.6 - SEGUROS"/>
    <s v="N"/>
    <s v="00 - N/A"/>
    <s v="10 - FONDO GENERAL"/>
    <s v="(en blanco)"/>
    <s v="99 - MULTIPROVINCIAL"/>
    <n v="4000000"/>
    <n v="4000000"/>
    <n v="0"/>
  </r>
  <r>
    <s v="2024"/>
    <x v="0"/>
    <x v="0"/>
    <x v="0"/>
    <x v="0"/>
    <s v="2 - Poder Ejecutivo"/>
    <s v="0201 - PRESIDENCIA DE LA REPÚBLICA"/>
    <s v="0001 - CONTRALORIA GENERAL DE LA REPUBLICA"/>
    <x v="0"/>
    <x v="0"/>
    <x v="2"/>
    <s v="2.2 - CONTRATACIÓN DE SERVICIOS"/>
    <s v="2.2.6 - SEGUROS"/>
    <s v="N"/>
    <s v="00 - N/A"/>
    <s v="10 - FONDO GENERAL"/>
    <s v="(en blanco)"/>
    <s v="99 - MULTIPROVINCIAL"/>
    <n v="23846412"/>
    <n v="23846412"/>
    <n v="13252539.390000001"/>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00"/>
    <n v="29775195"/>
    <n v="7045483.49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800000"/>
    <n v="550000"/>
    <n v="434664.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28674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900000"/>
    <n v="4300000"/>
    <n v="2407863.6799999997"/>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0000"/>
    <n v="1080000"/>
    <n v="236425.270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135000"/>
    <n v="1675000"/>
    <n v="1092009.1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80000"/>
    <n v="28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520000"/>
    <n v="2285419"/>
    <n v="1506818.859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90000"/>
    <n v="577000"/>
    <n v="366000.06000000006"/>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583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3893000"/>
    <n v="2238523.33"/>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79000"/>
    <n v="4320438"/>
    <n v="36463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50000"/>
    <n v="350000"/>
    <n v="369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300000"/>
    <n v="155000"/>
    <n v="2850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600000"/>
    <n v="2300000"/>
    <n v="192124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600000"/>
    <n v="125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246540"/>
    <n v="8305481.3399999999"/>
    <n v="4688564.319999999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836000"/>
    <n v="6105441"/>
    <n v="52392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566000"/>
    <n v="6035475"/>
    <n v="3891747.0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25000"/>
    <n v="2555000"/>
    <n v="75827.1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47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1369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1066936"/>
    <n v="79860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7540000"/>
    <n v="36140000"/>
    <n v="15849374.229999997"/>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395000"/>
    <n v="2035000"/>
    <n v="56020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9997658"/>
    <n v="3547658"/>
    <n v="1161375.3799999999"/>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800000"/>
    <n v="800000"/>
    <n v="360226"/>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60000"/>
    <n v="160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55000"/>
    <n v="55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100000"/>
    <n v="1010000"/>
    <n v="5112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39019"/>
    <n v="439019"/>
    <n v="72221.39999999999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5000"/>
    <n v="25000"/>
    <n v="1084.0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873979"/>
    <n v="673979"/>
    <n v="314987.6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704128"/>
    <n v="1494002"/>
    <n v="935118.47"/>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317440"/>
    <n v="11744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0000"/>
    <n v="100000"/>
    <n v="68424.12"/>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15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760000"/>
    <n v="510000"/>
    <n v="85795.44"/>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34800"/>
    <n v="34800"/>
    <n v="763"/>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401964"/>
    <n v="201964"/>
    <n v="7425"/>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919.1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71920"/>
    <n v="219626"/>
    <n v="8162.4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1268"/>
    <n v="201268"/>
    <n v="55034.6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8000"/>
    <n v="60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8"/>
    <n v="14385648"/>
    <n v="838564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0004"/>
    <n v="11000004"/>
    <n v="5301742.100000000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6727"/>
    <n v="126727"/>
    <n v="4096.9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19347"/>
    <n v="719347"/>
    <n v="2775"/>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36178"/>
    <n v="36178"/>
    <n v="7329.44"/>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5000"/>
    <n v="75000"/>
    <n v="29562.4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20000"/>
    <n v="520000"/>
    <n v="186423.9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7440"/>
    <n v="107440"/>
    <n v="16904.169999999998"/>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86993"/>
    <n v="1308095"/>
    <n v="459813.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94360"/>
    <n v="1850520"/>
    <n v="1323030.2599999998"/>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72399"/>
    <n v="172399"/>
    <n v="185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48776"/>
    <n v="578776"/>
    <n v="331990.99"/>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897649"/>
    <n v="1176689.19"/>
    <n v="585928.1599999999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6932"/>
    <n v="419500"/>
    <n v="45506.259999999995"/>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60000"/>
    <n v="1212101"/>
    <n v="757243.0399999999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68105"/>
    <n v="168105"/>
    <n v="1891.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550000"/>
    <n v="55000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370000"/>
    <n v="135629.2000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13700"/>
    <n v="1013700"/>
    <n v="1202833.51"/>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6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2400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13454400"/>
    <n v="374340365"/>
    <n v="209845803.79000005"/>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0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28398200"/>
    <n v="33827578.490000002"/>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93384.890000000014"/>
    <n v="6040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1350706.4800000002"/>
    <n v="1431453.6"/>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30000000"/>
    <n v="30000000"/>
    <n v="19850000"/>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6121200"/>
    <n v="25983596.299999997"/>
    <n v="21902018.350000001"/>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8398200"/>
    <n v="0"/>
    <n v="0"/>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2074135"/>
    <n v="27881579.879999999"/>
    <n v="14864699.879999999"/>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0458895"/>
    <n v="25669509.030000001"/>
    <n v="14893944.94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976970"/>
    <n v="3735280.9200000004"/>
    <n v="2219208.0500000003"/>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1000000"/>
    <n v="6627877.7200000007"/>
    <n v="1391553.4900000002"/>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4000000"/>
    <n v="3821295.1399999997"/>
    <n v="7983931.5299999993"/>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2999900"/>
    <n v="4925000.0199999996"/>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0"/>
    <n v="3110950.4"/>
    <n v="1478101.3399999999"/>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2831500"/>
    <n v="1904050"/>
  </r>
  <r>
    <s v="2024"/>
    <x v="0"/>
    <x v="0"/>
    <x v="0"/>
    <x v="0"/>
    <s v="2 - Poder Ejecutivo"/>
    <s v="0201 - PRESIDENCIA DE LA REPÚBLICA"/>
    <s v="0001 - GABINETE SOCIAL DE LA PRESIDENCIA"/>
    <x v="2"/>
    <x v="4"/>
    <x v="5"/>
    <s v="2.2 - CONTRATACIÓN DE SERVICIOS"/>
    <s v="2.2.3 - VIÁTICOS"/>
    <s v="N"/>
    <s v="00 - N/A"/>
    <s v="10 - FONDO GENERAL"/>
    <s v="(en blanco)"/>
    <s v="99 - MULTIPROVINCIAL"/>
    <n v="0"/>
    <n v="300000"/>
    <n v="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145877.050000001"/>
    <n v="9723060.6099999994"/>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78000"/>
    <n v="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2200000"/>
    <n v="947548.14999999991"/>
    <n v="590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0"/>
    <n v="275000"/>
    <n v="275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1000000"/>
    <n v="7000000"/>
    <n v="0"/>
  </r>
  <r>
    <s v="2024"/>
    <x v="0"/>
    <x v="0"/>
    <x v="0"/>
    <x v="0"/>
    <s v="2 - Poder Ejecutivo"/>
    <s v="0201 - PRESIDENCIA DE LA REPÚBLICA"/>
    <s v="0001 - GABINETE SOCIAL DE LA PRESIDENCIA"/>
    <x v="2"/>
    <x v="4"/>
    <x v="5"/>
    <s v="2.2 - CONTRATACIÓN DE SERVICIOS"/>
    <s v="2.2.6 - SEGUROS"/>
    <s v="N"/>
    <s v="00 - N/A"/>
    <s v="10 - FONDO GENERAL"/>
    <s v="(en blanco)"/>
    <s v="99 - MULTIPROVINCIAL"/>
    <n v="2000000"/>
    <n v="3545353.01"/>
    <n v="3545353.01"/>
  </r>
  <r>
    <s v="2024"/>
    <x v="0"/>
    <x v="0"/>
    <x v="0"/>
    <x v="0"/>
    <s v="2 - Poder Ejecutivo"/>
    <s v="0201 - PRESIDENCIA DE LA REPÚBLICA"/>
    <s v="0001 - GABINETE SOCIAL DE LA PRESIDENCIA"/>
    <x v="2"/>
    <x v="4"/>
    <x v="5"/>
    <s v="2.2 - CONTRATACIÓN DE SERVICIOS"/>
    <s v="2.2.6 - SEGUROS"/>
    <s v="N"/>
    <s v="00 - N/A"/>
    <s v="10 - FONDO GENERAL"/>
    <s v="(en blanco)"/>
    <s v="99 - MULTIPROVINCIAL"/>
    <n v="3445000"/>
    <n v="4650000"/>
    <n v="2557237.219999999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2026372"/>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500000"/>
    <n v="2364046.9900000002"/>
    <n v="881451.09"/>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0"/>
    <n v="9150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4770971"/>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40600"/>
    <n v="406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7189998"/>
    <n v="30500000"/>
    <n v="8787499.9800000004"/>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600000"/>
    <n v="100000"/>
    <n v="5015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500000"/>
    <n v="3980000"/>
    <n v="6890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83542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98000"/>
    <n v="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250000"/>
    <n v="315000"/>
    <n v="138879.98000000001"/>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705692"/>
    <n v="3824451.85"/>
    <n v="2965507.610000000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687324.6"/>
    <n v="1317820.2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21600"/>
    <n v="0"/>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86400"/>
    <n v="0"/>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813500"/>
    <n v="159943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34688"/>
    <n v="284794"/>
    <n v="4625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781192"/>
    <n v="5795905.7999999998"/>
    <n v="4251330.2"/>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02800"/>
    <n v="87544.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050000"/>
    <n v="1185640"/>
    <n v="341952.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200000"/>
    <n v="750201.91999999993"/>
    <n v="268408.15999999997"/>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998620"/>
    <n v="491504.9"/>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200000"/>
    <n v="100000"/>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0000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7204"/>
    <n v="127204"/>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41802"/>
    <n v="1438654.48"/>
    <n v="1315577.2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24693"/>
    <n v="38400"/>
    <n v="38364.160000000003"/>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54110"/>
    <n v="52285.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500"/>
    <n v="0"/>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5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00000"/>
    <n v="9000000"/>
    <n v="5890729.29"/>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8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1593708"/>
    <n v="1593708"/>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89792"/>
    <n v="2705925"/>
    <n v="2642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50000"/>
    <n v="156388"/>
    <n v="74129.51999999999"/>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1535011"/>
    <n v="1004873.840000000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026938"/>
    <n v="4318807.01"/>
    <n v="2672114.24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317900"/>
    <n v="9919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125000"/>
    <n v="100950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650000"/>
    <n v="999735"/>
    <n v="781429.0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416740.77"/>
    <n v="873699.9600000000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3405"/>
    <n v="759560"/>
    <n v="461965.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694"/>
    <n v="328158"/>
    <n v="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1834"/>
    <n v="269782.5"/>
    <n v="285915.1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44896"/>
    <n v="410054.95"/>
    <n v="200302.0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2448"/>
    <n v="420763.1"/>
    <n v="238872.180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679797"/>
    <n v="484960.37000000005"/>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27891073"/>
    <n v="464189688.80000001"/>
    <n v="299068377.42000008"/>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5788347"/>
    <n v="2200000"/>
    <n v="383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0175466"/>
    <n v="40744035.969999999"/>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3500000"/>
    <n v="1700000"/>
    <n v="500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500000"/>
    <n v="1745000"/>
    <n v="1979626.2099999997"/>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54324000"/>
    <n v="54762000"/>
    <n v="3639300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35648423"/>
    <n v="35686028.450000003"/>
    <n v="31836013.43"/>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40175423"/>
    <n v="35368007.399999999"/>
    <n v="0"/>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28746027"/>
    <n v="32854846.049999997"/>
    <n v="21100573.490000002"/>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32474529"/>
    <n v="32957644.120000001"/>
    <n v="21231852.289999999"/>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4187171"/>
    <n v="4779757.87"/>
    <n v="2977898.6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0"/>
    <n v="378000"/>
    <n v="0"/>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2000000"/>
    <n v="11592599.060000001"/>
    <n v="12256866.229999997"/>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6953825"/>
    <n v="27032000"/>
    <n v="18563806.09999999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5000000"/>
    <n v="25000000"/>
    <n v="13731753.59999999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465000"/>
    <n v="425000"/>
    <n v="184603.08000000002"/>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60000"/>
    <n v="146000"/>
    <n v="16363"/>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1500000"/>
    <n v="6794346"/>
    <n v="4294345.8599999994"/>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86825"/>
    <n v="150000"/>
    <n v="45532.76"/>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600000"/>
    <n v="4383000"/>
    <n v="879630.87"/>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5459183"/>
    <n v="119252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100000"/>
    <n v="7505817"/>
    <n v="4739471.9000000004"/>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100000"/>
    <n v="0"/>
    <n v="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300000"/>
    <n v="284800"/>
    <n v="15293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5057816"/>
    <n v="10759000"/>
    <n v="52628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699999"/>
    <n v="1714500"/>
    <n v="2880952.38"/>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0"/>
    <n v="1500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00000"/>
    <n v="0"/>
    <n v="20827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548302"/>
    <n v="3366000"/>
    <n v="2323240.6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600000"/>
    <n v="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9294135"/>
    <n v="2652313.02"/>
    <n v="2274925.2400000002"/>
  </r>
  <r>
    <s v="2024"/>
    <x v="0"/>
    <x v="0"/>
    <x v="0"/>
    <x v="0"/>
    <s v="2 - Poder Ejecutivo"/>
    <s v="0201 - PRESIDENCIA DE LA REPÚBLICA"/>
    <s v="0001 - GABINETE SOCIAL DE LA PRESIDENCIA"/>
    <x v="2"/>
    <x v="4"/>
    <x v="6"/>
    <s v="2.2 - CONTRATACIÓN DE SERVICIOS"/>
    <s v="2.2.6 - SEGUROS"/>
    <s v="N"/>
    <s v="00 - N/A"/>
    <s v="10 - FONDO GENERAL"/>
    <s v="(en blanco)"/>
    <s v="99 - MULTIPROVINCIAL"/>
    <n v="1860000"/>
    <n v="3420000"/>
    <n v="2619857.7399999998"/>
  </r>
  <r>
    <s v="2024"/>
    <x v="0"/>
    <x v="0"/>
    <x v="0"/>
    <x v="0"/>
    <s v="2 - Poder Ejecutivo"/>
    <s v="0201 - PRESIDENCIA DE LA REPÚBLICA"/>
    <s v="0001 - GABINETE SOCIAL DE LA PRESIDENCIA"/>
    <x v="2"/>
    <x v="4"/>
    <x v="6"/>
    <s v="2.2 - CONTRATACIÓN DE SERVICIOS"/>
    <s v="2.2.6 - SEGUROS"/>
    <s v="N"/>
    <s v="00 - N/A"/>
    <s v="10 - FONDO GENERAL"/>
    <s v="(en blanco)"/>
    <s v="99 - MULTIPROVINCIAL"/>
    <n v="7575478"/>
    <n v="10000000"/>
    <n v="8526316.530000001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162600"/>
    <n v="2587600"/>
    <n v="1046606.75"/>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8713400"/>
    <n v="13522400"/>
    <n v="337176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258026"/>
    <n v="908486"/>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398947"/>
    <n v="712793.5"/>
    <n v="19234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80000"/>
    <n v="508000"/>
    <n v="13919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25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420000"/>
    <n v="4671500"/>
    <n v="2983222.23"/>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500000"/>
    <n v="5000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20000"/>
    <n v="820000"/>
    <n v="387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50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75000"/>
    <n v="3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209000"/>
    <n v="1816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45000"/>
    <n v="740000"/>
    <n v="147966.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98500"/>
    <n v="147500"/>
    <n v="60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100000"/>
    <n v="24826650.030000001"/>
    <n v="10848451.159999998"/>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5000"/>
    <n v="15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54125189"/>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0000"/>
    <n v="1579540"/>
    <n v="150588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370000"/>
    <n v="7760000"/>
    <n v="2081047.5"/>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274000"/>
    <n v="872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28127"/>
    <n v="24300300"/>
    <n v="22654223.699999999"/>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394000"/>
    <n v="37868.1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0"/>
    <n v="50000"/>
    <n v="2800"/>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00000"/>
    <n v="0"/>
    <n v="35653.98000000000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4514620"/>
    <n v="5519199.9800000004"/>
    <n v="2561435.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6991550"/>
    <n v="9876190"/>
    <n v="5648507.8500000006"/>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997600"/>
    <n v="4334600"/>
    <n v="449006.91000000003"/>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0"/>
    <n v="50000"/>
    <n v="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21000"/>
    <n v="388320.4"/>
    <n v="137459.9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117950"/>
    <n v="12470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89000"/>
    <n v="387000"/>
    <n v="3131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52500"/>
    <n v="708900"/>
    <n v="113651.7"/>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5875530"/>
    <n v="4107640.4"/>
    <n v="1853163.660000000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01000"/>
    <n v="101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279860"/>
    <n v="72771"/>
    <n v="36260.81"/>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3125250"/>
    <n v="2030015"/>
    <n v="986715.23999999987"/>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60000"/>
    <n v="84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20000"/>
    <n v="30950"/>
    <n v="6900"/>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78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050000"/>
    <n v="648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228450"/>
    <n v="199450"/>
    <n v="46728"/>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626850"/>
    <n v="88151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3500"/>
    <n v="17100"/>
    <n v="360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90000"/>
    <n v="38500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68000"/>
    <n v="68000"/>
    <n v="1062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0"/>
    <n v="111000"/>
    <n v="13829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492195"/>
    <n v="1697463.38"/>
    <n v="303348.33999999997"/>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161412"/>
    <n v="1330975.9099999999"/>
    <n v="466707.51"/>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60000"/>
    <n v="240"/>
    <n v="283.2"/>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0"/>
    <n v="5000"/>
    <n v="1200.0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000000"/>
    <n v="12840000"/>
    <n v="8359831.919999999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692000"/>
    <n v="692000"/>
    <n v="716745.88"/>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27500"/>
    <n v="70000"/>
    <n v="33222.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300000"/>
    <n v="204012"/>
    <n v="112831.6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93000"/>
    <n v="195275"/>
    <n v="34092.1999999999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65000"/>
    <n v="3724.4"/>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72677"/>
    <n v="1212531.5"/>
    <n v="1104021.200000000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580000"/>
    <n v="244316"/>
    <n v="19536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933000"/>
    <n v="1209565"/>
    <n v="854539.29"/>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000"/>
    <n v="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157319"/>
    <n v="9443065.3399999999"/>
    <n v="4286432.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51500"/>
    <n v="879925"/>
    <n v="367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2500"/>
    <n v="213478.3"/>
    <n v="121544.230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20000"/>
    <n v="83500"/>
    <n v="1467.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700000"/>
    <n v="1253769"/>
    <n v="543648.7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938754"/>
    <n v="6489847.2699999996"/>
    <n v="4065343.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0"/>
    <n v="52000"/>
    <n v="3256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01460"/>
    <n v="969372"/>
    <n v="222327.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47660"/>
    <n v="3276467"/>
    <n v="1394630.6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226135"/>
    <n v="264085"/>
    <n v="67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74750"/>
    <n v="404330.8"/>
    <n v="212611.9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440000"/>
    <n v="1711320.2"/>
    <n v="1381052.1"/>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251037.4199999999"/>
    <n v="0"/>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251037.4399999995"/>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98743.45"/>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98743.45"/>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50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333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25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7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750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0"/>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70034452"/>
    <n v="268969457"/>
    <n v="161667583.31999999"/>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141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19634786"/>
    <n v="24918073.440000001"/>
    <n v="3955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551200"/>
    <n v="2806912.56"/>
    <n v="2113857.6199999996"/>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330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6298958"/>
    <n v="26723958"/>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100000"/>
    <n v="2751100"/>
    <n v="360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503895"/>
    <n v="1472634.9799999997"/>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4930000"/>
    <n v="848000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244166.67"/>
    <n v="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23350.2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0760000"/>
    <n v="20760000"/>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31540693"/>
    <n v="31540693"/>
    <n v="20991459.690000001"/>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5448955"/>
    <n v="25448955"/>
    <n v="17373984.990000002"/>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850000"/>
    <n v="850000"/>
    <n v="367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198955"/>
    <n v="2619895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398955"/>
    <n v="26398955"/>
    <n v="0"/>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3060763"/>
    <n v="23845653"/>
    <n v="11239751.279999997"/>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2773459"/>
    <n v="22773459"/>
    <n v="11656562.760000002"/>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3203451"/>
    <n v="3203451"/>
    <n v="1217148.8799999997"/>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976.71"/>
    <n v="554558.16"/>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5463.28"/>
    <n v="602080"/>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78388.16"/>
    <n v="47484.22"/>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14900000"/>
    <n v="14345736.800000001"/>
    <n v="5339671.349999999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925216"/>
    <n v="1270671.8400000001"/>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4541998"/>
    <n v="3751998"/>
    <n v="1963652.5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3386486"/>
    <n v="3890486"/>
    <n v="724759.9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6355000"/>
    <n v="1783433.36"/>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2310000"/>
    <n v="2010000"/>
    <n v="7640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970000"/>
    <n v="2375150"/>
    <n v="129548.02"/>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3482298"/>
    <n v="6722298"/>
    <n v="2546381.13"/>
  </r>
  <r>
    <s v="2024"/>
    <x v="0"/>
    <x v="0"/>
    <x v="0"/>
    <x v="0"/>
    <s v="2 - Poder Ejecutivo"/>
    <s v="0201 - PRESIDENCIA DE LA REPÚBLICA"/>
    <s v="0001 - MINISTERIO DE LA PRESIDENCIA"/>
    <x v="0"/>
    <x v="0"/>
    <x v="2"/>
    <s v="2.2 - CONTRATACIÓN DE SERVICIOS"/>
    <s v="2.2.3 - VIÁTICOS"/>
    <s v="N"/>
    <s v="00 - N/A"/>
    <s v="10 - FONDO GENERAL"/>
    <s v="(en blanco)"/>
    <s v="99 - MULTIPROVINCIAL"/>
    <n v="3850000"/>
    <n v="2313180"/>
    <n v="0"/>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900000"/>
    <n v="2900000"/>
    <n v="69019.23"/>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00000"/>
    <n v="200000"/>
    <n v="32830"/>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920000"/>
    <n v="24472330.5"/>
    <n v="8344439.6200000001"/>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00000"/>
    <n v="600000"/>
    <n v="146712"/>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403269.5"/>
    <n v="328010.5"/>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6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0191869"/>
    <n v="65746269"/>
    <n v="11788224.4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2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0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3500000"/>
    <n v="5500000"/>
    <n v="3603546.12"/>
  </r>
  <r>
    <s v="2024"/>
    <x v="0"/>
    <x v="0"/>
    <x v="0"/>
    <x v="0"/>
    <s v="2 - Poder Ejecutivo"/>
    <s v="0201 - PRESIDENCIA DE LA REPÚBLICA"/>
    <s v="0001 - MINISTERIO DE LA PRESIDENCIA"/>
    <x v="0"/>
    <x v="0"/>
    <x v="2"/>
    <s v="2.2 - CONTRATACIÓN DE SERVICIOS"/>
    <s v="2.2.6 - SEGUROS"/>
    <s v="N"/>
    <s v="00 - N/A"/>
    <s v="10 - FONDO GENERAL"/>
    <s v="(en blanco)"/>
    <s v="99 - MULTIPROVINCIAL"/>
    <n v="11938917"/>
    <n v="12962743.73"/>
    <n v="11387867.609999999"/>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400000"/>
    <n v="557200"/>
    <n v="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3000"/>
    <n v="270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00000"/>
    <n v="1100000"/>
    <n v="232824.7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00000"/>
    <n v="100000"/>
    <n v="5554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200000"/>
    <n v="3461000"/>
    <n v="2863102.2799999993"/>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300000"/>
    <n v="31388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850000"/>
    <n v="850000"/>
    <n v="412360.8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896.6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800000"/>
    <n v="595000"/>
    <n v="234819.9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9630939"/>
    <n v="5547807.7699999996"/>
    <n v="2650709.2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460024"/>
    <n v="230081"/>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0"/>
    <n v="3285600"/>
    <n v="3009777"/>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00000"/>
    <n v="2620000"/>
    <n v="996344.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00"/>
    <n v="3465000"/>
    <n v="1472358.0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850145"/>
    <n v="500000"/>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963071"/>
    <n v="103797291"/>
    <n v="431724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46000"/>
    <n v="41236.230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00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000000"/>
    <n v="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0"/>
    <n v="60000"/>
    <n v="167619.56"/>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410000"/>
    <n v="23159771.82"/>
    <n v="14028599.000000002"/>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15750"/>
    <n v="1782000.41"/>
    <n v="238836.39"/>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471048"/>
    <n v="2988048"/>
    <n v="919430.7899999999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80500"/>
    <n v="80500"/>
    <n v="8850"/>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261000"/>
    <n v="129978.44"/>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650"/>
    <n v="2650"/>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048260"/>
    <n v="1731999.5999999999"/>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11839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300000"/>
    <n v="436090"/>
    <n v="96182.41"/>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250000"/>
    <n v="944000"/>
    <n v="751392.77"/>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725000"/>
    <n v="1945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50000"/>
    <n v="50000"/>
    <n v="0"/>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20442.5899999999"/>
    <n v="458569.0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0"/>
    <n v="11000"/>
    <n v="10955.45"/>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500"/>
    <n v="19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5000"/>
    <n v="53000"/>
    <n v="36255.26"/>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70000"/>
    <n v="61600"/>
    <n v="10654.77"/>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68200"/>
    <n v="26857.870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699.98"/>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4100"/>
    <n v="331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630000"/>
    <n v="15156000"/>
    <n v="5965600.6900000004"/>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150000"/>
    <n v="2391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36816"/>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35000"/>
    <n v="28426.2"/>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30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76000"/>
    <n v="176000"/>
    <n v="122513.59"/>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50000"/>
    <n v="6913.01"/>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200000"/>
    <n v="602000"/>
    <n v="412872.61000000004"/>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0000"/>
    <n v="81000"/>
    <n v="252.4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542085"/>
    <n v="6820839.4100000001"/>
    <n v="2137407.4299999997"/>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01000"/>
    <n v="506000"/>
    <n v="274403.67000000004"/>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620000"/>
    <n v="1137218"/>
    <n v="277491.1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499000"/>
    <n v="42255.45"/>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92309"/>
    <n v="942309"/>
    <n v="164651.8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
    <n v="100000"/>
    <n v="9406.26"/>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750000"/>
    <n v="3943809"/>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463110"/>
    <n v="21515.3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50000"/>
    <n v="459191"/>
    <n v="47115.96"/>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200000"/>
    <n v="1200000"/>
    <n v="0"/>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200000"/>
    <n v="2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6280"/>
    <n v="8628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5200"/>
    <n v="852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2000"/>
    <n v="1200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2040000"/>
    <n v="2040000"/>
    <n v="176500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253084"/>
    <n v="1253084"/>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17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6676"/>
    <n v="146676"/>
    <n v="125138.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4840"/>
    <n v="144840"/>
    <n v="12531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20400"/>
    <n v="20400"/>
    <n v="9337.99"/>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985000"/>
    <n v="6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100000"/>
    <n v="533000"/>
    <n v="509028.64"/>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300000"/>
    <n v="9485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3 - VIÁTICOS"/>
    <s v="N"/>
    <s v="00 - N/A"/>
    <s v="10 - FONDO GENERAL"/>
    <s v="(en blanco)"/>
    <s v="99 - MULTIPROVINCIAL"/>
    <n v="200000"/>
    <n v="2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000000"/>
    <n v="0.23999999999068677"/>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500000"/>
    <n v="25000"/>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146916"/>
    <n v="3144.2399999999907"/>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300000"/>
    <n v="18172.989999999991"/>
    <n v="18172"/>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18084"/>
    <n v="851121"/>
    <n v="828885.83"/>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0"/>
    <n v="345337"/>
    <n v="40906.94"/>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0000"/>
    <n v="1056191"/>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400000"/>
    <n v="0"/>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23002713"/>
    <n v="633883299.28999996"/>
    <n v="398613318.3299999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000000"/>
    <n v="5614680"/>
    <n v="189202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600000"/>
    <n v="16856699.670000002"/>
    <n v="16401588.34"/>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607592"/>
    <n v="7607592"/>
    <n v="5021720.72"/>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6567509"/>
    <n v="57338599.530000001"/>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298500"/>
    <n v="3567654.5"/>
    <n v="1530311.84"/>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464500"/>
    <n v="3918356.48"/>
    <n v="1965237.0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3418838.23"/>
    <n v="2895718.5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7600000"/>
    <n v="27600000"/>
    <n v="18627601.0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35043334"/>
    <n v="35074771.670000002"/>
    <n v="34699504.329999998"/>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0000"/>
    <n v="4085926.73"/>
    <n v="4085926.3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5718334"/>
    <n v="56416091.200000003"/>
    <n v="0"/>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43334"/>
    <n v="45741091.200000003"/>
    <n v="0"/>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4463520"/>
    <n v="44939094.399999999"/>
    <n v="28907198.209999997"/>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500000"/>
    <n v="46348310.559999995"/>
    <n v="29971096.870000008"/>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5000000"/>
    <n v="5124201.34"/>
    <n v="3359579.4800000004"/>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6000000"/>
    <n v="36000000"/>
    <n v="23453689.82999999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3174180"/>
    <n v="1877676.7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2000000"/>
    <n v="52000000"/>
    <n v="44054373.38000000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500000"/>
    <n v="62806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4000000"/>
    <n v="4000000"/>
    <n v="276129"/>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4500000"/>
    <n v="5416550"/>
    <n v="2509921.599999999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2966664"/>
    <n v="14732328"/>
    <n v="569213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21156592.039999999"/>
    <n v="11094495.09"/>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250000"/>
    <n v="589100"/>
    <n v="5827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180000"/>
    <n v="955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00000"/>
    <n v="10913879.199999999"/>
    <n v="6262071.1999999993"/>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120000"/>
    <n v="12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0000"/>
    <n v="2486186.08"/>
    <n v="1413798.73"/>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50000"/>
    <n v="3536600"/>
    <n v="335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48000000"/>
    <n v="45740060.049999997"/>
    <n v="25755661.759999998"/>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0500000"/>
    <n v="13376246.75"/>
    <n v="6087538.1700000009"/>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25000000"/>
    <n v="23431476.550000004"/>
    <n v="19067384.89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8750000"/>
    <n v="50687145.569999993"/>
    <n v="40286575.03999999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1439490.65"/>
    <n v="457511.8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2918530.7699999996"/>
    <n v="2072160.61"/>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250000"/>
    <n v="850000"/>
    <n v="797296.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750000"/>
    <n v="139315"/>
    <n v="33405.800000000003"/>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145187.5"/>
    <n v="9971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449458"/>
    <n v="150295.419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4500000"/>
    <n v="23000000"/>
    <n v="12613692.949999996"/>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4616047.620000001"/>
    <n v="2816868.639999999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500000"/>
    <n v="2405221.3200000003"/>
    <n v="1140341.06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5000"/>
    <n v="819000"/>
    <n v="821197.75000000012"/>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99000000"/>
    <n v="99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2446877.5"/>
    <n v="2107477.5"/>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527464.0899999999"/>
    <n v="656623.4299999999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00000"/>
    <n v="3100000"/>
    <n v="31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23023556"/>
    <n v="124017896.23"/>
    <n v="70200533.71000000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5000000"/>
    <n v="5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
    <n v="84000"/>
    <n v="84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
    <n v="1130000"/>
    <n v="839549.1299999998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0"/>
    <n v="18116866"/>
    <n v="9499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850000"/>
    <n v="2492745.46"/>
    <n v="103554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2840548.24"/>
    <n v="1087796.2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0650000"/>
    <n v="136130906.34999999"/>
    <n v="93455522.34999999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4400000"/>
    <n v="4400000"/>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1693646.55"/>
    <n v="980437.55"/>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8080000"/>
    <n v="59069279.800000004"/>
    <n v="17599515.919999998"/>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5000000"/>
    <n v="44680127.509999998"/>
    <n v="28636233.330000002"/>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5000000"/>
    <n v="67174449.969999999"/>
    <n v="65932909.969999999"/>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50000"/>
    <n v="4319930.7699999996"/>
    <n v="243197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1000000"/>
    <n v="1236835.3"/>
    <n v="408132.0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929580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70404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29732133.300000001"/>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1000000"/>
    <n v="741655.37"/>
    <n v="622599.92999999993"/>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2500000"/>
    <n v="2819917.36"/>
    <n v="1217871.44"/>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881000"/>
    <n v="644297.48"/>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2111.06"/>
    <n v="51385.0200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1900000"/>
    <n v="793890"/>
    <n v="791573.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4500000"/>
    <n v="2789828.2"/>
    <n v="2487649.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950000"/>
    <n v="474748"/>
    <n v="262509.88"/>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0000"/>
    <n v="47400"/>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21607850"/>
    <n v="120981884.99000001"/>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500000"/>
    <n v="19127476.539999999"/>
    <n v="18434131.380000003"/>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419459.96"/>
    <n v="359078.4000000000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65625"/>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0000"/>
    <n v="67705"/>
    <n v="67704.86"/>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202827.68"/>
    <n v="103844.2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0"/>
    <n v="17807750"/>
    <n v="17637543.87999999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0"/>
    <n v="68300"/>
    <n v="31333.3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61320"/>
    <n v="6132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100560"/>
    <n v="23841.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1.0000000002037268E-2"/>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2500000"/>
    <n v="93800000"/>
    <n v="542320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2000000"/>
    <n v="28900000"/>
    <n v="22803594.3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
    <n v="300000"/>
    <n v="195113"/>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337170"/>
    <n v="304634.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237830"/>
    <n v="81302"/>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96000"/>
    <n v="86508.64"/>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00000"/>
    <n v="107199"/>
    <n v="89982.6"/>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500000"/>
    <n v="4110100"/>
    <n v="2628061.989999999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45000"/>
    <n v="51949.5"/>
    <n v="51949.5"/>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124800"/>
    <n v="98514.89"/>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352115390.4200002"/>
    <n v="0"/>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416351346"/>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00000"/>
    <n v="1484977.8"/>
    <n v="109807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500000"/>
    <n v="63145224.540000007"/>
    <n v="59073532.249999985"/>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25000"/>
    <n v="19689.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20000"/>
    <n v="16236.099999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62645000"/>
    <n v="62645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05000"/>
    <n v="596296.41000000015"/>
    <n v="486484.0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30000"/>
    <n v="19969271.350000001"/>
    <n v="17904362.370000001"/>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20000"/>
    <n v="426183.63"/>
    <n v="361867.7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0"/>
    <n v="1900947.27"/>
    <n v="1597303.470000000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61820129.200000003"/>
    <n v="61810534"/>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000000"/>
    <n v="40202949.200000003"/>
    <n v="351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0"/>
    <n v="1261605"/>
    <n v="643301.0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50000"/>
    <n v="1063000"/>
    <n v="931996.91999999993"/>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600000"/>
    <n v="26658000"/>
    <n v="1529200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500000"/>
    <n v="15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750000"/>
    <n v="7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00000"/>
    <n v="10025.799999999988"/>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75000"/>
    <n v="410106.14"/>
    <n v="410106.14"/>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31131.6599999997"/>
    <n v="1938472.23"/>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500000"/>
    <n v="2506224.4000000004"/>
    <n v="1054545"/>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0"/>
    <n v="2008236"/>
    <n v="1085732"/>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
    <n v="201276"/>
    <n v="125744.31999999999"/>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6500000"/>
    <n v="6500000"/>
    <n v="3554933.92"/>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4000000"/>
    <n v="4000000"/>
    <n v="1632081.66"/>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25000"/>
    <n v="25000"/>
    <n v="0"/>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50000"/>
    <n v="50000"/>
    <n v="1986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000000"/>
    <n v="700000"/>
    <n v="675496.86"/>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600000"/>
    <n v="6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500000"/>
    <n v="14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200000"/>
    <n v="2117565.2000000002"/>
    <n v="215290.04"/>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5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400000"/>
    <n v="400000"/>
    <n v="976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50000"/>
    <n v="5044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75000"/>
    <n v="75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0"/>
    <n v="153400"/>
    <n v="1534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000000"/>
    <n v="2300000"/>
    <n v="1613961.52"/>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5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0"/>
    <n v="200000"/>
    <n v="11682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0"/>
    <n v="25000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200000"/>
    <n v="10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0"/>
    <n v="2660.9"/>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2000000"/>
    <n v="200000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00"/>
    <n v="0"/>
    <n v="77558"/>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5000"/>
    <n v="20414"/>
    <n v="20414"/>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45000"/>
    <n v="27694.6"/>
    <n v="27694.6"/>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0"/>
    <n v="50000"/>
    <n v="407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500000"/>
    <n v="20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0"/>
    <n v="150000"/>
    <n v="710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2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205355"/>
    <n v="131955"/>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0"/>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31066528"/>
    <n v="236946228"/>
    <n v="154028772.23999998"/>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49632565"/>
    <n v="41723819"/>
    <n v="386776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5232312"/>
    <n v="5232312"/>
    <n v="3314674.5599999996"/>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1004571"/>
    <n v="21511259"/>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6000000"/>
    <n v="6000000"/>
    <n v="128196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000000"/>
    <n v="2000000"/>
    <n v="473951.81000000006"/>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4358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5756012"/>
    <n v="16416012"/>
    <n v="10829506.4"/>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17054796.609999999"/>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00000"/>
    <n v="100000"/>
    <n v="100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0"/>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830093"/>
    <n v="17118663"/>
    <n v="11059860.969999999"/>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900000"/>
    <n v="17288694"/>
    <n v="11171384.760000002"/>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2400000"/>
    <n v="2585094"/>
    <n v="1544849.72"/>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9000000"/>
    <n v="9000000"/>
    <n v="4527504.1100000003"/>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000000"/>
    <n v="1000000"/>
    <n v="1318035.51"/>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5000000"/>
    <n v="15000000"/>
    <n v="9742131.8099999968"/>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
    <n v="50000"/>
    <n v="4251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0"/>
    <n v="500000"/>
    <n v="337635"/>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350000"/>
    <n v="350000"/>
    <n v="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5000000"/>
    <n v="5000000"/>
    <n v="166787.81"/>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1500000"/>
    <n v="3000000"/>
    <n v="685964.59"/>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18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3260000"/>
    <n v="1299999.24"/>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520000"/>
    <n v="520000"/>
    <n v="0"/>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0000000"/>
    <n v="102309000"/>
    <n v="70608307.979999989"/>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3000000"/>
    <n v="3000000"/>
    <n v="1500000"/>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0000000"/>
    <n v="6144084.9500000002"/>
  </r>
  <r>
    <s v="2024"/>
    <x v="0"/>
    <x v="0"/>
    <x v="0"/>
    <x v="0"/>
    <s v="2 - Poder Ejecutivo"/>
    <s v="0201 - PRESIDENCIA DE LA REPÚBLICA"/>
    <s v="0003 - PLAN PRESIDENCIAL CONTRA LA POBREZA"/>
    <x v="2"/>
    <x v="4"/>
    <x v="6"/>
    <s v="2.2 - CONTRATACIÓN DE SERVICIOS"/>
    <s v="2.2.6 - SEGUROS"/>
    <s v="N"/>
    <s v="00 - N/A"/>
    <s v="10 - FONDO GENERAL"/>
    <s v="(en blanco)"/>
    <s v="99 - MULTIPROVINCIAL"/>
    <n v="0"/>
    <n v="2709905"/>
    <n v="1505737.7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4000000"/>
    <n v="4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50000"/>
    <n v="25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
    <n v="13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0"/>
    <n v="3800000"/>
    <n v="3752407.5"/>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0"/>
    <n v="13000000"/>
    <n v="2479504.6899999995"/>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500000"/>
    <n v="10500000"/>
    <n v="5781851.6200000001"/>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600000"/>
    <n v="16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6000000"/>
    <n v="6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7500000"/>
    <n v="7500000"/>
    <n v="3592563.62"/>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000000"/>
    <n v="3000000"/>
    <n v="51920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2000000"/>
    <n v="2000000"/>
    <n v="1629367.6"/>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40000"/>
    <n v="6780000"/>
    <n v="2480000"/>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00000"/>
    <n v="30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695167261"/>
    <n v="3542402502"/>
    <n v="2093948757.4300003"/>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0000000"/>
    <n v="5769332"/>
    <n v="2146876.2200000002"/>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61120000"/>
    <n v="276567566.66000003"/>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2468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000000"/>
    <n v="7000000"/>
    <n v="900732.4"/>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2000000"/>
    <n v="2000000"/>
    <n v="0"/>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1200000"/>
    <n v="1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000000"/>
    <n v="8000000"/>
    <n v="336000.09"/>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10000"/>
    <n v="1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5000000"/>
    <n v="35680654"/>
    <n v="35490155.509999998"/>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0"/>
    <n v="562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0"/>
    <n v="100000"/>
    <n v="7788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1000000"/>
    <n v="1770363"/>
    <n v="473889.88999999996"/>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8000000"/>
    <n v="44270363"/>
    <n v="36770183.39999999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8000000"/>
    <n v="8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00"/>
    <n v="20000000"/>
    <n v="13453975.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700000"/>
    <n v="700000"/>
    <n v="203455.6"/>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
    <n v="100000"/>
    <n v="2973.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000000"/>
    <n v="4000000"/>
    <n v="705198.67999999993"/>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6000000"/>
    <n v="6000000"/>
    <n v="4096477.0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000000"/>
    <n v="3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500000"/>
    <n v="3500000"/>
    <n v="2009436.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200000"/>
    <n v="2200000"/>
    <n v="465369.51"/>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00000"/>
    <n v="2000000"/>
    <n v="138659.30000000002"/>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50000"/>
    <n v="50000"/>
    <n v="68278.3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683544"/>
    <n v="20683544"/>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200000"/>
    <n v="12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0"/>
    <n v="156592837"/>
    <n v="30414851.469999999"/>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227996484"/>
    <n v="239074860"/>
    <n v="155652827.36000001"/>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74155812"/>
    <n v="60008124"/>
    <n v="599515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0"/>
    <n v="360000"/>
    <n v="270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9865108"/>
    <n v="20735206"/>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588809"/>
    <n v="483809"/>
    <n v="241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06000"/>
    <n v="211000"/>
    <n v="184356.26"/>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3525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0377600"/>
    <n v="10377600"/>
    <n v="60364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9115412"/>
    <n v="19115412"/>
    <n v="5173729.62"/>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0"/>
    <n v="7379016"/>
    <n v="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64954"/>
    <n v="17116950"/>
    <n v="11034943.159999996"/>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87753"/>
    <n v="17038218"/>
    <n v="11082587.429999996"/>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2507963"/>
    <n v="2544716"/>
    <n v="1621288.289999999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220346"/>
    <n v="4759222"/>
    <n v="3968834.940000000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600000"/>
    <n v="600000"/>
    <n v="227516.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3202144"/>
    <n v="3202144"/>
    <n v="1792743.5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51576"/>
    <n v="51576"/>
    <n v="1306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6464"/>
    <n v="46464"/>
    <n v="2897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41000"/>
    <n v="511970.87999999989"/>
    <n v="483054.2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1000"/>
    <n v="391000"/>
    <n v="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160000"/>
    <n v="64965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0"/>
    <n v="350937.59999999998"/>
    <n v="350937.59999999998"/>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1889831"/>
    <n v="22396272.75"/>
    <n v="11501526.360000001"/>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5500"/>
    <n v="255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583500"/>
    <n v="444000"/>
    <n v="75000"/>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0"/>
    <n v="500000"/>
    <n v="454270.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77020"/>
    <n v="7702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200000"/>
    <n v="20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500000"/>
    <n v="2200000"/>
    <n v="1779582.78"/>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80000"/>
    <n v="330000"/>
    <n v="17995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22500"/>
    <n v="294500"/>
    <n v="24544"/>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40000"/>
    <n v="240000"/>
    <n v="2199.5699999999997"/>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200000"/>
    <n v="5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393460"/>
    <n v="10448133.4"/>
    <n v="55743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300000"/>
    <n v="64672"/>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7700000"/>
    <n v="6474339"/>
    <n v="111128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0"/>
    <n v="6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218400"/>
    <n v="2218400"/>
    <n v="132750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5180000"/>
    <n v="5005352"/>
    <n v="14026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2500"/>
    <n v="42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6753750"/>
    <n v="3987750"/>
    <n v="3339577"/>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641243"/>
    <n v="28380.800000000047"/>
    <n v="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4170146"/>
    <n v="6789946"/>
    <n v="3525851.8000000003"/>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719800"/>
    <n v="100000"/>
    <n v="0"/>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45899487"/>
    <n v="25150737"/>
    <n v="19266475.620000001"/>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1402522"/>
    <n v="1402522"/>
    <n v="527017.5"/>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30831426"/>
    <n v="18301304"/>
    <n v="5078713.6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20"/>
    <n v="12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039872"/>
    <n v="4605572"/>
    <n v="912682.8"/>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689630"/>
    <n v="6547690"/>
    <n v="2497009.7999999998"/>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513000"/>
    <n v="1013000"/>
    <n v="346684"/>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397281"/>
    <n v="397281"/>
    <n v="81881.38"/>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68040"/>
    <n v="168040"/>
    <n v="0"/>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51752"/>
    <n v="13008790.699999999"/>
    <n v="3729266.1"/>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3795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733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220314"/>
    <n v="485018"/>
    <n v="454547.45"/>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6998630"/>
    <n v="9263385.5199999996"/>
    <n v="3219231.1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3495284"/>
    <n v="4200016"/>
    <n v="75166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41"/>
    <n v="4290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307998"/>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29283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9017400"/>
    <n v="10017400"/>
    <n v="500870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177140"/>
    <n v="1177140"/>
    <n v="484083.19999999995"/>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6230"/>
    <n v="362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500"/>
    <n v="15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456500"/>
    <n v="1207972"/>
    <n v="116100.2"/>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5000"/>
    <n v="350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6029856"/>
    <n v="5508183.7400000002"/>
    <n v="4034358.64"/>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70865"/>
    <n v="69260"/>
    <n v="2035.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3980298"/>
    <n v="1539179.6"/>
    <n v="409035.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2880000"/>
    <n v="621818.4"/>
    <n v="16048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6681897"/>
    <n v="3735446.54"/>
    <n v="1797843.460000000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7640"/>
    <n v="18176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7000"/>
    <n v="80050"/>
    <n v="46344.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0"/>
    <n v="3575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934097"/>
    <n v="934097"/>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55144"/>
    <n v="4658034.33"/>
    <n v="240193.0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827606"/>
    <n v="1272540"/>
    <n v="13428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69938"/>
    <n v="1753553.04"/>
    <n v="413548.7"/>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609221"/>
    <n v="933766.05"/>
    <n v="5546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0000000"/>
    <n v="50000000"/>
    <n v="250000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68950"/>
    <n v="18950"/>
    <n v="1888"/>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407050"/>
    <n v="971326.91999999993"/>
    <n v="491263.5"/>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420000"/>
    <n v="0"/>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23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506800000"/>
    <n v="522644304.37"/>
    <n v="352656642.87999994"/>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0"/>
    <n v="770000"/>
    <n v="490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92000000"/>
    <n v="203520000"/>
    <n v="146193933.3600000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7300000"/>
    <n v="9136000"/>
    <n v="13445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100000"/>
    <n v="2050000"/>
    <n v="1418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2500000"/>
    <n v="3301592.07"/>
    <n v="2153576.3600000003"/>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348000000"/>
    <n v="348000000"/>
    <n v="198697733.34999999"/>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88717103.560000002"/>
    <n v="68044006.23000000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1000000"/>
    <n v="1445000"/>
    <n v="144500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58310752.399999999"/>
    <n v="0"/>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607875.600000001"/>
    <n v="36316997.38000001"/>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250764"/>
    <n v="36407775.880000003"/>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2000000"/>
    <n v="12346608"/>
    <n v="5508266.069999999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0"/>
    <n v="130000"/>
    <n v="128237.6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40000000"/>
    <n v="39870000"/>
    <n v="25903197.61000000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115000000"/>
    <n v="114500000"/>
    <n v="63964795.179999992"/>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85000000"/>
    <n v="85000000"/>
    <n v="49651959.210000016"/>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600000"/>
    <n v="600000"/>
    <n v="282738.1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00000"/>
    <n v="200000"/>
    <n v="114730"/>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000000"/>
    <n v="30000000"/>
    <n v="6749512.6200000001"/>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100000"/>
    <n v="742500"/>
    <n v="569693.57999999996"/>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0"/>
    <n v="14100000"/>
    <n v="6222815.9900000002"/>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
    <n v="1000000"/>
    <n v="294287.19"/>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50000"/>
    <n v="825000"/>
    <n v="914626.2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100000"/>
    <n v="100000"/>
    <n v="76693.759999999995"/>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
    <n v="7285000"/>
    <n v="2832707.78"/>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75000"/>
    <n v="75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
    <n v="50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0"/>
    <n v="42100000"/>
    <n v="29425011"/>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
    <n v="500000"/>
    <n v="86648.800000000017"/>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1000000"/>
    <n v="516000"/>
    <n v="17955031.25"/>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0"/>
    <n v="20000"/>
    <n v="3050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
    <n v="18683.330000000002"/>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00"/>
    <n v="86688359"/>
    <n v="2942501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0"/>
    <n v="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50000000"/>
    <n v="101025000"/>
    <n v="91222632.029999986"/>
  </r>
  <r>
    <s v="2024"/>
    <x v="0"/>
    <x v="0"/>
    <x v="0"/>
    <x v="0"/>
    <s v="2 - Poder Ejecutivo"/>
    <s v="0201 - PRESIDENCIA DE LA REPÚBLICA"/>
    <s v="0004 - SERVICIO INTEGRAL DE EMERGENCIAS"/>
    <x v="0"/>
    <x v="7"/>
    <x v="12"/>
    <s v="2.2 - CONTRATACIÓN DE SERVICIOS"/>
    <s v="2.2.6 - SEGUROS"/>
    <s v="N"/>
    <s v="00 - N/A"/>
    <s v="10 - FONDO GENERAL"/>
    <s v="(en blanco)"/>
    <s v="99 - MULTIPROVINCIAL"/>
    <n v="0"/>
    <n v="445000"/>
    <n v="734373.84000000008"/>
  </r>
  <r>
    <s v="2024"/>
    <x v="0"/>
    <x v="0"/>
    <x v="0"/>
    <x v="0"/>
    <s v="2 - Poder Ejecutivo"/>
    <s v="0201 - PRESIDENCIA DE LA REPÚBLICA"/>
    <s v="0004 - SERVICIO INTEGRAL DE EMERGENCIAS"/>
    <x v="0"/>
    <x v="7"/>
    <x v="12"/>
    <s v="2.2 - CONTRATACIÓN DE SERVICIOS"/>
    <s v="2.2.6 - SEGUROS"/>
    <s v="N"/>
    <s v="00 - N/A"/>
    <s v="10 - FONDO GENERAL"/>
    <s v="(en blanco)"/>
    <s v="99 - MULTIPROVINCIAL"/>
    <n v="30000000"/>
    <n v="18300000"/>
    <n v="17057491.98"/>
  </r>
  <r>
    <s v="2024"/>
    <x v="0"/>
    <x v="0"/>
    <x v="0"/>
    <x v="0"/>
    <s v="2 - Poder Ejecutivo"/>
    <s v="0201 - PRESIDENCIA DE LA REPÚBLICA"/>
    <s v="0004 - SERVICIO INTEGRAL DE EMERGENCIAS"/>
    <x v="0"/>
    <x v="7"/>
    <x v="12"/>
    <s v="2.2 - CONTRATACIÓN DE SERVICIOS"/>
    <s v="2.2.6 - SEGUROS"/>
    <s v="N"/>
    <s v="00 - N/A"/>
    <s v="10 - FONDO GENERAL"/>
    <s v="(en blanco)"/>
    <s v="99 - MULTIPROVINCIAL"/>
    <n v="42000000"/>
    <n v="40914134"/>
    <n v="30872588.70000000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
    <n v="50000"/>
    <n v="14869.1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300000"/>
    <n v="300000"/>
    <n v="177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3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1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22000"/>
    <n v="16726.7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0"/>
    <n v="47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
    <n v="921000"/>
    <n v="1354747.68"/>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2940000"/>
    <n v="1843740.119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0"/>
    <n v="16500"/>
    <n v="15006.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48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000000"/>
    <n v="3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
    <n v="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32000000"/>
    <n v="34100000"/>
    <n v="22575569.25"/>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8000000"/>
    <n v="1815000"/>
    <n v="180696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20000000"/>
    <n v="2478012.1999999993"/>
    <n v="4015535.110000000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5000"/>
    <n v="204340.2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2000000"/>
    <n v="295000"/>
    <n v="584889.62"/>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0"/>
    <n v="7000"/>
    <n v="94419.9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24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
    <n v="114000"/>
    <n v="11062.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300000"/>
    <n v="300000"/>
    <n v="15289.16"/>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00"/>
    <n v="1750000"/>
    <n v="1253638.009999999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0"/>
    <n v="1585486.6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15000"/>
    <n v="196994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
    <n v="100000"/>
    <n v="24688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1180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2137500"/>
    <n v="8615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970000"/>
    <n v="414784.689999999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
    <n v="30000"/>
    <n v="875052.1699999999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5861987.7999999998"/>
    <n v="5921987.799999999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
    <n v="771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000000"/>
    <n v="180000"/>
    <n v="61552.97000000000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4600000"/>
    <n v="3114824.159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3000000"/>
    <n v="2865000"/>
    <n v="279704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4587020"/>
    <n v="12000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12000000"/>
    <n v="35355500"/>
    <n v="20597110.70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2144500"/>
    <n v="16458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0"/>
    <n v="3237812.0499999993"/>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1000000"/>
    <n v="920000"/>
    <n v="0"/>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5000000"/>
    <n v="6582000"/>
    <n v="6703351.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120000"/>
    <n v="12608820.92"/>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0"/>
    <n v="3940000"/>
    <n v="1453450.6400000001"/>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3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100000"/>
    <n v="100000"/>
    <n v="1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
    <n v="290000"/>
    <n v="221360.97999999998"/>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041"/>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503893"/>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9000"/>
    <n v="1523.7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305000"/>
    <n v="274987.2"/>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1400000"/>
    <n v="22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2000000"/>
    <n v="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5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200000"/>
    <n v="200000"/>
    <n v="192899.5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500000"/>
    <n v="1531000"/>
    <n v="13427.9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0"/>
    <n v="49000"/>
    <n v="7434"/>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3000000"/>
    <n v="800000"/>
    <n v="1093014.76"/>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1600000"/>
    <n v="335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3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00000"/>
    <n v="2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50000"/>
    <n v="100000"/>
    <n v="4751.8599999999997"/>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50000"/>
    <n v="350000"/>
    <n v="169004.59"/>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0"/>
    <n v="3170000"/>
    <n v="3151176.4799999995"/>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
    <n v="100000"/>
    <n v="9702.2000000000007"/>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313.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3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700000"/>
    <n v="80000"/>
    <n v="24337.6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250000"/>
    <n v="94840.4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750.020000000000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000000"/>
    <n v="863295.71"/>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0"/>
    <n v="500000"/>
    <n v="483252.25000000006"/>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5000000"/>
    <n v="15000000"/>
    <n v="11752254.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35000000"/>
    <n v="35000000"/>
    <n v="1419815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200000"/>
    <n v="200000"/>
    <n v="470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0"/>
    <n v="1000000"/>
    <n v="36215.91000000000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0"/>
    <n v="21839.4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
    <n v="169.95"/>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6958.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1248.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40000"/>
    <n v="14796"/>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25000"/>
    <n v="24885.05"/>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205000"/>
    <n v="35278.070000000007"/>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60000"/>
    <n v="33644.16000000000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100000"/>
    <n v="28910"/>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94468.7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27313.73999999999"/>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805500"/>
    <n v="636315.01"/>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100000"/>
    <n v="698000"/>
    <n v="1135418.82"/>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0"/>
    <n v="2000"/>
    <n v="47242.4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00000"/>
    <n v="200000"/>
    <n v="156331.4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500000"/>
    <n v="200000"/>
    <n v="144577.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8347406"/>
    <n v="9972406"/>
    <n v="597350.6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00000"/>
    <n v="118778.8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35000"/>
    <n v="1507414.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50000"/>
    <n v="3250000"/>
    <n v="5242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805000"/>
    <n v="199327.95"/>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00000"/>
    <n v="492687.05"/>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50000"/>
    <n v="41512.399999999994"/>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1000000"/>
    <n v="13000000"/>
    <n v="13861676.35"/>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200000"/>
    <n v="2478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50000"/>
    <n v="5000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9652594"/>
    <n v="68407594.479999989"/>
    <n v="9813056.5300000012"/>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000000"/>
    <n v="1500000"/>
    <n v="2038161.799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300000"/>
    <n v="232175.84"/>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000000"/>
    <n v="100000"/>
    <n v="2896.5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7000000"/>
    <n v="600000"/>
    <n v="172166.76"/>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400000"/>
    <n v="174164.2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740380"/>
    <n v="42271480"/>
    <n v="27699162.099999998"/>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0000"/>
    <n v="420000"/>
    <n v="247333.33000000002"/>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864000"/>
    <n v="5760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790200"/>
    <n v="395100"/>
    <n v="395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800000"/>
    <n v="799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200000"/>
    <n v="242000"/>
    <n v="241657.81"/>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520000"/>
    <n v="2520000"/>
    <n v="168000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5000"/>
    <n v="275000"/>
    <n v="2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50258.64"/>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53150.4200000002"/>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1274420"/>
    <n v="732420"/>
    <n v="312167.17"/>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740000"/>
    <n v="0"/>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1000000"/>
    <n v="1466795.3499999999"/>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0000"/>
    <n v="200000"/>
    <n v="110944"/>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4719315"/>
    <n v="4719315"/>
    <n v="234526.18"/>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600000"/>
    <n v="1600000"/>
    <n v="922738.7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3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3000000"/>
    <n v="3000000"/>
    <n v="12000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2000000"/>
    <n v="2000000"/>
    <n v="9564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154782.0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671012.9"/>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50000"/>
    <n v="1372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300000"/>
    <n v="288209.51"/>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60000"/>
    <n v="11815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180492.7999999999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502036"/>
    <n v="50502036"/>
    <n v="2949462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62498454"/>
    <n v="4091836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544482"/>
    <n v="41122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208503"/>
    <n v="9358503"/>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90000"/>
    <n v="29000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247623.95"/>
    <n v="1246746.660000000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3120000"/>
    <n v="205000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8503"/>
    <n v="8487216"/>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600000"/>
    <n v="258564.83000000002"/>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388079"/>
    <n v="9508079"/>
    <n v="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31266"/>
    <n v="7998163.5300000003"/>
    <n v="5007562.8100000005"/>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5645"/>
    <n v="8102581.5999999996"/>
    <n v="5028519.24"/>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96374"/>
    <n v="945691.42999999993"/>
    <n v="612445.40999999992"/>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993380"/>
    <n v="4993380"/>
    <n v="3617685.36"/>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58000"/>
    <n v="458000"/>
    <n v="394793.1099999999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2700000"/>
    <n v="1300000"/>
    <n v="542006.38"/>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5000000"/>
    <n v="3590000"/>
    <n v="2242000"/>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2000000"/>
    <n v="200000"/>
    <n v="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9965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0000000"/>
    <n v="6233202.4400000004"/>
    <n v="35184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700000"/>
    <n v="7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5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0"/>
    <n v="9.9999997764825821E-3"/>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1826341"/>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52000"/>
    <n v="551407.19999999995"/>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216578.20999999996"/>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78000"/>
    <n v="37754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500000"/>
    <n v="6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700000"/>
    <n v="23490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60000"/>
    <n v="55824.62"/>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7000"/>
    <n v="293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8000"/>
    <n v="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0000"/>
    <n v="3009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705506.390000001"/>
    <n v="10617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571434.26"/>
    <n v="4582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
    <n v="2510000"/>
    <n v="2006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10000"/>
    <n v="4500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4000000"/>
    <n v="11528795.740000002"/>
    <n v="2975620.8899999997"/>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600000"/>
    <n v="607235.05000000005"/>
    <n v="453676.05"/>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1710000"/>
    <n v="341928.6"/>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3000"/>
    <n v="22077.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247847.25000000003"/>
    <n v="111236.6499999999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297763"/>
    <n v="97763"/>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800000"/>
    <n v="80948"/>
    <n v="80948"/>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46544"/>
    <n v="44546.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99999"/>
    <n v="161130"/>
    <n v="161080.6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10000"/>
    <n v="31651.78"/>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500000"/>
    <n v="6500000"/>
    <n v="2437800.480000000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000000"/>
    <n v="177280"/>
    <n v="17728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000"/>
    <n v="991.2"/>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227055.62"/>
    <n v="74244.4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3600000"/>
    <n v="1862370.77"/>
    <n v="48074.23999999999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1000"/>
    <n v="10411.77"/>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0340.899999999994"/>
    <n v="37660.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295870"/>
    <n v="29817.61"/>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94000"/>
    <n v="32320.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1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3611921"/>
    <n v="15310.399999999907"/>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50000"/>
    <n v="147911.1099999999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66000"/>
    <n v="355166.8"/>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30334341"/>
    <n v="30334341"/>
    <n v="20238474.460000005"/>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10310000"/>
    <n v="10310000"/>
    <n v="6500000"/>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629934"/>
    <n v="4629934"/>
    <n v="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11889494"/>
    <n v="11889494"/>
    <n v="637726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3384845.87"/>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800481"/>
    <n v="2800481"/>
    <n v="1868184.5300000003"/>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733689"/>
    <n v="2733689"/>
    <n v="1900519.06"/>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493624"/>
    <n v="493624"/>
    <n v="274567.93"/>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960000"/>
    <n v="960000"/>
    <n v="634344.80999999994"/>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3500000"/>
    <n v="3500000"/>
    <n v="1965768.0499999998"/>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1200000"/>
    <n v="1200000"/>
    <n v="694048.4"/>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50000"/>
    <n v="50000"/>
    <n v="0"/>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00000"/>
    <n v="10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0794841.149999999"/>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348196"/>
    <n v="0"/>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2000"/>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950000"/>
    <n v="3788869.4699999997"/>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357412"/>
    <n v="2300012"/>
    <n v="221250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00000"/>
    <n v="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650000"/>
    <n v="1238292"/>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1864200"/>
    <n v="84960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200000"/>
    <n v="2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400000"/>
    <n v="4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500000"/>
    <n v="1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5000"/>
    <n v="2879.2"/>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0000"/>
    <n v="1339.3"/>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850000"/>
    <n v="2850000"/>
    <n v="142500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84000"/>
    <n v="84000"/>
    <n v="25857"/>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50000"/>
    <n v="3988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7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35000"/>
    <n v="413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5000"/>
    <n v="6136"/>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500600"/>
    <n v="500600"/>
    <n v="89762.42"/>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7510200"/>
    <n v="717600"/>
    <n v="307074.48"/>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900000"/>
    <n v="2085000"/>
    <n v="371450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0"/>
    <n v="4275000"/>
    <n v="409165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250000"/>
    <n v="250000"/>
    <n v="51748.43"/>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50000"/>
    <n v="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649767"/>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32130.530000000028"/>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40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158945.76"/>
    <n v="169479.98"/>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99000"/>
    <n v="215999.99"/>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0000"/>
    <n v="20768"/>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7604"/>
    <n v="4094.99"/>
  </r>
  <r>
    <s v="2024"/>
    <x v="0"/>
    <x v="0"/>
    <x v="0"/>
    <x v="0"/>
    <s v="2 - Poder Ejecutivo"/>
    <s v="0201 - PRESIDENCIA DE LA REPÚBLICA"/>
    <s v="0007 - PROGRAMA SUPÉRATE"/>
    <x v="2"/>
    <x v="4"/>
    <x v="6"/>
    <s v="2.1 - REMUNERACIONES Y CONTRIBUCIONES"/>
    <s v="2.1.1 - REMUNERACIONES"/>
    <s v="N"/>
    <s v="00 - N/A"/>
    <s v="10 - FONDO GENERAL"/>
    <s v="(en blanco)"/>
    <s v="99 - MULTIPROVINCIAL"/>
    <n v="1026828000"/>
    <n v="1017063599"/>
    <n v="659727435.12"/>
  </r>
  <r>
    <s v="2024"/>
    <x v="0"/>
    <x v="0"/>
    <x v="0"/>
    <x v="0"/>
    <s v="2 - Poder Ejecutivo"/>
    <s v="0201 - PRESIDENCIA DE LA REPÚBLICA"/>
    <s v="0007 - PROGRAMA SUPÉRATE"/>
    <x v="2"/>
    <x v="4"/>
    <x v="6"/>
    <s v="2.1 - REMUNERACIONES Y CONTRIBUCIONES"/>
    <s v="2.1.1 - REMUNERACIONES"/>
    <s v="N"/>
    <s v="00 - N/A"/>
    <s v="10 - FONDO GENERAL"/>
    <s v="(en blanco)"/>
    <s v="99 - MULTIPROVINCIAL"/>
    <n v="132000000"/>
    <n v="141764400"/>
    <n v="92534130.699999988"/>
  </r>
  <r>
    <s v="2024"/>
    <x v="0"/>
    <x v="0"/>
    <x v="0"/>
    <x v="0"/>
    <s v="2 - Poder Ejecutivo"/>
    <s v="0201 - PRESIDENCIA DE LA REPÚBLICA"/>
    <s v="0007 - PROGRAMA SUPÉRATE"/>
    <x v="2"/>
    <x v="4"/>
    <x v="6"/>
    <s v="2.1 - REMUNERACIONES Y CONTRIBUCIONES"/>
    <s v="2.1.1 - REMUNERACIONES"/>
    <s v="N"/>
    <s v="00 - N/A"/>
    <s v="10 - FONDO GENERAL"/>
    <s v="(en blanco)"/>
    <s v="99 - MULTIPROVINCIAL"/>
    <n v="888000000"/>
    <n v="888000000"/>
    <n v="583173499.16000009"/>
  </r>
  <r>
    <s v="2024"/>
    <x v="0"/>
    <x v="0"/>
    <x v="0"/>
    <x v="0"/>
    <s v="2 - Poder Ejecutivo"/>
    <s v="0201 - PRESIDENCIA DE LA REPÚBLICA"/>
    <s v="0007 - PROGRAMA SUPÉRATE"/>
    <x v="2"/>
    <x v="4"/>
    <x v="6"/>
    <s v="2.1 - REMUNERACIONES Y CONTRIBUCIONES"/>
    <s v="2.1.1 - REMUNERACIONES"/>
    <s v="N"/>
    <s v="00 - N/A"/>
    <s v="10 - FONDO GENERAL"/>
    <s v="(en blanco)"/>
    <s v="99 - MULTIPROVINCIAL"/>
    <n v="172122383"/>
    <n v="172122383"/>
    <n v="0"/>
  </r>
  <r>
    <s v="2024"/>
    <x v="0"/>
    <x v="0"/>
    <x v="0"/>
    <x v="0"/>
    <s v="2 - Poder Ejecutivo"/>
    <s v="0201 - PRESIDENCIA DE LA REPÚBLICA"/>
    <s v="0007 - PROGRAMA SUPÉRATE"/>
    <x v="2"/>
    <x v="4"/>
    <x v="6"/>
    <s v="2.1 - REMUNERACIONES Y CONTRIBUCIONES"/>
    <s v="2.1.1 - REMUNERACIONES"/>
    <s v="N"/>
    <s v="00 - N/A"/>
    <s v="10 - FONDO GENERAL"/>
    <s v="(en blanco)"/>
    <s v="99 - MULTIPROVINCIAL"/>
    <n v="0"/>
    <n v="492551.22"/>
    <n v="492551.22"/>
  </r>
  <r>
    <s v="2024"/>
    <x v="0"/>
    <x v="0"/>
    <x v="0"/>
    <x v="0"/>
    <s v="2 - Poder Ejecutivo"/>
    <s v="0201 - PRESIDENCIA DE LA REPÚBLICA"/>
    <s v="0007 - PROGRAMA SUPÉRATE"/>
    <x v="2"/>
    <x v="4"/>
    <x v="6"/>
    <s v="2.1 - REMUNERACIONES Y CONTRIBUCIONES"/>
    <s v="2.1.1 - REMUNERACIONES"/>
    <s v="N"/>
    <s v="00 - N/A"/>
    <s v="10 - FONDO GENERAL"/>
    <s v="(en blanco)"/>
    <s v="99 - MULTIPROVINCIAL"/>
    <n v="11000000"/>
    <n v="10507448.779999999"/>
    <n v="4906012.0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14000000"/>
    <n v="14000000"/>
    <n v="4154257.0199999996"/>
  </r>
  <r>
    <s v="2024"/>
    <x v="0"/>
    <x v="0"/>
    <x v="0"/>
    <x v="0"/>
    <s v="2 - Poder Ejecutivo"/>
    <s v="0201 - PRESIDENCIA DE LA REPÚBLICA"/>
    <s v="0007 - PROGRAMA SUPÉRATE"/>
    <x v="2"/>
    <x v="4"/>
    <x v="6"/>
    <s v="2.1 - REMUNERACIONES Y CONTRIBUCIONES"/>
    <s v="2.1.2 - SOBRESUELDOS"/>
    <s v="N"/>
    <s v="00 - N/A"/>
    <s v="10 - FONDO GENERAL"/>
    <s v="(en blanco)"/>
    <s v="99 - MULTIPROVINCIAL"/>
    <n v="15000000"/>
    <n v="15000000"/>
    <n v="13027216.080000002"/>
  </r>
  <r>
    <s v="2024"/>
    <x v="0"/>
    <x v="0"/>
    <x v="0"/>
    <x v="0"/>
    <s v="2 - Poder Ejecutivo"/>
    <s v="0201 - PRESIDENCIA DE LA REPÚBLICA"/>
    <s v="0007 - PROGRAMA SUPÉRATE"/>
    <x v="2"/>
    <x v="4"/>
    <x v="6"/>
    <s v="2.1 - REMUNERACIONES Y CONTRIBUCIONES"/>
    <s v="2.1.2 - SOBRESUELDOS"/>
    <s v="N"/>
    <s v="00 - N/A"/>
    <s v="10 - FONDO GENERAL"/>
    <s v="(en blanco)"/>
    <s v="99 - MULTIPROVINCIAL"/>
    <n v="2200080"/>
    <n v="2200080"/>
    <n v="560000"/>
  </r>
  <r>
    <s v="2024"/>
    <x v="0"/>
    <x v="0"/>
    <x v="0"/>
    <x v="0"/>
    <s v="2 - Poder Ejecutivo"/>
    <s v="0201 - PRESIDENCIA DE LA REPÚBLICA"/>
    <s v="0007 - PROGRAMA SUPÉRATE"/>
    <x v="2"/>
    <x v="4"/>
    <x v="6"/>
    <s v="2.1 - REMUNERACIONES Y CONTRIBUCIONES"/>
    <s v="2.1.2 - SOBRESUELDOS"/>
    <s v="N"/>
    <s v="00 - N/A"/>
    <s v="10 - FONDO GENERAL"/>
    <s v="(en blanco)"/>
    <s v="99 - MULTIPROVINCIAL"/>
    <n v="78000000"/>
    <n v="78000000"/>
    <n v="45251840"/>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80749381.920000002"/>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0"/>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761305"/>
    <n v="135761305"/>
    <n v="88000965.25"/>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952788"/>
    <n v="135952788"/>
    <n v="88288560.310000002"/>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1063108"/>
    <n v="21063108"/>
    <n v="13191697.649999997"/>
  </r>
  <r>
    <s v="2024"/>
    <x v="0"/>
    <x v="0"/>
    <x v="0"/>
    <x v="0"/>
    <s v="2 - Poder Ejecutivo"/>
    <s v="0201 - PRESIDENCIA DE LA REPÚBLICA"/>
    <s v="0007 - PROGRAMA SUPÉRATE"/>
    <x v="2"/>
    <x v="4"/>
    <x v="6"/>
    <s v="2.2 - CONTRATACIÓN DE SERVICIOS"/>
    <s v="2.2.1 - SERVICIOS BÁSICOS"/>
    <s v="N"/>
    <s v="00 - N/A"/>
    <s v="10 - FONDO GENERAL"/>
    <s v="(en blanco)"/>
    <s v="99 - MULTIPROVINCIAL"/>
    <n v="58687234"/>
    <n v="78500000"/>
    <n v="43683520.959999993"/>
  </r>
  <r>
    <s v="2024"/>
    <x v="0"/>
    <x v="0"/>
    <x v="0"/>
    <x v="0"/>
    <s v="2 - Poder Ejecutivo"/>
    <s v="0201 - PRESIDENCIA DE LA REPÚBLICA"/>
    <s v="0007 - PROGRAMA SUPÉRATE"/>
    <x v="2"/>
    <x v="4"/>
    <x v="6"/>
    <s v="2.2 - CONTRATACIÓN DE SERVICIOS"/>
    <s v="2.2.1 - SERVICIOS BÁSICOS"/>
    <s v="N"/>
    <s v="00 - N/A"/>
    <s v="10 - FONDO GENERAL"/>
    <s v="(en blanco)"/>
    <s v="99 - MULTIPROVINCIAL"/>
    <n v="24577453"/>
    <n v="37000000"/>
    <n v="23564687.580000002"/>
  </r>
  <r>
    <s v="2024"/>
    <x v="0"/>
    <x v="0"/>
    <x v="0"/>
    <x v="0"/>
    <s v="2 - Poder Ejecutivo"/>
    <s v="0201 - PRESIDENCIA DE LA REPÚBLICA"/>
    <s v="0007 - PROGRAMA SUPÉRATE"/>
    <x v="2"/>
    <x v="4"/>
    <x v="6"/>
    <s v="2.2 - CONTRATACIÓN DE SERVICIOS"/>
    <s v="2.2.1 - SERVICIOS BÁSICOS"/>
    <s v="N"/>
    <s v="00 - N/A"/>
    <s v="10 - FONDO GENERAL"/>
    <s v="(en blanco)"/>
    <s v="99 - MULTIPROVINCIAL"/>
    <n v="40200002"/>
    <n v="34000000"/>
    <n v="26231767.449999996"/>
  </r>
  <r>
    <s v="2024"/>
    <x v="0"/>
    <x v="0"/>
    <x v="0"/>
    <x v="0"/>
    <s v="2 - Poder Ejecutivo"/>
    <s v="0201 - PRESIDENCIA DE LA REPÚBLICA"/>
    <s v="0007 - PROGRAMA SUPÉRATE"/>
    <x v="2"/>
    <x v="4"/>
    <x v="6"/>
    <s v="2.2 - CONTRATACIÓN DE SERVICIOS"/>
    <s v="2.2.1 - SERVICIOS BÁSICOS"/>
    <s v="N"/>
    <s v="00 - N/A"/>
    <s v="10 - FONDO GENERAL"/>
    <s v="(en blanco)"/>
    <s v="99 - MULTIPROVINCIAL"/>
    <n v="192000"/>
    <n v="260000"/>
    <n v="126685"/>
  </r>
  <r>
    <s v="2024"/>
    <x v="0"/>
    <x v="0"/>
    <x v="0"/>
    <x v="0"/>
    <s v="2 - Poder Ejecutivo"/>
    <s v="0201 - PRESIDENCIA DE LA REPÚBLICA"/>
    <s v="0007 - PROGRAMA SUPÉRATE"/>
    <x v="2"/>
    <x v="4"/>
    <x v="6"/>
    <s v="2.2 - CONTRATACIÓN DE SERVICIOS"/>
    <s v="2.2.1 - SERVICIOS BÁSICOS"/>
    <s v="N"/>
    <s v="00 - N/A"/>
    <s v="10 - FONDO GENERAL"/>
    <s v="(en blanco)"/>
    <s v="99 - MULTIPROVINCIAL"/>
    <n v="492000"/>
    <n v="492000"/>
    <n v="150559"/>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0000000"/>
    <n v="10000000"/>
    <n v="5302459.3499999996"/>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700000"/>
    <n v="700000"/>
    <n v="242943.12"/>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3000000"/>
    <n v="2047500.2000000002"/>
    <n v="0"/>
  </r>
  <r>
    <s v="2024"/>
    <x v="0"/>
    <x v="0"/>
    <x v="0"/>
    <x v="0"/>
    <s v="2 - Poder Ejecutivo"/>
    <s v="0201 - PRESIDENCIA DE LA REPÚBLICA"/>
    <s v="0007 - PROGRAMA SUPÉRATE"/>
    <x v="2"/>
    <x v="4"/>
    <x v="6"/>
    <s v="2.2 - CONTRATACIÓN DE SERVICIOS"/>
    <s v="2.2.3 - VIÁTICOS"/>
    <s v="N"/>
    <s v="00 - N/A"/>
    <s v="10 - FONDO GENERAL"/>
    <s v="(en blanco)"/>
    <s v="99 - MULTIPROVINCIAL"/>
    <n v="37000000"/>
    <n v="37000000"/>
    <n v="16630106"/>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37913.12"/>
    <n v="231256.56"/>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778499.8"/>
    <n v="412971.7"/>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1200000"/>
    <n v="1000000"/>
  </r>
  <r>
    <s v="2024"/>
    <x v="0"/>
    <x v="0"/>
    <x v="0"/>
    <x v="0"/>
    <s v="2 - Poder Ejecutivo"/>
    <s v="0201 - PRESIDENCIA DE LA REPÚBLICA"/>
    <s v="0007 - PROGRAMA SUPÉRATE"/>
    <x v="2"/>
    <x v="4"/>
    <x v="6"/>
    <s v="2.2 - CONTRATACIÓN DE SERVICIOS"/>
    <s v="2.2.5 - ALQUILERES Y RENTAS"/>
    <s v="N"/>
    <s v="00 - N/A"/>
    <s v="10 - FONDO GENERAL"/>
    <s v="(en blanco)"/>
    <s v="99 - MULTIPROVINCIAL"/>
    <n v="40080000"/>
    <n v="41922120"/>
    <n v="18310221.519999996"/>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5200000"/>
    <n v="802299"/>
  </r>
  <r>
    <s v="2024"/>
    <x v="0"/>
    <x v="0"/>
    <x v="0"/>
    <x v="0"/>
    <s v="2 - Poder Ejecutivo"/>
    <s v="0201 - PRESIDENCIA DE LA REPÚBLICA"/>
    <s v="0007 - PROGRAMA SUPÉRATE"/>
    <x v="2"/>
    <x v="4"/>
    <x v="6"/>
    <s v="2.2 - CONTRATACIÓN DE SERVICIOS"/>
    <s v="2.2.5 - ALQUILERES Y RENTAS"/>
    <s v="N"/>
    <s v="00 - N/A"/>
    <s v="10 - FONDO GENERAL"/>
    <s v="(en blanco)"/>
    <s v="99 - MULTIPROVINCIAL"/>
    <n v="100000"/>
    <n v="99000"/>
    <n v="0"/>
  </r>
  <r>
    <s v="2024"/>
    <x v="0"/>
    <x v="0"/>
    <x v="0"/>
    <x v="0"/>
    <s v="2 - Poder Ejecutivo"/>
    <s v="0201 - PRESIDENCIA DE LA REPÚBLICA"/>
    <s v="0007 - PROGRAMA SUPÉRATE"/>
    <x v="2"/>
    <x v="4"/>
    <x v="6"/>
    <s v="2.2 - CONTRATACIÓN DE SERVICIOS"/>
    <s v="2.2.5 - ALQUILERES Y RENTAS"/>
    <s v="N"/>
    <s v="00 - N/A"/>
    <s v="10 - FONDO GENERAL"/>
    <s v="(en blanco)"/>
    <s v="99 - MULTIPROVINCIAL"/>
    <n v="500000"/>
    <n v="12076000"/>
    <n v="4313860.6399999997"/>
  </r>
  <r>
    <s v="2024"/>
    <x v="0"/>
    <x v="0"/>
    <x v="0"/>
    <x v="0"/>
    <s v="2 - Poder Ejecutivo"/>
    <s v="0201 - PRESIDENCIA DE LA REPÚBLICA"/>
    <s v="0007 - PROGRAMA SUPÉRATE"/>
    <x v="2"/>
    <x v="4"/>
    <x v="6"/>
    <s v="2.2 - CONTRATACIÓN DE SERVICIOS"/>
    <s v="2.2.5 - ALQUILERES Y RENTAS"/>
    <s v="N"/>
    <s v="00 - N/A"/>
    <s v="10 - FONDO GENERAL"/>
    <s v="(en blanco)"/>
    <s v="99 - MULTIPROVINCIAL"/>
    <n v="15976000"/>
    <n v="13100000"/>
    <n v="3607717.94"/>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4582880"/>
    <n v="555225"/>
  </r>
  <r>
    <s v="2024"/>
    <x v="0"/>
    <x v="0"/>
    <x v="0"/>
    <x v="0"/>
    <s v="2 - Poder Ejecutivo"/>
    <s v="0201 - PRESIDENCIA DE LA REPÚBLICA"/>
    <s v="0007 - PROGRAMA SUPÉRATE"/>
    <x v="2"/>
    <x v="4"/>
    <x v="6"/>
    <s v="2.2 - CONTRATACIÓN DE SERVICIOS"/>
    <s v="2.2.6 - SEGUROS"/>
    <s v="N"/>
    <s v="00 - N/A"/>
    <s v="10 - FONDO GENERAL"/>
    <s v="(en blanco)"/>
    <s v="99 - MULTIPROVINCIAL"/>
    <n v="600000"/>
    <n v="749943.9"/>
    <n v="581750.54"/>
  </r>
  <r>
    <s v="2024"/>
    <x v="0"/>
    <x v="0"/>
    <x v="0"/>
    <x v="0"/>
    <s v="2 - Poder Ejecutivo"/>
    <s v="0201 - PRESIDENCIA DE LA REPÚBLICA"/>
    <s v="0007 - PROGRAMA SUPÉRATE"/>
    <x v="2"/>
    <x v="4"/>
    <x v="6"/>
    <s v="2.2 - CONTRATACIÓN DE SERVICIOS"/>
    <s v="2.2.6 - SEGUROS"/>
    <s v="N"/>
    <s v="00 - N/A"/>
    <s v="10 - FONDO GENERAL"/>
    <s v="(en blanco)"/>
    <s v="99 - MULTIPROVINCIAL"/>
    <n v="7000000"/>
    <n v="6922201.1600000001"/>
    <n v="1876767.7"/>
  </r>
  <r>
    <s v="2024"/>
    <x v="0"/>
    <x v="0"/>
    <x v="0"/>
    <x v="0"/>
    <s v="2 - Poder Ejecutivo"/>
    <s v="0201 - PRESIDENCIA DE LA REPÚBLICA"/>
    <s v="0007 - PROGRAMA SUPÉRATE"/>
    <x v="2"/>
    <x v="4"/>
    <x v="6"/>
    <s v="2.2 - CONTRATACIÓN DE SERVICIOS"/>
    <s v="2.2.6 - SEGUROS"/>
    <s v="N"/>
    <s v="00 - N/A"/>
    <s v="10 - FONDO GENERAL"/>
    <s v="(en blanco)"/>
    <s v="99 - MULTIPROVINCIAL"/>
    <n v="21400000"/>
    <n v="21400000"/>
    <n v="15933160.370000001"/>
  </r>
  <r>
    <s v="2024"/>
    <x v="0"/>
    <x v="0"/>
    <x v="0"/>
    <x v="0"/>
    <s v="2 - Poder Ejecutivo"/>
    <s v="0201 - PRESIDENCIA DE LA REPÚBLICA"/>
    <s v="0007 - PROGRAMA SUPÉRATE"/>
    <x v="2"/>
    <x v="4"/>
    <x v="6"/>
    <s v="2.2 - CONTRATACIÓN DE SERVICIOS"/>
    <s v="2.2.6 - SEGUROS"/>
    <s v="N"/>
    <s v="00 - N/A"/>
    <s v="10 - FONDO GENERAL"/>
    <s v="(en blanco)"/>
    <s v="99 - MULTIPROVINCIAL"/>
    <n v="10000000"/>
    <n v="9927854.9399999995"/>
    <n v="9927854.9399999995"/>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400000"/>
    <n v="9092264.8000000007"/>
    <n v="14042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50000"/>
    <n v="1757735.2"/>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15957.03"/>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200000"/>
    <n v="84042.97"/>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76871.38"/>
    <n v="176871.3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200000"/>
    <n v="4200000"/>
    <n v="1328642.6200000001"/>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00000"/>
    <n v="481182.8"/>
    <n v="258398.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00000"/>
    <n v="8041945.8200000003"/>
    <n v="72879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5050000"/>
    <n v="35350000"/>
    <n v="350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526307"/>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0"/>
    <n v="262400"/>
    <n v="119533.5599999999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600000"/>
    <n v="12600000"/>
    <n v="198611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700000"/>
    <n v="70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00000"/>
    <n v="1831584.2000000002"/>
    <n v="1831584.2"/>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5200000"/>
    <n v="2377335.0300000003"/>
    <n v="1777335.03"/>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604479"/>
    <n v="3040219.7700000005"/>
    <n v="2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83500000"/>
    <n v="79482805"/>
    <n v="4764042.6499999994"/>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000000"/>
    <n v="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0000"/>
    <n v="469400"/>
    <n v="14160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200000"/>
    <n v="9373602.9100000001"/>
    <n v="4936983.6400000006"/>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15101597"/>
    <n v="8799994.0899999999"/>
    <n v="1250450.2000000002"/>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9124000"/>
    <n v="39275498.649999999"/>
    <n v="9304832.8599999994"/>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00000"/>
    <n v="459100"/>
    <n v="251493.4"/>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500000"/>
    <n v="265401.35000000009"/>
    <n v="13837.859999999999"/>
  </r>
  <r>
    <s v="2024"/>
    <x v="0"/>
    <x v="0"/>
    <x v="0"/>
    <x v="0"/>
    <s v="2 - Poder Ejecutivo"/>
    <s v="0201 - PRESIDENCIA DE LA REPÚBLICA"/>
    <s v="0007 - PROGRAMA SUPÉRATE"/>
    <x v="2"/>
    <x v="4"/>
    <x v="6"/>
    <s v="2.3 - MATERIALES Y SUMINISTROS"/>
    <s v="2.3.2 - TEXTILES Y VESTUARIOS"/>
    <s v="N"/>
    <s v="00 - N/A"/>
    <s v="10 - FONDO GENERAL"/>
    <s v="(en blanco)"/>
    <s v="99 - MULTIPROVINCIAL"/>
    <n v="1000000"/>
    <n v="889074.02"/>
    <n v="487074.5"/>
  </r>
  <r>
    <s v="2024"/>
    <x v="0"/>
    <x v="0"/>
    <x v="0"/>
    <x v="0"/>
    <s v="2 - Poder Ejecutivo"/>
    <s v="0201 - PRESIDENCIA DE LA REPÚBLICA"/>
    <s v="0007 - PROGRAMA SUPÉRATE"/>
    <x v="2"/>
    <x v="4"/>
    <x v="6"/>
    <s v="2.3 - MATERIALES Y SUMINISTROS"/>
    <s v="2.3.2 - TEXTILES Y VESTUARIOS"/>
    <s v="N"/>
    <s v="00 - N/A"/>
    <s v="10 - FONDO GENERAL"/>
    <s v="(en blanco)"/>
    <s v="99 - MULTIPROVINCIAL"/>
    <n v="500000"/>
    <n v="71371.989999999991"/>
    <n v="0"/>
  </r>
  <r>
    <s v="2024"/>
    <x v="0"/>
    <x v="0"/>
    <x v="0"/>
    <x v="0"/>
    <s v="2 - Poder Ejecutivo"/>
    <s v="0201 - PRESIDENCIA DE LA REPÚBLICA"/>
    <s v="0007 - PROGRAMA SUPÉRATE"/>
    <x v="2"/>
    <x v="4"/>
    <x v="6"/>
    <s v="2.3 - MATERIALES Y SUMINISTROS"/>
    <s v="2.3.2 - TEXTILES Y VESTUARIOS"/>
    <s v="N"/>
    <s v="00 - N/A"/>
    <s v="10 - FONDO GENERAL"/>
    <s v="(en blanco)"/>
    <s v="99 - MULTIPROVINCIAL"/>
    <n v="10400000"/>
    <n v="1839553.9900000002"/>
    <n v="20178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421862.48"/>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1577536.14"/>
    <n v="828162.94000000006"/>
  </r>
  <r>
    <s v="2024"/>
    <x v="0"/>
    <x v="0"/>
    <x v="0"/>
    <x v="0"/>
    <s v="2 - Poder Ejecutivo"/>
    <s v="0201 - PRESIDENCIA DE LA REPÚBLICA"/>
    <s v="0007 - PROGRAMA SUPÉRATE"/>
    <x v="2"/>
    <x v="4"/>
    <x v="6"/>
    <s v="2.3 - MATERIALES Y SUMINISTROS"/>
    <s v="2.3.3 - PAPEL, CARTÓN E IMPRESOS"/>
    <s v="N"/>
    <s v="00 - N/A"/>
    <s v="10 - FONDO GENERAL"/>
    <s v="(en blanco)"/>
    <s v="99 - MULTIPROVINCIAL"/>
    <n v="500000"/>
    <n v="1000601.38"/>
    <n v="978310.14999999991"/>
  </r>
  <r>
    <s v="2024"/>
    <x v="0"/>
    <x v="0"/>
    <x v="0"/>
    <x v="0"/>
    <s v="2 - Poder Ejecutivo"/>
    <s v="0201 - PRESIDENCIA DE LA REPÚBLICA"/>
    <s v="0007 - PROGRAMA SUPÉRATE"/>
    <x v="2"/>
    <x v="4"/>
    <x v="6"/>
    <s v="2.3 - MATERIALES Y SUMINISTROS"/>
    <s v="2.3.3 - PAPEL, CARTÓN E IMPRESOS"/>
    <s v="N"/>
    <s v="00 - N/A"/>
    <s v="10 - FONDO GENERAL"/>
    <s v="(en blanco)"/>
    <s v="99 - MULTIPROVINCIAL"/>
    <n v="0"/>
    <n v="399795"/>
    <n v="0"/>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200000"/>
    <n v="1236183.3400000001"/>
  </r>
  <r>
    <s v="2024"/>
    <x v="0"/>
    <x v="0"/>
    <x v="0"/>
    <x v="0"/>
    <s v="2 - Poder Ejecutivo"/>
    <s v="0201 - PRESIDENCIA DE LA REPÚBLICA"/>
    <s v="0007 - PROGRAMA SUPÉRATE"/>
    <x v="2"/>
    <x v="4"/>
    <x v="6"/>
    <s v="2.3 - MATERIALES Y SUMINISTROS"/>
    <s v="2.3.5 - CUERO, CAUCHO Y PLÁSTICO"/>
    <s v="N"/>
    <s v="00 - N/A"/>
    <s v="10 - FONDO GENERAL"/>
    <s v="(en blanco)"/>
    <s v="99 - MULTIPROVINCIAL"/>
    <n v="5200000"/>
    <n v="3693742.0800000001"/>
    <n v="800711.45"/>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750991.8"/>
    <n v="1451.4"/>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297332.12"/>
    <n v="8094.8"/>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368700"/>
    <n v="42462.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00000"/>
    <n v="92217"/>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00"/>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74367.18"/>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467611.9"/>
    <n v="14004.2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907653.94000000041"/>
    <n v="547510.5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793352.61"/>
    <n v="202928.2800000000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383814.37"/>
    <n v="4425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
    <n v="139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00"/>
    <n v="52359203"/>
    <n v="2835920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3000000"/>
    <n v="1640797"/>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112523.6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000000"/>
    <n v="1500000"/>
    <n v="575784.4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500000"/>
    <n v="1500000"/>
    <n v="56131.1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240763.68"/>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200000"/>
    <n v="4700000"/>
    <n v="41425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59236.31999999995"/>
    <n v="58166.6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500000"/>
    <n v="1174203.17"/>
    <n v="526514.56999999995"/>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925796.83"/>
    <n v="1326252.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
    <n v="350000"/>
    <n v="4956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260000"/>
    <n v="48805.2000000000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450000"/>
    <n v="1552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4500000"/>
    <n v="1338311.96"/>
    <n v="1048747.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7551839.1499999994"/>
    <n v="1246422.8600000001"/>
  </r>
  <r>
    <s v="2024"/>
    <x v="0"/>
    <x v="0"/>
    <x v="0"/>
    <x v="0"/>
    <s v="2 - Poder Ejecutivo"/>
    <s v="0201 - PRESIDENCIA DE LA REPÚBLICA"/>
    <s v="0007 - PROGRAMA SUPÉRATE"/>
    <x v="2"/>
    <x v="4"/>
    <x v="6"/>
    <s v="2.3 - MATERIALES Y SUMINISTROS"/>
    <s v="2.3.9 - PRODUCTOS Y ÚTILES VARIOS"/>
    <s v="N"/>
    <s v="00 - N/A"/>
    <s v="10 - FONDO GENERAL"/>
    <s v="(en blanco)"/>
    <s v="99 - MULTIPROVINCIAL"/>
    <n v="10400000"/>
    <n v="2057786.69"/>
    <n v="79392.31"/>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374191.08"/>
    <n v="170973.6"/>
  </r>
  <r>
    <s v="2024"/>
    <x v="0"/>
    <x v="0"/>
    <x v="0"/>
    <x v="0"/>
    <s v="2 - Poder Ejecutivo"/>
    <s v="0201 - PRESIDENCIA DE LA REPÚBLICA"/>
    <s v="0007 - PROGRAMA SUPÉRATE"/>
    <x v="2"/>
    <x v="4"/>
    <x v="6"/>
    <s v="2.3 - MATERIALES Y SUMINISTROS"/>
    <s v="2.3.9 - PRODUCTOS Y ÚTILES VARIOS"/>
    <s v="N"/>
    <s v="00 - N/A"/>
    <s v="10 - FONDO GENERAL"/>
    <s v="(en blanco)"/>
    <s v="99 - MULTIPROVINCIAL"/>
    <n v="43690818"/>
    <n v="2038062.0400000059"/>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6000000"/>
    <n v="320000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757980"/>
    <n v="357454.9599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2798097.3200000003"/>
    <n v="1641844.3599999999"/>
  </r>
  <r>
    <s v="2024"/>
    <x v="0"/>
    <x v="0"/>
    <x v="0"/>
    <x v="0"/>
    <s v="2 - Poder Ejecutivo"/>
    <s v="0201 - PRESIDENCIA DE LA REPÚBLICA"/>
    <s v="0007 - PROGRAMA SUPÉRATE"/>
    <x v="2"/>
    <x v="5"/>
    <x v="14"/>
    <s v="2.1 - REMUNERACIONES Y CONTRIBUCIONES"/>
    <s v="2.1.1 - REMUNERACIONES"/>
    <s v="N"/>
    <s v="00 - N/A"/>
    <s v="10 - FONDO GENERAL"/>
    <s v="(en blanco)"/>
    <s v="99 - MULTIPROVINCIAL"/>
    <n v="5172000"/>
    <n v="41172000"/>
    <n v="19370666.670000002"/>
  </r>
  <r>
    <s v="2024"/>
    <x v="0"/>
    <x v="0"/>
    <x v="0"/>
    <x v="0"/>
    <s v="2 - Poder Ejecutivo"/>
    <s v="0201 - PRESIDENCIA DE LA REPÚBLICA"/>
    <s v="0007 - PROGRAMA SUPÉRATE"/>
    <x v="2"/>
    <x v="5"/>
    <x v="14"/>
    <s v="2.1 - REMUNERACIONES Y CONTRIBUCIONES"/>
    <s v="2.1.1 - REMUNERACIONES"/>
    <s v="N"/>
    <s v="00 - N/A"/>
    <s v="10 - FONDO GENERAL"/>
    <s v="(en blanco)"/>
    <s v="99 - MULTIPROVINCIAL"/>
    <n v="0"/>
    <n v="1100000"/>
    <n v="600000"/>
  </r>
  <r>
    <s v="2024"/>
    <x v="0"/>
    <x v="0"/>
    <x v="0"/>
    <x v="0"/>
    <s v="2 - Poder Ejecutivo"/>
    <s v="0201 - PRESIDENCIA DE LA REPÚBLICA"/>
    <s v="0007 - PROGRAMA SUPÉRATE"/>
    <x v="2"/>
    <x v="5"/>
    <x v="14"/>
    <s v="2.1 - REMUNERACIONES Y CONTRIBUCIONES"/>
    <s v="2.1.1 - REMUNERACIONES"/>
    <s v="N"/>
    <s v="00 - N/A"/>
    <s v="10 - FONDO GENERAL"/>
    <s v="(en blanco)"/>
    <s v="99 - MULTIPROVINCIAL"/>
    <n v="431000"/>
    <n v="3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0"/>
    <n v="3000000"/>
    <n v="148399.5"/>
  </r>
  <r>
    <s v="2024"/>
    <x v="0"/>
    <x v="0"/>
    <x v="0"/>
    <x v="0"/>
    <s v="2 - Poder Ejecutivo"/>
    <s v="0201 - PRESIDENCIA DE LA REPÚBLICA"/>
    <s v="0007 - PROGRAMA SUPÉRATE"/>
    <x v="2"/>
    <x v="5"/>
    <x v="14"/>
    <s v="2.1 - REMUNERACIONES Y CONTRIBUCIONES"/>
    <s v="2.1.2 - SOBRESUELDOS"/>
    <s v="N"/>
    <s v="00 - N/A"/>
    <s v="10 - FONDO GENERAL"/>
    <s v="(en blanco)"/>
    <s v="99 - MULTIPROVINCIAL"/>
    <n v="0"/>
    <n v="3600000"/>
    <n v="144200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6694"/>
    <n v="2919094"/>
    <n v="1370625.7899999998"/>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7212"/>
    <n v="2923212"/>
    <n v="1375317.33"/>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56892"/>
    <n v="452892"/>
    <n v="182081.16"/>
  </r>
  <r>
    <s v="2024"/>
    <x v="0"/>
    <x v="0"/>
    <x v="0"/>
    <x v="0"/>
    <s v="2 - Poder Ejecutivo"/>
    <s v="0201 - PRESIDENCIA DE LA REPÚBLICA"/>
    <s v="0007 - PROGRAMA SUPÉRATE"/>
    <x v="2"/>
    <x v="5"/>
    <x v="14"/>
    <s v="2.2 - CONTRATACIÓN DE SERVICIOS"/>
    <s v="2.2.1 - SERVICIOS BÁSICOS"/>
    <s v="N"/>
    <s v="00 - N/A"/>
    <s v="10 - FONDO GENERAL"/>
    <s v="(en blanco)"/>
    <s v="99 - MULTIPROVINCIAL"/>
    <n v="0"/>
    <n v="3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22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90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10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979818.6800000002"/>
    <n v="130594.9"/>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0820181.32"/>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6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51956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0"/>
    <n v="5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6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4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3600"/>
    <n v="0"/>
  </r>
  <r>
    <s v="2024"/>
    <x v="0"/>
    <x v="0"/>
    <x v="0"/>
    <x v="0"/>
    <s v="2 - Poder Ejecutivo"/>
    <s v="0201 - PRESIDENCIA DE LA REPÚBLICA"/>
    <s v="0007 - PROGRAMA SUPÉRATE"/>
    <x v="2"/>
    <x v="5"/>
    <x v="14"/>
    <s v="2.3 - MATERIALES Y SUMINISTROS"/>
    <s v="2.3.2 - TEXTILES Y VESTUARIOS"/>
    <s v="N"/>
    <s v="00 - N/A"/>
    <s v="10 - FONDO GENERAL"/>
    <s v="(en blanco)"/>
    <s v="99 - MULTIPROVINCIAL"/>
    <n v="0"/>
    <n v="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20544.98"/>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894.97"/>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1956.95"/>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000000"/>
    <n v="4077615"/>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78354.8"/>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9856.880000000001"/>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2204601.62"/>
    <n v="141415.6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1067478.4099999999"/>
    <n v="9345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62468.4000000000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103103.99"/>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555"/>
    <n v="118"/>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5200000"/>
    <n v="74033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0"/>
    <n v="125967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15600000"/>
    <n v="51789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0"/>
    <n v="1300000"/>
    <n v="791042.5"/>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2000000"/>
    <n v="787237"/>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0"/>
    <n v="21608.16"/>
    <n v="0"/>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42319.34"/>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256900"/>
    <n v="6490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90000"/>
    <n v="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2128.5"/>
    <n v="83278.5"/>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154672.5"/>
    <n v="25016"/>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346745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18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8219.2"/>
    <n v="838219.2"/>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0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5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20000"/>
    <n v="8142"/>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7477521"/>
    <n v="115297415"/>
    <n v="68358881.659999996"/>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13892264"/>
    <n v="150058000"/>
    <n v="94065533.319999993"/>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0"/>
    <n v="180000"/>
    <n v="120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2000000"/>
    <n v="2000000"/>
    <n v="21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4000000"/>
    <n v="5730200"/>
    <n v="1319081.7000000002"/>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1472000"/>
    <n v="17412000"/>
    <n v="11578000"/>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4939853"/>
    <n v="15621753"/>
    <n v="15621710.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2000000"/>
    <n v="1587900"/>
    <n v="1587888.89"/>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04338"/>
    <n v="18019421"/>
    <n v="11525307.52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24231"/>
    <n v="18097084"/>
    <n v="11574102.8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2188262"/>
    <n v="2521325"/>
    <n v="1646676.2599999998"/>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792000"/>
    <n v="792000"/>
    <n v="147622.399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32280"/>
    <n v="332280"/>
    <n v="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0001706"/>
    <n v="40001706"/>
    <n v="23567665.1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8324000"/>
    <n v="8324000"/>
    <n v="4698636.21"/>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8880"/>
    <n v="58880"/>
    <n v="2888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5868"/>
    <n v="40868"/>
    <n v="17636"/>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8000000"/>
    <n v="2000000"/>
    <n v="0"/>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2998"/>
    <n v="643290.90999999992"/>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8470"/>
    <n v="198948"/>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000000"/>
    <n v="10000000"/>
    <n v="0"/>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500000"/>
    <n v="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300000"/>
    <n v="3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1692000"/>
    <n v="1292000"/>
    <n v="227427"/>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19783719"/>
    <n v="20663719"/>
    <n v="10365587.9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0"/>
    <n v="90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500000"/>
    <n v="1400000"/>
    <n v="1395043.2"/>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8000000"/>
    <n v="12757500"/>
    <n v="8948043.8200000003"/>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4500000"/>
    <n v="2760118"/>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3000000"/>
    <n v="1976083.3800000001"/>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4564769"/>
    <n v="11430000"/>
    <n v="439829.09"/>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5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1000000"/>
    <n v="972218"/>
    <n v="20071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3000000"/>
    <n v="3230000"/>
    <n v="2428908.119999999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180000"/>
    <n v="6218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4090140"/>
    <n v="3785904.8099999996"/>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500000"/>
    <n v="10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1000000"/>
    <n v="426726.5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625000"/>
    <n v="22809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5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3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768450"/>
    <n v="78175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2000000"/>
    <n v="1515000"/>
    <n v="659528"/>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16484843"/>
    <n v="5727010.91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3000000"/>
    <n v="1679984"/>
    <n v="1414341.199999999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
    <n v="200000"/>
    <n v="46397.599999999999"/>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0"/>
    <n v="5000000"/>
    <n v="2555668.67"/>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1000000"/>
    <n v="1160000"/>
    <n v="449149.3"/>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0"/>
    <n v="1610000"/>
    <n v="881135.45000000007"/>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
    <n v="200000"/>
    <n v="174115.94"/>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0"/>
    <n v="21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20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39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800000"/>
    <n v="510401"/>
    <n v="289377.3"/>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1000000"/>
    <n v="759081"/>
    <n v="41823.25"/>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400000"/>
    <n v="241949"/>
    <n v="33559.199999999997"/>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20000"/>
    <n v="0"/>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6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2000000"/>
    <n v="2000000"/>
    <n v="39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6000000"/>
    <n v="6000000"/>
    <n v="201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2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80846.05"/>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0"/>
    <n v="85000"/>
    <n v="629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583332"/>
    <n v="391559.6799999999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28987.4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4685000"/>
    <n v="2728212.6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5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100000"/>
    <n v="17424.9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300000"/>
    <n v="240826.8"/>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400000"/>
    <n v="1679199.3900000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310000"/>
    <n v="67867.6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200000"/>
    <n v="93694.53"/>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100000"/>
    <n v="20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3504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205112"/>
    <n v="5683.4"/>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65884000"/>
    <n v="63584000"/>
    <n v="40805726.920000002"/>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300000"/>
    <n v="30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400000"/>
    <n v="1280000"/>
    <n v="411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0000"/>
    <n v="12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73596000"/>
    <n v="76716000"/>
    <n v="51153333.329999998"/>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70000"/>
    <n v="27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5364000"/>
    <n v="5364000"/>
    <n v="4469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800000"/>
    <n v="533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0"/>
    <n v="125000"/>
    <n v="105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420000"/>
    <n v="562000"/>
    <n v="529533.91999999993"/>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500000"/>
    <n v="500000"/>
    <n v="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400000"/>
    <n v="2700000"/>
    <n v="16555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4660333"/>
    <n v="14660333"/>
    <n v="9709638.8900000006"/>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155000"/>
    <n v="2155000"/>
    <n v="18750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174288"/>
    <n v="12174288"/>
    <n v="6919420.7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225146"/>
    <n v="12225146"/>
    <n v="6946978.4399999995"/>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473908"/>
    <n v="1473908"/>
    <n v="828636.27000000037"/>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500000"/>
    <n v="500000"/>
    <n v="164963.54999999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00"/>
    <n v="600000"/>
    <n v="306819.58999999991"/>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36000"/>
    <n v="36000"/>
    <n v="100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500000"/>
    <n v="4500000"/>
    <n v="2781167.4499999997"/>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200000"/>
    <n v="4200000"/>
    <n v="1992593.4899999998"/>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24000"/>
    <n v="24000"/>
    <n v="22464"/>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
    <n v="6000"/>
    <n v="0"/>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6000000"/>
    <n v="1483000"/>
    <n v="244899.64999999997"/>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3416650"/>
    <n v="7933650"/>
    <n v="2683619.7699999996"/>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4212000"/>
    <n v="4212000"/>
    <n v="924817.5"/>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2925258"/>
    <n v="2925258"/>
    <n v="2664075.480000000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20680"/>
    <n v="5320680"/>
    <n v="1937628.8699999999"/>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60000"/>
    <n v="60000"/>
    <n v="888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565866"/>
    <n v="2565866"/>
    <n v="469700.84"/>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0000000"/>
    <n v="3240000"/>
    <n v="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0"/>
    <n v="277500"/>
    <n v="276356"/>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715248"/>
    <n v="2715248"/>
    <n v="617707.2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0000"/>
    <n v="890000"/>
    <n v="778705.5"/>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80000"/>
    <n v="420000"/>
    <n v="420291.8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084176"/>
    <n v="1084176"/>
    <n v="743421.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400000"/>
    <n v="355000"/>
    <n v="274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45000"/>
    <n v="12000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72000"/>
    <n v="72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658600"/>
    <n v="658600"/>
    <n v="26601.5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0"/>
    <n v="200000"/>
    <n v="14844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6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872000"/>
    <n v="866000"/>
    <n v="197863.6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00000"/>
    <n v="500000"/>
    <n v="284096.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6000"/>
    <n v="36000"/>
    <n v="2417.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30727.19999999999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75000"/>
    <n v="75000"/>
    <n v="5007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96000"/>
    <n v="96000"/>
    <n v="24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12392014"/>
    <n v="67194514"/>
    <n v="908973.1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00000"/>
    <n v="300000"/>
    <n v="472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00000"/>
    <n v="3479000"/>
    <n v="2317915.5"/>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4096374"/>
    <n v="4096374"/>
    <n v="1710028.5899999996"/>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820000"/>
    <n v="3716000"/>
    <n v="385388.0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0"/>
    <n v="24000"/>
    <n v="120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0"/>
    <n v="28021000"/>
    <n v="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7854000"/>
    <n v="7094000"/>
    <n v="2313207.1"/>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6548388"/>
    <n v="6123388"/>
    <n v="1808007.5699999998"/>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349000"/>
    <n v="349000"/>
    <n v="145175.8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160000"/>
    <n v="585000"/>
    <n v="73716"/>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0"/>
    <n v="1200"/>
    <n v="1200"/>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310235"/>
    <n v="303235"/>
    <n v="72767.649999999994"/>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234457"/>
    <n v="231757"/>
    <n v="100101.94"/>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300000"/>
    <n v="126732"/>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6000"/>
    <n v="36000"/>
    <n v="210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48000"/>
    <n v="48000"/>
    <n v="10067"/>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1500"/>
    <n v="1500"/>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483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6000000"/>
    <n v="5230000"/>
    <n v="1816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2000000"/>
    <n v="2000000"/>
    <n v="778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96000"/>
    <n v="96000"/>
    <n v="18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0"/>
    <n v="2500"/>
    <n v="285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0000"/>
    <n v="77500"/>
    <n v="4307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12085"/>
    <n v="112085"/>
    <n v="101536.4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16516"/>
    <n v="269816"/>
    <n v="19818.61"/>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3500"/>
    <n v="12846.7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80000"/>
    <n v="80000"/>
    <n v="4442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2844500"/>
    <n v="2539750"/>
    <n v="30063.0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500"/>
    <n v="1229.06"/>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298750"/>
    <n v="295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200000"/>
    <n v="3137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000000"/>
    <n v="3520000"/>
    <n v="352000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15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09700"/>
    <n v="531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28144800"/>
    <n v="327069277"/>
    <n v="212184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617929"/>
    <n v="1617929"/>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6840000"/>
    <n v="7710000"/>
    <n v="52450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226000"/>
    <n v="28298500"/>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592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840802.95"/>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716568"/>
    <n v="3716568"/>
    <n v="2477712"/>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7915400"/>
    <n v="27915400"/>
    <n v="27297200"/>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8226000"/>
    <n v="28226000"/>
    <n v="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541977"/>
    <n v="23603660"/>
    <n v="15415730.279999999"/>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815181"/>
    <n v="23779694.199999999"/>
    <n v="15437473.200000001"/>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553520"/>
    <n v="3660346.8"/>
    <n v="2336948.58"/>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743464"/>
    <n v="5743464"/>
    <n v="3612307.01"/>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21051"/>
    <n v="121051"/>
    <n v="33214.089999999997"/>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00"/>
    <n v="3000000"/>
    <n v="1352382.5100000002"/>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8000"/>
    <n v="18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900000"/>
    <n v="600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000000"/>
    <n v="10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400000"/>
    <n v="17900000"/>
    <n v="8104042.4799999995"/>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100000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0"/>
    <n v="587271"/>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50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2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215000"/>
    <n v="76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0"/>
    <n v="23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3500000"/>
    <n v="2417909"/>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6500000"/>
    <n v="65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2637000"/>
    <n v="116629.14"/>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0"/>
    <n v="694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480000"/>
    <n v="222736.8"/>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3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306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0000000"/>
    <n v="10000000"/>
    <n v="340000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5000000"/>
    <n v="1050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93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00000"/>
    <n v="7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400000"/>
    <n v="3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000"/>
    <n v="196087.33"/>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100000"/>
    <n v="1100000"/>
    <n v="21299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499538"/>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200000"/>
    <n v="1598000"/>
    <n v="994998.64999999991"/>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5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295650600"/>
    <n v="293070600"/>
    <n v="200321249.33000001"/>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58972980"/>
    <n v="358972980"/>
    <n v="222739166.6499999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28460000"/>
    <n v="60660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58073465"/>
    <n v="58073465"/>
    <n v="103333.3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9902600"/>
    <n v="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3000000"/>
    <n v="12965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6902600"/>
    <n v="2415585.98"/>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2258000"/>
    <n v="42258000"/>
    <n v="27767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0785365"/>
    <n v="40785365"/>
    <n v="19300600.69000000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964900"/>
    <n v="964900"/>
    <n v="150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1750265"/>
    <n v="41750265"/>
    <n v="0"/>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2527496"/>
    <n v="49692690"/>
    <n v="29954690.760000005"/>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9762778"/>
    <n v="49762778"/>
    <n v="30034081.030000005"/>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7709726"/>
    <n v="7709726"/>
    <n v="4368129.709999999"/>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5548722"/>
    <n v="10548722"/>
    <n v="5857728.019999999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55123"/>
    <n v="495123"/>
    <n v="321195.6900000000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3088956"/>
    <n v="3088956"/>
    <n v="1447096.2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4695"/>
    <n v="14695"/>
    <n v="9243"/>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17000000"/>
    <n v="15000000"/>
    <n v="7623555.079999999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5100000"/>
    <n v="4335590"/>
    <n v="38568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1605000"/>
    <n v="805287.1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000000"/>
    <n v="2000000"/>
    <n v="163313.8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4000000"/>
    <n v="30334040"/>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0"/>
    <n v="1019051.2"/>
    <n v="520466.82000000007"/>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3336248.96"/>
    <n v="2266891.970000000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50000"/>
    <n v="17700"/>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2004000"/>
    <n v="151316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9946188"/>
    <n v="8960663"/>
    <n v="1871895.0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3000000"/>
    <n v="5179816.76"/>
    <n v="654862.3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473997"/>
    <n v="204999.969999999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00000"/>
    <n v="10632937"/>
    <n v="9008784.009999999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310000"/>
    <n v="0"/>
    <n v="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9763300"/>
    <n v="8763300"/>
    <n v="4993594.190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3000000"/>
    <n v="9381859.1400000006"/>
    <n v="9381859.1400000006"/>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9654544"/>
    <n v="6972684.8599999994"/>
    <n v="4079481.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60000"/>
    <n v="360000"/>
    <n v="200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212547"/>
    <n v="200097.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016940"/>
    <n v="12001940"/>
    <n v="4701081.2699999996"/>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
    <n v="4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0"/>
    <n v="802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100000"/>
    <n v="22937.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4600000"/>
    <n v="200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
    <n v="1977314"/>
    <n v="975185.639999999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50000"/>
    <n v="450000"/>
    <n v="74186.60000000000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0"/>
    <n v="369153"/>
    <n v="188050.5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686000"/>
    <n v="25191000"/>
    <n v="1060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55000"/>
    <n v="45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200000"/>
    <n v="2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976871"/>
    <n v="1425177.7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200000"/>
    <n v="5650000"/>
    <n v="1963023"/>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26600"/>
    <n v="1401418.8399999999"/>
    <n v="394433.7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0"/>
    <n v="2455000"/>
    <n v="10792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
    <n v="120000"/>
    <n v="2300"/>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500000"/>
    <n v="350000"/>
    <n v="651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5000000"/>
    <n v="33977433"/>
    <n v="12898238.83"/>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0200000"/>
    <n v="8200000"/>
    <n v="798175.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796121"/>
    <n v="76571152.239999995"/>
    <n v="41786394.42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50000"/>
    <n v="250000"/>
    <n v="75703.8"/>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0"/>
    <n v="3400000"/>
    <n v="1780604.1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0"/>
    <n v="1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6772"/>
    <n v="3316772"/>
    <n v="2821890.44"/>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71809"/>
    <n v="3971809"/>
    <n v="1302731.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00000"/>
    <n v="500000"/>
    <n v="22941.9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700000"/>
    <n v="1700000"/>
    <n v="1243130"/>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0000"/>
    <n v="1210000"/>
    <n v="5083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71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000000"/>
    <n v="2000000"/>
    <n v="291332.19"/>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200000"/>
    <n v="800000"/>
    <n v="487267.9200000000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4800000"/>
    <n v="1839402.13"/>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20000"/>
    <n v="286209.2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400000"/>
    <n v="178535.6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3950000"/>
    <n v="2082475.1400000001"/>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970000"/>
    <n v="493754.7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2600000"/>
    <n v="35000000"/>
    <n v="900000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1000"/>
    <n v="11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200000"/>
    <n v="18750000"/>
    <n v="3902204.32"/>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2800"/>
    <n v="2302800"/>
    <n v="983936.29999999993"/>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500000"/>
    <n v="500000"/>
    <n v="234771.2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500000"/>
    <n v="118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4701860"/>
    <n v="1436666"/>
    <n v="846482.97"/>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850"/>
    <n v="2004850"/>
    <n v="923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6000000"/>
    <n v="3000000"/>
    <n v="468136.9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03879"/>
    <n v="803879"/>
    <n v="278419.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
    <n v="1750000"/>
    <n v="451270.23000000004"/>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75000"/>
    <n v="975000"/>
    <n v="491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11000"/>
    <n v="4661000"/>
    <n v="1069764.499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8701384"/>
    <n v="501384"/>
    <n v="26553.21999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5000000"/>
    <n v="500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0"/>
    <n v="1116073"/>
    <n v="113213.7300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2579778"/>
    <n v="19779778"/>
    <n v="10179868.47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1220348"/>
    <n v="21220348"/>
    <n v="13144645.03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3000218"/>
    <n v="3000218"/>
    <n v="2000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18381"/>
    <n v="2018381"/>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140000"/>
    <n v="5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766"/>
    <n v="2076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5252819"/>
    <n v="5252819"/>
    <n v="3001448.45"/>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2256573"/>
    <n v="12256573"/>
    <n v="2082361.4"/>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389154"/>
    <n v="1389154"/>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7440934"/>
    <n v="7440934"/>
    <n v="405545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004722"/>
    <n v="4004722"/>
    <n v="2669815.19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953808"/>
    <n v="95380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4488"/>
    <n v="444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1878"/>
    <n v="41878"/>
    <n v="8998.62000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7579627"/>
    <n v="7579627"/>
    <n v="4551274.32"/>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3420000"/>
    <n v="3420000"/>
    <n v="2390000"/>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916639"/>
    <n v="916639"/>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3480035"/>
    <n v="13480035"/>
    <n v="9093740.539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915200"/>
    <n v="4915200"/>
    <n v="231680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532936"/>
    <n v="153293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5192"/>
    <n v="45192"/>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0"/>
    <n v="65000"/>
    <n v="74022.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7970382"/>
    <n v="7970382"/>
    <n v="4901198.5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840120"/>
    <n v="2840120"/>
    <n v="1920413.84"/>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900875"/>
    <n v="9008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50000"/>
    <n v="110000"/>
    <n v="4000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7688"/>
    <n v="67688"/>
    <n v="26765.11"/>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7538789"/>
    <n v="7538789"/>
    <n v="4464152"/>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3219818"/>
    <n v="3219818"/>
    <n v="1718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897775"/>
    <n v="8977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4689"/>
    <n v="39689"/>
    <n v="25832.9500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1058867"/>
    <n v="31058867"/>
    <n v="21819581.79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6882559"/>
    <n v="36382559"/>
    <n v="9129171.6000000015"/>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5421216"/>
    <n v="542121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40000"/>
    <n v="140000"/>
    <n v="36000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18896"/>
    <n v="418896"/>
    <n v="77572.6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0072263"/>
    <n v="249682533.39999998"/>
    <n v="166977450.08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0"/>
    <n v="1704000"/>
    <n v="100800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3527997"/>
    <n v="163880436.94000003"/>
    <n v="92244263.560000002"/>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32455184"/>
    <n v="26781973.65999999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194000"/>
    <n v="5153411.63"/>
    <n v="45216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58819"/>
    <n v="2518463.67"/>
    <n v="338667.520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57000"/>
    <n v="257000"/>
    <n v="170774.399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519741.54"/>
    <n v="1519741.5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10000"/>
    <n v="110000"/>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390128"/>
    <n v="311749.57000000007"/>
    <n v="0"/>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0"/>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0"/>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6523"/>
    <n v="126523"/>
    <n v="82854.559999999998"/>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0"/>
    <n v="1195161.8799999999"/>
    <n v="1195161.87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123336"/>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787441.12"/>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15100.8"/>
    <n v="15100.8"/>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0"/>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2824930.54"/>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39571.35"/>
    <n v="1000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36000"/>
    <n v="236000"/>
    <n v="72621.680000000022"/>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5892000"/>
    <n v="5892000"/>
    <n v="391300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0"/>
    <n v="25079529.219999999"/>
    <n v="24789630.21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89899"/>
    <n v="361354.33"/>
    <n v="361354.33"/>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34940490"/>
    <n v="9789505.4499999993"/>
    <n v="0"/>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7238"/>
    <n v="1717238"/>
    <n v="1073765.4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9660"/>
    <n v="1719660"/>
    <n v="1075280.61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266426"/>
    <n v="266426"/>
    <n v="166593.139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1415"/>
    <n v="1241415"/>
    <n v="360442.190000000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3166"/>
    <n v="1243166"/>
    <n v="360950.5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92603"/>
    <n v="192603"/>
    <n v="55921.969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1497"/>
    <n v="811497"/>
    <n v="476821.7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2641"/>
    <n v="812641"/>
    <n v="477494.25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25902"/>
    <n v="125902"/>
    <n v="73978.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79873"/>
    <n v="779873"/>
    <n v="492136.3799999999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80973"/>
    <n v="780973"/>
    <n v="492830.5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20995"/>
    <n v="120995"/>
    <n v="76097.4199999999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4221"/>
    <n v="1304221"/>
    <n v="809007.3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6062"/>
    <n v="1306062"/>
    <n v="810148.7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02348"/>
    <n v="202348"/>
    <n v="125516.31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6469"/>
    <n v="766469"/>
    <n v="483652.3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7545"/>
    <n v="767545"/>
    <n v="484334.5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18915"/>
    <n v="118915"/>
    <n v="75035.680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3827"/>
    <n v="763827"/>
    <n v="438324.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4904"/>
    <n v="764904"/>
    <n v="438943.2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18506"/>
    <n v="118506"/>
    <n v="68005.4400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796102"/>
    <n v="4796102"/>
    <n v="2194266.71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802866"/>
    <n v="4802866"/>
    <n v="2197361.76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744103"/>
    <n v="744103"/>
    <n v="340436.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197258"/>
    <n v="28810432.600000001"/>
    <n v="18403612.57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235615"/>
    <n v="28999189"/>
    <n v="18476312.82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4219602"/>
    <n v="4511536"/>
    <n v="2635446.879999999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5100000"/>
    <n v="5325000"/>
    <n v="3960114.0599999996"/>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6000"/>
    <n v="6000"/>
    <n v="0"/>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3700000"/>
    <n v="4015000"/>
    <n v="2535072.650000000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8705784"/>
    <n v="8380784"/>
    <n v="4463419.6500000022"/>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00000"/>
    <n v="100000"/>
    <n v="252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79000"/>
    <n v="259000"/>
    <n v="0"/>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180000"/>
    <n v="1180000"/>
    <n v="949812.6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250000"/>
    <n v="1850000"/>
    <n v="909431.9"/>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100000"/>
    <n v="4600000"/>
    <n v="831326.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000000"/>
    <n v="1000000"/>
    <n v="253369.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400000"/>
    <n v="400000"/>
    <n v="205111.4"/>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300000"/>
    <n v="300000"/>
    <n v="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1705784"/>
    <n v="14505784"/>
    <n v="6182741.7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400000"/>
    <n v="400000"/>
    <n v="158831.77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700000"/>
    <n v="1700000"/>
    <n v="28600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2400000"/>
    <n v="2400000"/>
    <n v="2156280.5700000003"/>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3390083"/>
    <n v="5810083"/>
    <n v="2000620.81"/>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4100000"/>
    <n v="4100100"/>
    <n v="2157147.2199999997"/>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45000"/>
    <n v="145000"/>
    <n v="48333.34"/>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3000000"/>
    <n v="3000000"/>
    <n v="2153907.96"/>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200000"/>
    <n v="1200000"/>
    <n v="8437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0"/>
    <n v="500000"/>
    <n v="15588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0000"/>
    <n v="650000"/>
    <n v="700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500000"/>
    <n v="10518601.099999994"/>
    <n v="85000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5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1626375.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1229927.23"/>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573598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6892210.5199999996"/>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386054.35"/>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5854934.55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000000"/>
    <n v="12000000"/>
    <n v="9802397.67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200000"/>
    <n v="200000"/>
    <n v="143724"/>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800000"/>
    <n v="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825824"/>
    <n v="625824"/>
    <n v="545337"/>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00000"/>
    <n v="300000"/>
    <n v="296888"/>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26000"/>
    <n v="26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1000"/>
    <n v="31000"/>
    <n v="2295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500000"/>
    <n v="500000"/>
    <n v="476913.23"/>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000"/>
    <n v="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10000"/>
    <n v="1010000"/>
    <n v="834614"/>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1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9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1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70000"/>
    <n v="7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3589015"/>
    <n v="5389015"/>
    <n v="3588683"/>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4400000"/>
    <n v="4400000"/>
    <n v="440000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
    <n v="2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00"/>
    <n v="500000"/>
    <n v="107238.39999999999"/>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0"/>
    <n v="1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150000"/>
    <n v="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1200000"/>
    <n v="680000"/>
    <n v="36049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574176"/>
    <n v="2344176"/>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700000"/>
    <n v="700000"/>
    <n v="53100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0"/>
    <n v="4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300000"/>
    <n v="3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
    <n v="40000"/>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400000"/>
    <n v="2400000"/>
    <n v="160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840000"/>
    <n v="1200000"/>
    <n v="62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70000"/>
    <n v="30000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40000"/>
    <n v="252500"/>
    <n v="2525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30000"/>
    <n v="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270000"/>
    <n v="27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29716"/>
    <n v="255240"/>
    <n v="157398"/>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30040"/>
    <n v="255600"/>
    <n v="15762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8355"/>
    <n v="32629.5"/>
    <n v="19763.46"/>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2340000"/>
    <n v="1690000"/>
    <n v="695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1560000"/>
    <n v="2210000"/>
    <n v="1450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275000"/>
    <n v="27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510"/>
    <n v="239435.74"/>
    <n v="152080.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900"/>
    <n v="244510.31"/>
    <n v="15229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42900"/>
    <n v="35475"/>
    <n v="235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840000"/>
    <n v="3840000"/>
    <n v="2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840000"/>
    <n v="840000"/>
    <n v="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87500"/>
    <n v="3875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1812"/>
    <n v="331812"/>
    <n v="221208"/>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2280"/>
    <n v="332280"/>
    <n v="22152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8230"/>
    <n v="38859"/>
    <n v="25886.920000000002"/>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40759200"/>
    <n v="40726205.079999998"/>
    <n v="25698622.43999999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7703200"/>
    <n v="6822586.0300000003"/>
    <n v="37738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660000"/>
    <n v="660000"/>
    <n v="4400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3935200"/>
    <n v="3905200"/>
    <n v="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0"/>
    <n v="352376.55"/>
    <n v="352376.55"/>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600000"/>
    <n v="600000"/>
    <n v="40000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557201"/>
    <n v="3828433.34"/>
    <n v="3758433.3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70000"/>
    <n v="70000"/>
    <n v="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935200"/>
    <n v="3935200"/>
    <n v="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248576"/>
    <n v="3260126.26"/>
    <n v="2154121.7199999997"/>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310183"/>
    <n v="3313584.2"/>
    <n v="2189980.800000000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77515"/>
    <n v="383464.99"/>
    <n v="253344.17999999996"/>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000"/>
    <n v="36000"/>
    <n v="0"/>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080000"/>
    <n v="1080000"/>
    <n v="650051.6400000001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320000"/>
    <n v="1320000"/>
    <n v="886908.6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260000"/>
    <n v="1260000"/>
    <n v="595074.66"/>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00000"/>
    <n v="100000"/>
    <n v="0"/>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880961"/>
    <n v="802001"/>
    <n v="130442"/>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2600000"/>
    <n v="12600000"/>
    <n v="5424099.4800000004"/>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600000"/>
    <n v="100437"/>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32861"/>
    <n v="132861"/>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40500"/>
    <n v="440500"/>
    <n v="304092.259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529000"/>
    <n v="4821223.25"/>
    <n v="3267918.2800000003"/>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8139"/>
    <n v="18139"/>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8000"/>
    <n v="10000"/>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495200"/>
    <n v="185605"/>
    <n v="155604.32"/>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217400"/>
    <n v="139096"/>
    <n v="99095.88"/>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900"/>
    <n v="39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
    <n v="44064"/>
    <n v="2336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250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00000"/>
    <n v="198160"/>
    <n v="6962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0"/>
    <n v="600000"/>
    <n v="24367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1687000.75"/>
    <n v="1649999.99"/>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000000"/>
    <n v="5000000"/>
    <n v="1740988.2899999996"/>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300000"/>
    <n v="213270"/>
    <n v="1236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70000"/>
    <n v="57043.1300000000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0"/>
    <n v="10000"/>
    <n v="19588"/>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50000"/>
    <n v="27861"/>
    <n v="12108.45"/>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11340"/>
    <n v="40652"/>
    <n v="28535.95"/>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00000"/>
    <n v="3500000"/>
    <n v="210000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0"/>
    <n v="106914"/>
    <n v="57185.960000000006"/>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87553"/>
    <n v="631950"/>
    <n v="28349.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852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
    <n v="10000"/>
    <n v="828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500000"/>
    <n v="2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6370"/>
    <n v="637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2917200"/>
    <n v="103609337.72"/>
    <n v="64132143.189999998"/>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77068000"/>
    <n v="154888229.50999999"/>
    <n v="88758038.159999996"/>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4604000"/>
    <n v="4604000"/>
    <n v="2840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1199925"/>
    <n v="25845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993585"/>
    <n v="1111795.1400000001"/>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1500000"/>
    <n v="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8928000"/>
    <n v="8928000"/>
    <n v="4813666.67"/>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7756330"/>
    <n v="20132360.600000001"/>
    <n v="1794386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75000"/>
    <n v="275000"/>
    <n v="19500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602440"/>
    <n v="18623966.84"/>
    <n v="10982125.069999998"/>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835690"/>
    <n v="18860068.07"/>
    <n v="11068920.410000002"/>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454282"/>
    <n v="2767918.04"/>
    <n v="1510578.4800000002"/>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000000"/>
    <n v="5000000"/>
    <n v="4104110.0300000003"/>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500000"/>
    <n v="3500000"/>
    <n v="2253369.499999999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382600"/>
    <n v="5382600"/>
    <n v="3103565.19"/>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120000"/>
    <n v="11340"/>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60000"/>
    <n v="1266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3300000"/>
    <n v="3300000"/>
    <n v="581719.33000000007"/>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65800"/>
    <n v="865800"/>
    <n v="168975.08000000002"/>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3226705"/>
    <n v="26000000"/>
    <n v="12123550"/>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1000000"/>
    <n v="1000000"/>
    <n v="43216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650000"/>
    <n v="650000"/>
    <n v="180395.4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44000"/>
    <n v="252904.49"/>
    <n v="1767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11825364"/>
    <n v="17525489"/>
    <n v="5690610.159999999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444933.36"/>
    <n v="444933.3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4000000"/>
    <n v="119200"/>
    <n v="395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6112259"/>
    <n v="24836753"/>
    <n v="4692372.0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5000000"/>
    <n v="5000000"/>
    <n v="0"/>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4267400"/>
    <n v="7767400"/>
    <n v="2396365.2100000004"/>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200000"/>
    <n v="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20000"/>
    <n v="1395845.54"/>
    <n v="62268.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8400000"/>
    <n v="3000000"/>
    <n v="1266709.7800000003"/>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600000"/>
    <n v="30000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402644"/>
    <n v="2502644"/>
    <n v="1255646.899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84000"/>
    <n v="84000"/>
    <n v="28935.91000000000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800000"/>
    <n v="1413480.46"/>
    <n v="507390.37000000005"/>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5000"/>
    <n v="64116"/>
    <n v="2348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315000"/>
    <n v="1370000"/>
    <n v="290622.4599999999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00"/>
    <n v="77602039"/>
    <n v="3746423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6146"/>
    <n v="20614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2610162"/>
    <n v="22297272.370000005"/>
    <n v="13642985.93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00000"/>
    <n v="1861440"/>
    <n v="14800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503575"/>
    <n v="149128.2000000000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20580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20000"/>
    <n v="120000"/>
    <n v="0"/>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2000000"/>
    <n v="26259475"/>
    <n v="14250487.149999999"/>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500000"/>
    <n v="4029634"/>
    <n v="1746403.73"/>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387500"/>
    <n v="1621095.71"/>
    <n v="846288.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80000"/>
    <n v="377370.52"/>
    <n v="80780.52"/>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000"/>
    <n v="35844.39"/>
    <n v="15844.3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90000"/>
    <n v="54155.61"/>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60000"/>
    <n v="757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700000"/>
    <n v="75646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786150"/>
    <n v="286150"/>
    <n v="82488.69"/>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5052900"/>
    <n v="550861"/>
    <n v="71892.0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80000"/>
    <n v="7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70000"/>
    <n v="70000"/>
    <n v="6066.2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71952"/>
    <n v="110944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25000"/>
    <n v="7188.8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35000"/>
    <n v="28736.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0000"/>
    <n v="477"/>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5000"/>
    <n v="50591.16"/>
    <n v="0"/>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68890"/>
    <n v="168890"/>
    <n v="41671.55000000000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340000"/>
    <n v="620112"/>
    <n v="10843.9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640000"/>
    <n v="5640000"/>
    <n v="46149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2220000"/>
    <n v="6520000"/>
    <n v="440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40000"/>
    <n v="4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45000"/>
    <n v="765680"/>
    <n v="28246"/>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25000"/>
    <n v="225000"/>
    <n v="3147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774670"/>
    <n v="774670"/>
    <n v="110015.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000000"/>
    <n v="4016369"/>
    <n v="1294461.74999999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47700"/>
    <n v="3477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8000"/>
    <n v="38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40000"/>
    <n v="290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496776"/>
    <n v="1096776"/>
    <n v="254540.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12500"/>
    <n v="112500"/>
    <n v="28495.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711894"/>
    <n v="711894"/>
    <n v="77573.26000000000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71950"/>
    <n v="272627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194250"/>
    <n v="1390650"/>
    <n v="58087.810000000005"/>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96934401"/>
    <n v="96348010"/>
    <n v="61717940.52999999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852000"/>
    <n v="852000"/>
    <n v="480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748000"/>
    <n v="12343000"/>
    <n v="8066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302400"/>
    <n v="302400"/>
    <n v="201598.39999999997"/>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200279"/>
    <n v="11057361"/>
    <n v="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82992"/>
    <n v="1007245"/>
    <n v="9063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09271"/>
    <n v="427936"/>
    <n v="385016.1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22493194"/>
    <n v="21964637"/>
    <n v="14275287.640000001"/>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8924454.7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1959223"/>
    <n v="1959223"/>
    <n v="193202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0"/>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805094"/>
    <n v="7834130"/>
    <n v="4961975.1400000006"/>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759932"/>
    <n v="7789008"/>
    <n v="4968973.8500000006"/>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202746"/>
    <n v="1203314"/>
    <n v="759255.14000000013"/>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3000000"/>
    <n v="13000000"/>
    <n v="5554356.0999999996"/>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4200000"/>
    <n v="4200000"/>
    <n v="2751319.31"/>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80000"/>
    <n v="180000"/>
    <n v="56892.800000000003"/>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0800"/>
    <n v="10800"/>
    <n v="2985"/>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38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10000"/>
    <n v="105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86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0000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5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27380"/>
    <n v="10738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61000"/>
    <n v="62206.0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5100"/>
    <n v="886772.3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2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7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2302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378"/>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58000"/>
    <n v="35400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40400"/>
    <n v="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642100"/>
    <n v="2990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29924"/>
    <n v="230459.25"/>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62329"/>
    <n v="7828.84"/>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53"/>
    <n v="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53900"/>
    <n v="4130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33861"/>
    <n v="318777"/>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407500"/>
    <n v="99639.33"/>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51265"/>
    <n v="107144"/>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672700"/>
    <n v="413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3500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20000"/>
    <n v="4956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68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8525"/>
    <n v="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61860"/>
    <n v="2699.99"/>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3542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2808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50000"/>
    <n v="5283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1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86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211000"/>
    <n v="120549.17"/>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482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6521"/>
    <n v="16521"/>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300000"/>
    <n v="3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200000"/>
    <n v="200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33350"/>
    <n v="46849.29"/>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2820500"/>
    <n v="45972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68639"/>
    <n v="13048.06"/>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586573"/>
    <n v="238769.17"/>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50561"/>
    <n v="265159.63"/>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77534"/>
    <n v="14903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05000"/>
    <n v="22302"/>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4878"/>
    <n v="21476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7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85550"/>
    <n v="26550"/>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474260"/>
    <n v="155369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001"/>
    <n v="174994"/>
    <n v="110156.6"/>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208"/>
    <n v="175240"/>
    <n v="110311.9900000000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22807"/>
    <n v="27150"/>
    <n v="17090.59"/>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75230050"/>
    <n v="575230050"/>
    <n v="318379374.9599999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25000000"/>
    <n v="19231215.259999998"/>
    <n v="562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0646010"/>
    <n v="70646010"/>
    <n v="32896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1800000"/>
    <n v="1800000"/>
    <n v="400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3465050"/>
    <n v="5346505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6850000"/>
    <n v="6850000"/>
    <n v="412048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3050000"/>
    <n v="3050000"/>
    <n v="1871918.37"/>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34500000"/>
    <n v="34500000"/>
    <n v="1889380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3230050"/>
    <n v="53230050"/>
    <n v="32861456.009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00000"/>
    <n v="100000"/>
    <n v="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000000"/>
    <n v="5000000"/>
    <n v="1832088.58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42584040"/>
    <n v="42584040"/>
    <n v="0"/>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380785"/>
    <n v="41380785"/>
    <n v="24906962.620000008"/>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439150"/>
    <n v="41439150"/>
    <n v="24968951.709999997"/>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750000"/>
    <n v="6518784.7400000002"/>
    <n v="3941172.8499999996"/>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
    <n v="200000"/>
    <n v="0"/>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00"/>
    <n v="10000000"/>
    <n v="4420408.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2000000"/>
    <n v="12000000"/>
    <n v="3172385.8899999997"/>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00"/>
    <n v="19200000"/>
    <n v="9180916.310000000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800000"/>
    <n v="800000"/>
    <n v="424764.35000000003"/>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
    <n v="900000"/>
    <n v="42719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0000000"/>
    <n v="811000"/>
    <n v="113734.16"/>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0"/>
    <n v="489000"/>
    <n v="199611.9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2000000"/>
    <n v="4111000"/>
    <n v="1305943.4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1615420"/>
    <n v="26922688.850000001"/>
  </r>
  <r>
    <s v="2024"/>
    <x v="0"/>
    <x v="0"/>
    <x v="0"/>
    <x v="0"/>
    <s v="2 - Poder Ejecutivo"/>
    <s v="0201 - PRESIDENCIA DE LA REPÚBLICA"/>
    <s v="0014 - COMEDORES ECONOMICOS DEL ESTADO"/>
    <x v="2"/>
    <x v="4"/>
    <x v="6"/>
    <s v="2.2 - CONTRATACIÓN DE SERVICIOS"/>
    <s v="2.2.3 - VIÁTICOS"/>
    <s v="N"/>
    <s v="00 - N/A"/>
    <s v="10 - FONDO GENERAL"/>
    <s v="(en blanco)"/>
    <s v="99 - MULTIPROVINCIAL"/>
    <n v="0"/>
    <n v="38458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500000"/>
    <n v="50000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000000"/>
    <n v="940000"/>
    <n v="20000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500000"/>
    <n v="1560000"/>
    <n v="14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0000000"/>
    <n v="32436000"/>
    <n v="10568476"/>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999999"/>
    <n v="999"/>
    <n v="304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500000"/>
    <n v="300000"/>
    <n v="185083"/>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0"/>
    <n v="53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3500000"/>
    <n v="2686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2500000"/>
    <n v="2479305"/>
    <n v="1617926.56"/>
  </r>
  <r>
    <s v="2024"/>
    <x v="0"/>
    <x v="0"/>
    <x v="0"/>
    <x v="0"/>
    <s v="2 - Poder Ejecutivo"/>
    <s v="0201 - PRESIDENCIA DE LA REPÚBLICA"/>
    <s v="0014 - COMEDORES ECONOMICOS DEL ESTADO"/>
    <x v="2"/>
    <x v="4"/>
    <x v="6"/>
    <s v="2.2 - CONTRATACIÓN DE SERVICIOS"/>
    <s v="2.2.6 - SEGUROS"/>
    <s v="N"/>
    <s v="00 - N/A"/>
    <s v="10 - FONDO GENERAL"/>
    <s v="(en blanco)"/>
    <s v="99 - MULTIPROVINCIAL"/>
    <n v="0"/>
    <n v="34695"/>
    <n v="34694.589999999997"/>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0"/>
    <n v="0"/>
    <n v="4037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2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6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1700000"/>
    <n v="439952.22"/>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500000"/>
    <n v="3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4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
    <n v="9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25599708.740000002"/>
    <n v="3326368.9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76000"/>
    <n v="3000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33464291.259999998"/>
    <n v="16171199.6"/>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50000"/>
    <n v="225000"/>
    <n v="4204.9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5000000"/>
    <n v="20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000000"/>
    <n v="200000"/>
    <n v="3044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4000000"/>
    <n v="25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18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308300"/>
    <n v="472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600000"/>
    <n v="17523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6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2141700"/>
    <n v="9676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200000"/>
    <n v="67500"/>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00000"/>
    <n v="1903032381.22"/>
    <n v="1186328105.3899999"/>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0"/>
    <n v="20520"/>
    <n v="2052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25000"/>
    <n v="70000"/>
    <n v="10150"/>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794508938.40999985"/>
    <n v="319005076.01000005"/>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0"/>
    <n v="5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100000"/>
    <n v="75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000000"/>
    <n v="3208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
    <n v="1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553920"/>
    <n v="52392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4000000"/>
    <n v="91566.679999999702"/>
    <n v="1066.68"/>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308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500000"/>
    <n v="72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2000000"/>
    <n v="500000"/>
    <n v="368986"/>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0"/>
    <n v="360088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4000000"/>
    <n v="1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00000"/>
    <n v="55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1000000"/>
    <n v="155000"/>
    <n v="1416"/>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30000"/>
    <n v="11161.2"/>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1735000"/>
    <n v="1583477.85"/>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15000000"/>
    <n v="4450000"/>
    <n v="85957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40000000"/>
    <n v="4172762"/>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6866.7600000000093"/>
    <n v="2866.7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5000000"/>
    <n v="91000"/>
    <n v="61610.8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50000"/>
    <n v="169500"/>
    <n v="166105.4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456000"/>
    <n v="23385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735000"/>
    <n v="0"/>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37400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0"/>
    <n v="6000000"/>
    <n v="500000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30000000"/>
    <n v="33280000"/>
    <n v="9139558.1999999993"/>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40000000"/>
    <n v="44888177.5"/>
    <n v="10998441.68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033919.9299999999"/>
    <n v="442291.7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5000000"/>
    <n v="222902.56999999995"/>
    <n v="117947.5699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2165.84"/>
    <n v="2165.84"/>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452000"/>
    <n v="1236354.5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100000"/>
    <n v="40792.19999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491000"/>
    <n v="115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96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2000000"/>
    <n v="110000"/>
    <n v="60355.9"/>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0000000"/>
    <n v="617300"/>
    <n v="295807.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3000000"/>
    <n v="80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40000000"/>
    <n v="53710000"/>
    <n v="7702918.0399999991"/>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682000"/>
    <n v="233660.349999999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950000"/>
    <n v="844822.4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554000"/>
    <n v="536634.80000000005"/>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100000"/>
    <n v="999.80000000004657"/>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85999.7"/>
    <n v="66488.460000000006"/>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30000000"/>
    <n v="4992082.1500000004"/>
    <n v="140066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527000"/>
    <n v="325257.2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8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00000000"/>
    <n v="64754617"/>
    <n v="16371943.92000000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067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56000"/>
    <n v="2126.1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633300"/>
    <n v="330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50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450000"/>
    <n v="37800.12000000000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956300"/>
    <n v="12472.6"/>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4921200"/>
    <n v="35077200"/>
    <n v="22868866.67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120000"/>
    <n v="15120000"/>
    <n v="10505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0000"/>
    <n v="224274"/>
    <n v="224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00"/>
    <n v="105500"/>
    <n v="56760.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2000"/>
    <n v="6996000"/>
    <n v="46235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8000"/>
    <n v="6948000"/>
    <n v="4565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70100"/>
    <n v="4083100"/>
    <n v="3825849.99"/>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100000"/>
    <n v="100000"/>
    <n v="100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956065"/>
    <n v="3754853"/>
    <n v="2353565.31"/>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77147"/>
    <n v="3577147"/>
    <n v="2369544.5300000003"/>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653562"/>
    <n v="624000"/>
    <n v="348956.43"/>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2399"/>
    <n v="1032399"/>
    <n v="535001.8000000000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96000"/>
    <n v="96000"/>
    <n v="39762.68999999999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20000"/>
    <n v="720000"/>
    <n v="409293.36"/>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4800"/>
    <n v="2400"/>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600"/>
    <n v="389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6232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191500"/>
    <n v="190856.26"/>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60000"/>
    <n v="400000"/>
    <n v="26569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00000"/>
    <n v="86000"/>
    <n v="47352.89"/>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22000"/>
    <n v="21882.400000000001"/>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36500"/>
    <n v="3580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5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60000"/>
    <n v="600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10000"/>
    <n v="2025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197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30000"/>
    <n v="630000"/>
    <n v="63424.19"/>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40000"/>
    <n v="40000"/>
    <n v="231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100"/>
    <n v="11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
    <n v="12000"/>
    <n v="113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820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50000"/>
    <n v="50000"/>
    <n v="0"/>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0000"/>
    <n v="20000"/>
    <n v="21617.599999999999"/>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80000"/>
    <n v="76400"/>
    <n v="21647.1"/>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0"/>
    <n v="3600"/>
    <n v="3540"/>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360000"/>
    <n v="219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150000"/>
    <n v="15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10000"/>
    <n v="9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0"/>
    <n v="540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
    <n v="6000"/>
    <n v="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0"/>
    <n v="60000"/>
    <n v="27578.54"/>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120000"/>
    <n v="135100"/>
    <n v="125725.16"/>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24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
    <n v="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687"/>
    <n v="4687"/>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4436129"/>
    <n v="65416129"/>
    <n v="40789888.31000001"/>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0"/>
    <n v="240000"/>
    <n v="1600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988800"/>
    <n v="6988800"/>
    <n v="46578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5420513"/>
    <n v="25420513"/>
    <n v="19422737.420000002"/>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200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20000"/>
    <n v="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801511"/>
    <n v="2801511"/>
    <n v="1357243.76"/>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7899979"/>
    <n v="7899979"/>
    <n v="1375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0"/>
    <n v="2092880.79"/>
    <n v="2092880.79"/>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107119.21"/>
    <n v="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212300"/>
    <n v="1212300"/>
    <n v="37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5000000"/>
    <n v="5000000"/>
    <n v="500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650000"/>
    <n v="1650000"/>
    <n v="1488237.05"/>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7841079"/>
    <n v="7841079"/>
    <n v="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581108"/>
    <n v="6581108"/>
    <n v="4347052.97"/>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601456"/>
    <n v="6601456"/>
    <n v="4384160.22"/>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001310"/>
    <n v="1001310"/>
    <n v="649965.84000000008"/>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300000"/>
    <n v="300000"/>
    <n v="339.95"/>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300000"/>
    <n v="2300000"/>
    <n v="1456838.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6604"/>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1666000"/>
    <n v="1666000"/>
    <n v="1762641.3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770000"/>
    <n v="2770000"/>
    <n v="1269452.990000000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64000"/>
    <n v="64000"/>
    <n v="0"/>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00000"/>
    <n v="1150000"/>
    <n v="94400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50000"/>
    <n v="389900"/>
    <n v="19228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5463000"/>
    <n v="4963000"/>
    <n v="3155640.35"/>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41500"/>
    <n v="12599.2"/>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1400000"/>
    <n v="1388500"/>
    <n v="679830"/>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000000"/>
    <n v="925000"/>
    <n v="924910.7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804000"/>
    <n v="804000"/>
    <n v="429889.7599999999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400000"/>
    <n v="550617.68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00000"/>
    <n v="234535.6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20000"/>
    <n v="119999.9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
    <n v="319599.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2000"/>
    <n v="10100.98"/>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3000"/>
    <n v="60703.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6457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530683.80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54020"/>
    <n v="2631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5000"/>
    <n v="1799.4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4000"/>
    <n v="663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134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0"/>
    <n v="156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040000"/>
    <n v="1257076"/>
    <n v="58459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400000"/>
    <n v="400000"/>
    <n v="540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000000"/>
    <n v="2000000"/>
    <n v="961973.86999999988"/>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150000"/>
    <n v="150000"/>
    <n v="249422.5"/>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0"/>
    <n v="996460"/>
    <n v="322763.07999999996"/>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600000"/>
    <n v="1100000"/>
    <n v="69400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0"/>
    <n v="354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
    <n v="100000"/>
    <n v="60190.6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50000"/>
    <n v="150000"/>
    <n v="197513.1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50000"/>
    <n v="162000"/>
    <n v="31855.279999999999"/>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700000"/>
    <n v="688000"/>
    <n v="698135.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500000"/>
    <n v="500000"/>
    <n v="43806.67"/>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60000"/>
    <n v="60000"/>
    <n v="6802.41"/>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2613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0"/>
    <n v="250000"/>
    <n v="215482.74000000002"/>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1652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0"/>
    <n v="82500"/>
    <n v="82500"/>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00"/>
    <n v="4627000"/>
    <n v="1282261.3999999999"/>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00000"/>
    <n v="273000"/>
    <n v="22561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200000"/>
    <n v="200000"/>
    <n v="578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58921"/>
    <n v="276421"/>
    <n v="4317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215000"/>
    <n v="215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40117.64"/>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224346.8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50000"/>
    <n v="340144"/>
    <n v="89789.84000000001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641784"/>
    <n v="10641784"/>
    <n v="7321322.2999999998"/>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2771.3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94481.6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5279.96"/>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5000"/>
    <n v="15000"/>
    <n v="11068.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5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10000"/>
    <n v="2010000"/>
    <n v="178520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7000"/>
    <n v="259664.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000"/>
    <n v="94329.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230000"/>
    <n v="90458.8"/>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
    <n v="10000"/>
    <n v="0"/>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00000"/>
    <n v="1054426"/>
    <n v="139238.859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0"/>
    <n v="856425"/>
    <n v="986419.8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50000"/>
    <n v="100000"/>
    <n v="83621.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50000"/>
    <n v="1150000"/>
    <n v="723597.1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
    <n v="50000"/>
    <n v="86830.9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0"/>
    <n v="551834"/>
    <n v="244058.5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
    <n v="100000"/>
    <n v="565211.01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75000"/>
    <n v="75000"/>
    <n v="301221.720000000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250000"/>
    <n v="250000"/>
    <n v="35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0"/>
    <n v="70000"/>
    <n v="26761.2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843575"/>
    <n v="1250536.5200000003"/>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97208262"/>
    <n v="96608262"/>
    <n v="62290488.039999999"/>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20000"/>
    <n v="120000"/>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0"/>
    <n v="600000"/>
    <n v="652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23748000"/>
    <n v="23748000"/>
    <n v="15570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59696"/>
    <n v="159696"/>
    <n v="106458.3200000000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436475"/>
    <n v="10436475"/>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00000"/>
    <n v="1000000"/>
    <n v="71622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600000"/>
    <n v="600000"/>
    <n v="250745.2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2846820"/>
    <n v="2846820"/>
    <n v="1800380"/>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611996"/>
    <n v="611996"/>
    <n v="597743.35999999999"/>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8000000"/>
    <n v="8000000"/>
    <n v="0"/>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566185"/>
    <n v="8566185"/>
    <n v="5556975.4699999997"/>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496968"/>
    <n v="8496968"/>
    <n v="5585992.6100000003"/>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292281"/>
    <n v="1292281"/>
    <n v="847943.9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1004"/>
    <n v="11004"/>
    <n v="307146.4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3999996"/>
    <n v="3999996"/>
    <n v="2112602.049999999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539600"/>
    <n v="1539600"/>
    <n v="1404496.7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2410800"/>
    <n v="2410800"/>
    <n v="1097611.4800000002"/>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53271"/>
    <n v="53271"/>
    <n v="31179.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6242"/>
    <n v="16242"/>
    <n v="114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6676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647960"/>
    <n v="1995528.31"/>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90000000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56700"/>
    <n v="0"/>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55000"/>
    <n v="55000"/>
    <n v="26726.2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00000"/>
    <n v="4900000"/>
    <n v="4768972.84"/>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43300"/>
    <n v="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80000"/>
    <n v="1080000"/>
    <n v="100000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160000"/>
    <n v="160000"/>
    <n v="44053.3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0"/>
    <n v="156380"/>
    <n v="21240"/>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732468"/>
    <n v="732468"/>
    <n v="366339.4"/>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586000"/>
    <n v="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385740"/>
    <n v="18574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8300"/>
    <n v="830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259500"/>
    <n v="55360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525260"/>
    <n v="25260"/>
    <n v="57962.93"/>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460110"/>
    <n v="307030"/>
    <n v="124947.84"/>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52000"/>
    <n v="0"/>
    <n v="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000000"/>
    <n v="2210000"/>
    <n v="140951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704970"/>
    <n v="3097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1665"/>
    <n v="421865"/>
    <n v="395201.82"/>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2400"/>
    <n v="224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6700"/>
    <n v="67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7970"/>
    <n v="279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38000"/>
    <n v="380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0"/>
    <n v="158400"/>
    <n v="158400.56"/>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000000"/>
    <n v="15000000"/>
    <n v="750000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000"/>
    <n v="1440000"/>
    <n v="818192.4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
    <n v="144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400"/>
    <n v="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87000"/>
    <n v="1870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600"/>
    <n v="786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113590"/>
    <n v="31359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198"/>
    <n v="15198"/>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94801"/>
    <n v="294801"/>
    <n v="192790.2700000000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593455"/>
    <n v="593455"/>
    <n v="410507.5200000000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4560"/>
    <n v="845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34250"/>
    <n v="134250"/>
    <n v="9717.75"/>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13190"/>
    <n v="451940"/>
    <n v="124378.40000000001"/>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79106"/>
    <n v="479106"/>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4750"/>
    <n v="24750"/>
    <n v="47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18860"/>
    <n v="3096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9200"/>
    <n v="920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580"/>
    <n v="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1178408"/>
    <n v="12036000"/>
    <n v="7804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220000"/>
    <n v="2220000"/>
    <n v="1393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900000"/>
    <n v="900000"/>
    <n v="600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324134"/>
    <n v="1324134"/>
    <n v="2175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500000"/>
    <n v="50000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00000"/>
    <n v="200000"/>
    <n v="9635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800000"/>
    <n v="1104199.6000000001"/>
    <n v="69978.649999999994"/>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591200"/>
    <n v="1591200"/>
    <n v="106047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191534"/>
    <n v="0"/>
    <n v="0"/>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950000"/>
    <n v="967566.4"/>
    <n v="622409.46"/>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1000000"/>
    <n v="1012176"/>
    <n v="652987"/>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00000"/>
    <n v="200000"/>
    <n v="87591.27"/>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00000"/>
    <n v="900000"/>
    <n v="435668.3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430000"/>
    <n v="430000"/>
    <n v="267471.43"/>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600"/>
    <n v="9600"/>
    <n v="3572.71"/>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30000"/>
    <n v="30000"/>
    <n v="9182"/>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6045000"/>
    <n v="16045000"/>
    <n v="7328724.9699999997"/>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00000"/>
    <n v="300000"/>
    <n v="0"/>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500000"/>
    <n v="3500000"/>
    <n v="1732898.0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0000"/>
    <n v="800000"/>
    <n v="381207.5"/>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20000"/>
    <n v="2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6900000"/>
    <n v="6900000"/>
    <n v="4123251.2800000003"/>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50000"/>
    <n v="150000"/>
    <n v="0"/>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50000"/>
    <n v="150000"/>
    <n v="140189.62"/>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600000"/>
    <n v="1600000"/>
    <n v="1004478.6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300000"/>
    <n v="229500"/>
    <n v="165808.6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120500"/>
    <n v="120374.1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283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2500000"/>
    <n v="2800200"/>
    <n v="216566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50000"/>
    <n v="150000"/>
    <n v="1345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850000"/>
    <n v="600000"/>
    <n v="483428.48"/>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100000"/>
    <n v="0"/>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500000"/>
    <n v="2500000"/>
    <n v="1393646.5599999998"/>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00000"/>
    <n v="200000"/>
    <n v="70882.600000000006"/>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150000"/>
    <n v="150000"/>
    <n v="67925.91999999999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800000"/>
    <n v="914180"/>
    <n v="88418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500000"/>
    <n v="500000"/>
    <n v="39825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000000"/>
    <n v="1000000"/>
    <n v="7015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0"/>
    <n v="50000"/>
    <n v="6814.5"/>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70000"/>
    <n v="70000"/>
    <n v="28506.440000000002"/>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900000"/>
    <n v="685820"/>
    <n v="265477"/>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0"/>
    <n v="100000"/>
    <n v="0"/>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00000"/>
    <n v="1900000"/>
    <n v="70000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41418.479999999996"/>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0"/>
    <n v="200000"/>
    <n v="169452.93"/>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70000"/>
    <n v="70000"/>
    <n v="3245"/>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14042"/>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70000"/>
    <n v="65187.47"/>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070705"/>
    <n v="1357928"/>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10000"/>
    <n v="9748.630000000001"/>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3614000"/>
    <n v="13614000"/>
    <n v="8636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410000"/>
    <n v="1410000"/>
    <n v="690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1700000"/>
    <n v="11700000"/>
    <n v="8516666.6699999999"/>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648000"/>
    <n v="648000"/>
    <n v="432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752942"/>
    <n v="752942"/>
    <n v="161975.07999999999"/>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16000"/>
    <n v="216000"/>
    <n v="14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056000"/>
    <n v="4056000"/>
    <n v="270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281000"/>
    <n v="2400000"/>
    <n v="2099416.66"/>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88500"/>
    <n v="369500"/>
    <n v="3695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81660"/>
    <n v="2181660"/>
    <n v="1263180.0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96960"/>
    <n v="2196960"/>
    <n v="1297501.3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74620"/>
    <n v="274620"/>
    <n v="154084.84000000003"/>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1458000"/>
    <n v="1230000"/>
    <n v="719046.79"/>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96000"/>
    <n v="324000"/>
    <n v="176820.47"/>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840000"/>
    <n v="840000"/>
    <n v="466244.97000000003"/>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250000"/>
    <n v="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250000"/>
    <n v="25000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1750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560000"/>
    <n v="560000"/>
    <n v="2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200000"/>
    <n v="1200000"/>
    <n v="518202.5"/>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300000"/>
    <n v="300000"/>
    <n v="163065.70000000001"/>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37386.69"/>
    <n v="37386.69"/>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120000"/>
    <n v="119894.38"/>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200000"/>
    <n v="862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7910000"/>
    <n v="7910000"/>
    <n v="5150212.5"/>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1255000"/>
    <n v="1355000"/>
    <n v="363881.36"/>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698000"/>
    <n v="680500"/>
    <n v="612441.55000000005"/>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4600000"/>
    <n v="4600000"/>
    <n v="2395937.3100000005"/>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100000"/>
    <n v="0"/>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200000"/>
    <n v="194109.8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100000"/>
    <n v="98665.8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1820000"/>
    <n v="1600000"/>
    <n v="1519144.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221000"/>
    <n v="3504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5000"/>
    <n v="15000"/>
    <n v="1719.5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0"/>
    <n v="50000"/>
    <n v="826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275000"/>
    <n v="275000"/>
    <n v="532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80320"/>
    <n v="3580320"/>
    <n v="116302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722106"/>
    <n v="4038906"/>
    <n v="2780843.7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098360"/>
    <n v="1659360"/>
    <n v="929953.2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0000"/>
    <n v="680000"/>
    <n v="544954.36"/>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500000"/>
    <n v="3295000"/>
    <n v="1795000"/>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487000"/>
    <n v="367000"/>
    <n v="99420.299999999988"/>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0"/>
    <n v="120000"/>
    <n v="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9"/>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75000"/>
    <n v="16272.7"/>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0"/>
    <n v="22700"/>
    <n v="2050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056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375000"/>
    <n v="375000"/>
    <n v="2515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295000"/>
    <n v="295000"/>
    <n v="2053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6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522560"/>
    <n v="324069.5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26000"/>
    <n v="256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110000"/>
    <n v="10844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1155000"/>
    <n v="1383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34000"/>
    <n v="33134.400000000001"/>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7000000"/>
    <n v="3627645.3100000005"/>
    <n v="65954.4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7000"/>
    <n v="4439.97"/>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99000000"/>
    <n v="104574334"/>
    <n v="67408333.329999998"/>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40500000"/>
    <n v="20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5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1000000"/>
    <n v="12570112"/>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500000"/>
    <n v="2500000"/>
    <n v="7500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100000"/>
    <n v="2100000"/>
    <n v="1321412.0899999999"/>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0"/>
    <n v="315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34392000"/>
    <n v="46267000"/>
    <n v="29391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100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400000"/>
    <n v="219554"/>
    <n v="150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60000"/>
    <n v="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20000"/>
    <n v="7141288"/>
    <n v="4652029.95"/>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30000"/>
    <n v="7156080"/>
    <n v="4777712.3599999994"/>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287000"/>
    <n v="1390632"/>
    <n v="533519.68999999994"/>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000000"/>
    <n v="4000000"/>
    <n v="2382601.3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1350000"/>
    <n v="1052421.0699999998"/>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300000"/>
    <n v="47844.4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1650000"/>
    <n v="366810.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000000"/>
    <n v="15000000"/>
    <n v="8628435.2699999996"/>
  </r>
  <r>
    <s v="2024"/>
    <x v="0"/>
    <x v="0"/>
    <x v="0"/>
    <x v="0"/>
    <s v="2 - Poder Ejecutivo"/>
    <s v="0201 - PRESIDENCIA DE LA REPÚBLICA"/>
    <s v="0029 - VICE PRESIDENCIA DE LA REPÚBLICA"/>
    <x v="0"/>
    <x v="0"/>
    <x v="2"/>
    <s v="2.2 - CONTRATACIÓN DE SERVICIOS"/>
    <s v="2.2.3 - VIÁTICOS"/>
    <s v="N"/>
    <s v="00 - N/A"/>
    <s v="10 - FONDO GENERAL"/>
    <s v="(en blanco)"/>
    <s v="99 - MULTIPROVINCIAL"/>
    <n v="500000"/>
    <n v="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12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650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7600000"/>
    <n v="2750000"/>
    <n v="2725917.72"/>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500000"/>
    <n v="500000"/>
    <n v="229500.01"/>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700000"/>
    <n v="41064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3450000"/>
    <n v="4045984"/>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25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3500000"/>
    <n v="171000"/>
  </r>
  <r>
    <s v="2024"/>
    <x v="0"/>
    <x v="0"/>
    <x v="0"/>
    <x v="0"/>
    <s v="2 - Poder Ejecutivo"/>
    <s v="0201 - PRESIDENCIA DE LA REPÚBLICA"/>
    <s v="0029 - VICE PRESIDENCIA DE LA REPÚBLICA"/>
    <x v="0"/>
    <x v="0"/>
    <x v="2"/>
    <s v="2.2 - CONTRATACIÓN DE SERVICIOS"/>
    <s v="2.2.6 - SEGUROS"/>
    <s v="N"/>
    <s v="00 - N/A"/>
    <s v="10 - FONDO GENERAL"/>
    <s v="(en blanco)"/>
    <s v="99 - MULTIPROVINCIAL"/>
    <n v="2000000"/>
    <n v="4000000"/>
    <n v="23541"/>
  </r>
  <r>
    <s v="2024"/>
    <x v="0"/>
    <x v="0"/>
    <x v="0"/>
    <x v="0"/>
    <s v="2 - Poder Ejecutivo"/>
    <s v="0201 - PRESIDENCIA DE LA REPÚBLICA"/>
    <s v="0029 - VICE PRESIDENCIA DE LA REPÚBLICA"/>
    <x v="0"/>
    <x v="0"/>
    <x v="2"/>
    <s v="2.2 - CONTRATACIÓN DE SERVICIOS"/>
    <s v="2.2.6 - SEGUROS"/>
    <s v="N"/>
    <s v="00 - N/A"/>
    <s v="10 - FONDO GENERAL"/>
    <s v="(en blanco)"/>
    <s v="99 - MULTIPROVINCIAL"/>
    <n v="3156000"/>
    <n v="5356000"/>
    <n v="3527386.3200000003"/>
  </r>
  <r>
    <s v="2024"/>
    <x v="0"/>
    <x v="0"/>
    <x v="0"/>
    <x v="0"/>
    <s v="2 - Poder Ejecutivo"/>
    <s v="0201 - PRESIDENCIA DE LA REPÚBLICA"/>
    <s v="0029 - VICE PRESIDENCIA DE LA REPÚBLICA"/>
    <x v="0"/>
    <x v="0"/>
    <x v="2"/>
    <s v="2.2 - CONTRATACIÓN DE SERVICIOS"/>
    <s v="2.2.6 - SEGURO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8000000"/>
    <n v="42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825000"/>
    <n v="234022.32"/>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250000"/>
    <n v="64910.03"/>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400000"/>
    <n v="266350.8299999999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0"/>
    <n v="6500000"/>
    <n v="3636526.0800000005"/>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0"/>
    <n v="50000"/>
    <n v="472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15062.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000000"/>
    <n v="312322.710000000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500000"/>
    <n v="8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600000"/>
    <n v="25488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0"/>
    <n v="28072.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781"/>
    <n v="25781"/>
    <n v="5580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300000"/>
    <n v="23535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3600000"/>
    <n v="21000000"/>
    <n v="9122220.4199999999"/>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10000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1800000"/>
    <n v="568577.03"/>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500"/>
    <n v="1005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00000"/>
    <n v="830033.94"/>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510000"/>
    <n v="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50000"/>
    <n v="22420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350000"/>
    <n v="1350000"/>
    <n v="108504"/>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3000000"/>
    <n v="3050000"/>
    <n v="480893.01"/>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50000"/>
    <n v="25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700000"/>
    <n v="40465.74"/>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400000"/>
    <n v="650000"/>
    <n v="73387.16"/>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2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75000"/>
    <n v="19590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5000"/>
    <n v="15000"/>
    <n v="0"/>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0"/>
    <n v="100000"/>
    <n v="85199.93"/>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00000"/>
    <n v="2055000"/>
    <n v="446040"/>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0000"/>
    <n v="55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00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5000"/>
    <n v="55000"/>
    <n v="8879.5499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2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8786000"/>
    <n v="18786000"/>
    <n v="7569390.9399999995"/>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50000"/>
    <n v="45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165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05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55000"/>
    <n v="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163259.90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600"/>
    <n v="56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50000"/>
    <n v="1200000"/>
    <n v="1128846.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
    <n v="30000"/>
    <n v="1325.7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133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00000"/>
    <n v="99344.03"/>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900000"/>
    <n v="81029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69953.19"/>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20892.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20000"/>
    <n v="320000"/>
    <n v="1048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0"/>
    <n v="800000"/>
    <n v="61297.9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
    <n v="300000"/>
    <n v="213668.12"/>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9968000"/>
    <n v="51717000"/>
    <n v="35077904"/>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26520000"/>
    <n v="27470000"/>
    <n v="18065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1260000"/>
    <n v="1260000"/>
    <n v="956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3419790"/>
    <n v="60142.200000000186"/>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00000"/>
    <n v="579772.04"/>
    <n v="180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50000"/>
    <n v="570227.96"/>
    <n v="538186.4299999999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327000"/>
    <n v="7327000"/>
    <n v="263055.78999999998"/>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852000"/>
    <n v="6612000"/>
    <n v="3778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615000"/>
    <n v="6615000"/>
    <n v="593725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50000"/>
    <n v="250000"/>
    <n v="250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4170261"/>
    <n v="5712909.2999999998"/>
    <n v="3817298.48"/>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6717594"/>
    <n v="6070423.5"/>
    <n v="3841022.21"/>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112145"/>
    <n v="1117315"/>
    <n v="551002.22999999963"/>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3288000"/>
    <n v="3288000"/>
    <n v="1916385.6099999996"/>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2190300"/>
    <n v="2090300"/>
    <n v="1244107.21"/>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0000"/>
    <n v="350000"/>
    <n v="223137.39"/>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7200"/>
    <n v="7200"/>
    <n v="4184"/>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5520000"/>
    <n v="186829400"/>
    <n v="110601400"/>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565000"/>
    <n v="565000"/>
    <n v="301655.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23417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300000"/>
    <n v="300000"/>
    <n v="82500"/>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50000"/>
    <n v="1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268160"/>
    <n v="4614241"/>
    <n v="2775503.08"/>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471000"/>
    <n v="248400"/>
    <n v="245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50000"/>
    <n v="522600"/>
    <n v="102600"/>
  </r>
  <r>
    <s v="2024"/>
    <x v="0"/>
    <x v="0"/>
    <x v="0"/>
    <x v="0"/>
    <s v="2 - Poder Ejecutivo"/>
    <s v="0201 - PRESIDENCIA DE LA REPÚBLICA"/>
    <s v="0031 - DIRECCION DE PRENSA DEL PRESIDENTE"/>
    <x v="0"/>
    <x v="0"/>
    <x v="2"/>
    <s v="2.2 - CONTRATACIÓN DE SERVICIOS"/>
    <s v="2.2.6 - SEGUROS"/>
    <s v="N"/>
    <s v="00 - N/A"/>
    <s v="10 - FONDO GENERAL"/>
    <s v="(en blanco)"/>
    <s v="99 - MULTIPROVINCIAL"/>
    <n v="1600000"/>
    <n v="1023225.7"/>
    <n v="1023225.37"/>
  </r>
  <r>
    <s v="2024"/>
    <x v="0"/>
    <x v="0"/>
    <x v="0"/>
    <x v="0"/>
    <s v="2 - Poder Ejecutivo"/>
    <s v="0201 - PRESIDENCIA DE LA REPÚBLICA"/>
    <s v="0031 - DIRECCION DE PRENSA DEL PRESIDENTE"/>
    <x v="0"/>
    <x v="0"/>
    <x v="2"/>
    <s v="2.2 - CONTRATACIÓN DE SERVICIOS"/>
    <s v="2.2.6 - SEGUROS"/>
    <s v="N"/>
    <s v="00 - N/A"/>
    <s v="10 - FONDO GENERAL"/>
    <s v="(en blanco)"/>
    <s v="99 - MULTIPROVINCIAL"/>
    <n v="4240396"/>
    <n v="4240396"/>
    <n v="2592083.23"/>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260000"/>
    <n v="30314.2"/>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47222.84"/>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5000"/>
    <n v="500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300000"/>
    <n v="1900000"/>
    <n v="629918.26"/>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100000"/>
    <n v="27760.61"/>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250"/>
    <n v="125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40000"/>
    <n v="23875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203590"/>
    <n v="14160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36304"/>
    <n v="295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00000"/>
    <n v="579606.82999999996"/>
    <n v="188062.02000000002"/>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0000"/>
    <n v="28337.980000000003"/>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250000"/>
    <n v="166262"/>
    <n v="30208"/>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027617"/>
    <n v="6027617"/>
    <n v="2992108.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395808"/>
    <n v="455808"/>
    <n v="268723.99"/>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10000"/>
    <n v="10000"/>
    <n v="9396.0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50000"/>
    <n v="50000"/>
    <n v="3752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60000"/>
    <n v="0"/>
    <n v="0"/>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1200"/>
    <n v="24100"/>
    <n v="10745"/>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07172"/>
    <n v="417425"/>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02100"/>
    <n v="127100"/>
    <n v="65633.489999999991"/>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4802"/>
    <n v="119802"/>
    <n v="71507.540000000008"/>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200"/>
    <n v="4200"/>
    <n v="0"/>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240000"/>
    <n v="139200.87"/>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0"/>
    <n v="97000"/>
    <n v="0"/>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3000"/>
    <n v="1804.6399999999999"/>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1040"/>
    <n v="1040"/>
    <n v="207.96"/>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2000"/>
    <n v="2000"/>
    <n v="1300"/>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48400"/>
    <n v="6148400"/>
    <n v="4995599.7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100000"/>
    <n v="20323.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19200"/>
    <n v="19200"/>
    <n v="2478"/>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720"/>
    <n v="11720"/>
    <n v="8746.2000000000007"/>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653811"/>
    <n v="257102.61"/>
    <n v="56924.3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482497"/>
    <n v="482497"/>
    <n v="338638.8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390"/>
    <n v="53390"/>
    <n v="70.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6540"/>
    <n v="206540"/>
    <n v="155178.7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371000"/>
    <n v="952719.16999999993"/>
    <n v="3194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437426"/>
    <n v="43742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26000"/>
    <n v="251000"/>
    <n v="107748.6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7411487"/>
    <n v="4895007.08"/>
    <n v="0"/>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7600"/>
    <n v="58500"/>
    <n v="39810.7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8250"/>
    <n v="57350"/>
    <n v="7990.0199999999995"/>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9312000"/>
    <n v="131078000"/>
    <n v="86884480.92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40000"/>
    <n v="240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280000"/>
    <n v="112986900"/>
    <n v="75089466.67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320000"/>
    <n v="1180000"/>
    <n v="447333.3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400000"/>
    <n v="2292000"/>
    <n v="1528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39100"/>
    <n v="1838804.1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28818.69"/>
    <n v="428380.26"/>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0136000"/>
    <n v="20136000"/>
    <n v="13624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1000000"/>
    <n v="21000000"/>
    <n v="19592509.459999997"/>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228250"/>
    <n v="1091181.31"/>
    <n v="737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220000"/>
    <n v="17412000"/>
    <n v="11473899.69000000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520000"/>
    <n v="17748000"/>
    <n v="11669339.900000002"/>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280000"/>
    <n v="2267750"/>
    <n v="1490731.670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800000"/>
    <n v="4800000"/>
    <n v="2181378.9699999997"/>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9875000"/>
    <n v="9875000"/>
    <n v="5359555.2299999995"/>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400000"/>
    <n v="4784700"/>
    <n v="2014576.9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600"/>
    <n v="15600"/>
    <n v="10116.800000000001"/>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30000"/>
    <n v="30000"/>
    <n v="1828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238204"/>
    <n v="4844238204"/>
    <n v="3644238203.980001"/>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0000"/>
    <n v="0"/>
    <n v="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322000"/>
    <n v="1528095.3"/>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78000"/>
    <n v="7792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85300"/>
    <n v="510680.14999999997"/>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000"/>
    <n v="152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3009350"/>
    <n v="6159350"/>
    <n v="4374435.949999999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048000"/>
    <n v="1048000"/>
    <n v="436281.4"/>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5000"/>
    <n v="124100"/>
    <n v="115983.2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720000"/>
    <n v="20000"/>
    <n v="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8000"/>
    <n v="701515"/>
    <n v="631425.59000000008"/>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763000"/>
    <n v="2762013.570000000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0404900"/>
    <n v="8253701.879999999"/>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0000"/>
    <n v="6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5000"/>
    <n v="413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80000"/>
    <n v="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500000"/>
    <n v="84069"/>
    <n v="9454.459999999999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500000"/>
    <n v="3460000"/>
    <n v="1315168.2800000003"/>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40000"/>
    <n v="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50000"/>
    <n v="80000"/>
    <n v="7788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16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1000"/>
    <n v="829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4000"/>
    <n v="92658"/>
    <n v="31329"/>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840"/>
    <n v="1584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90500"/>
    <n v="270000"/>
    <n v="56887.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000"/>
    <n v="120000"/>
    <n v="116300.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2483000"/>
    <n v="2256684.77"/>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9163489"/>
    <n v="5485489"/>
    <n v="3066763.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894000"/>
    <n v="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0000"/>
    <n v="550000"/>
    <n v="8348.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50000"/>
    <n v="7220.3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257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720000"/>
    <n v="0"/>
    <n v="0"/>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3600000"/>
    <n v="4615000"/>
    <n v="1414503.4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252627"/>
    <n v="311375"/>
    <n v="220979.84"/>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15350"/>
    <n v="394350"/>
    <n v="302659.77"/>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120000"/>
    <n v="70000"/>
    <n v="0"/>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34500"/>
    <n v="24500"/>
    <n v="9770.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58563"/>
    <n v="2780953"/>
    <n v="182298.2"/>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91550"/>
    <n v="161550"/>
    <n v="112922.34"/>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380030"/>
    <n v="454280"/>
    <n v="446065.08"/>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84800"/>
    <n v="50000"/>
    <n v="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30975"/>
    <n v="4337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00"/>
    <n v="15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0"/>
    <n v="8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2000"/>
    <n v="1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09300"/>
    <n v="66493"/>
    <n v="17836.129999999997"/>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4150"/>
    <n v="10342"/>
    <n v="1488.86"/>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
    <n v="289.10000000000002"/>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5000"/>
    <n v="5000"/>
    <n v="215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400000"/>
    <n v="10000000"/>
    <n v="2349774.8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5000"/>
    <n v="75000"/>
    <n v="7823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5920"/>
    <n v="45920"/>
    <n v="29823.319999999996"/>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1400"/>
    <n v="31400"/>
    <n v="16496.40000000000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50"/>
    <n v="6550"/>
    <n v="3717"/>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6600"/>
    <n v="16600"/>
    <n v="7770.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400"/>
    <n v="2400"/>
    <n v="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0"/>
    <n v="15000"/>
    <n v="1199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0800"/>
    <n v="140800"/>
    <n v="87526.5"/>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600"/>
    <n v="46600"/>
    <n v="10675.1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4020"/>
    <n v="114020"/>
    <n v="77913.420000000013"/>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000"/>
    <n v="5000"/>
    <n v="0"/>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37840"/>
    <n v="1456978"/>
    <n v="576137.1099999998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8790"/>
    <n v="18790"/>
    <n v="315.2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6000"/>
    <n v="16000"/>
    <n v="6177.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17160"/>
    <n v="147160"/>
    <n v="128112.7099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393375"/>
    <n v="528375"/>
    <n v="328925.3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91500"/>
    <n v="118561"/>
    <n v="18560.2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944050"/>
    <n v="679519"/>
    <n v="449581.87000000005"/>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84900"/>
    <n v="7200"/>
    <n v="7199.5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00"/>
    <n v="203505"/>
    <n v="40863.39999999999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714250"/>
    <n v="496410"/>
    <n v="122362.74"/>
  </r>
  <r>
    <s v="2024"/>
    <x v="0"/>
    <x v="0"/>
    <x v="0"/>
    <x v="0"/>
    <s v="2 - Poder Ejecutivo"/>
    <s v="0201 - PRESIDENCIA DE LA REPÚBLICA"/>
    <s v="0033 - ECO5RD"/>
    <x v="0"/>
    <x v="0"/>
    <x v="2"/>
    <s v="2.1 - REMUNERACIONES Y CONTRIBUCIONES"/>
    <s v="2.1.1 - REMUNERACIONES"/>
    <s v="N"/>
    <s v="00 - N/A"/>
    <s v="10 - FONDO GENERAL"/>
    <s v="(en blanco)"/>
    <s v="99 - MULTIPROVINCIAL"/>
    <n v="6000000"/>
    <n v="49203500"/>
    <n v="34649000"/>
  </r>
  <r>
    <s v="2024"/>
    <x v="0"/>
    <x v="0"/>
    <x v="0"/>
    <x v="0"/>
    <s v="2 - Poder Ejecutivo"/>
    <s v="0201 - PRESIDENCIA DE LA REPÚBLICA"/>
    <s v="0033 - ECO5RD"/>
    <x v="0"/>
    <x v="0"/>
    <x v="2"/>
    <s v="2.1 - REMUNERACIONES Y CONTRIBUCIONES"/>
    <s v="2.1.1 - REMUNERACIONES"/>
    <s v="N"/>
    <s v="00 - N/A"/>
    <s v="10 - FONDO GENERAL"/>
    <s v="(en blanco)"/>
    <s v="99 - MULTIPROVINCIAL"/>
    <n v="0"/>
    <n v="8230000"/>
    <n v="8230000"/>
  </r>
  <r>
    <s v="2024"/>
    <x v="0"/>
    <x v="0"/>
    <x v="0"/>
    <x v="0"/>
    <s v="2 - Poder Ejecutivo"/>
    <s v="0201 - PRESIDENCIA DE LA REPÚBLICA"/>
    <s v="0033 - ECO5RD"/>
    <x v="0"/>
    <x v="0"/>
    <x v="2"/>
    <s v="2.1 - REMUNERACIONES Y CONTRIBUCIONES"/>
    <s v="2.1.1 - REMUNERACIONES"/>
    <s v="N"/>
    <s v="00 - N/A"/>
    <s v="10 - FONDO GENERAL"/>
    <s v="(en blanco)"/>
    <s v="99 - MULTIPROVINCIAL"/>
    <n v="144000000"/>
    <n v="82781166.659999996"/>
    <n v="54047999.989999995"/>
  </r>
  <r>
    <s v="2024"/>
    <x v="0"/>
    <x v="0"/>
    <x v="0"/>
    <x v="0"/>
    <s v="2 - Poder Ejecutivo"/>
    <s v="0201 - PRESIDENCIA DE LA REPÚBLICA"/>
    <s v="0033 - ECO5RD"/>
    <x v="0"/>
    <x v="0"/>
    <x v="2"/>
    <s v="2.1 - REMUNERACIONES Y CONTRIBUCIONES"/>
    <s v="2.1.1 - REMUNERACIONES"/>
    <s v="N"/>
    <s v="00 - N/A"/>
    <s v="10 - FONDO GENERAL"/>
    <s v="(en blanco)"/>
    <s v="99 - MULTIPROVINCIAL"/>
    <n v="14700000"/>
    <n v="14171222.220000001"/>
    <n v="0"/>
  </r>
  <r>
    <s v="2024"/>
    <x v="0"/>
    <x v="0"/>
    <x v="0"/>
    <x v="0"/>
    <s v="2 - Poder Ejecutivo"/>
    <s v="0201 - PRESIDENCIA DE LA REPÚBLICA"/>
    <s v="0033 - ECO5RD"/>
    <x v="0"/>
    <x v="0"/>
    <x v="2"/>
    <s v="2.1 - REMUNERACIONES Y CONTRIBUCIONES"/>
    <s v="2.1.1 - REMUNERACIONES"/>
    <s v="N"/>
    <s v="00 - N/A"/>
    <s v="10 - FONDO GENERAL"/>
    <s v="(en blanco)"/>
    <s v="99 - MULTIPROVINCIAL"/>
    <n v="0"/>
    <n v="170000"/>
    <n v="166820.5"/>
  </r>
  <r>
    <s v="2024"/>
    <x v="0"/>
    <x v="0"/>
    <x v="0"/>
    <x v="0"/>
    <s v="2 - Poder Ejecutivo"/>
    <s v="0201 - PRESIDENCIA DE LA REPÚBLICA"/>
    <s v="0033 - ECO5RD"/>
    <x v="0"/>
    <x v="0"/>
    <x v="2"/>
    <s v="2.1 - REMUNERACIONES Y CONTRIBUCIONES"/>
    <s v="2.1.2 - SOBRESUELDOS"/>
    <s v="N"/>
    <s v="00 - N/A"/>
    <s v="10 - FONDO GENERAL"/>
    <s v="(en blanco)"/>
    <s v="99 - MULTIPROVINCIAL"/>
    <n v="3600000"/>
    <n v="3500000"/>
    <n v="0"/>
  </r>
  <r>
    <s v="2024"/>
    <x v="0"/>
    <x v="0"/>
    <x v="0"/>
    <x v="0"/>
    <s v="2 - Poder Ejecutivo"/>
    <s v="0201 - PRESIDENCIA DE LA REPÚBLICA"/>
    <s v="0033 - ECO5RD"/>
    <x v="0"/>
    <x v="0"/>
    <x v="2"/>
    <s v="2.1 - REMUNERACIONES Y CONTRIBUCIONES"/>
    <s v="2.1.2 - SOBRESUELDOS"/>
    <s v="N"/>
    <s v="00 - N/A"/>
    <s v="10 - FONDO GENERAL"/>
    <s v="(en blanco)"/>
    <s v="99 - MULTIPROVINCIAL"/>
    <n v="7000000"/>
    <n v="7000000"/>
    <n v="0"/>
  </r>
  <r>
    <s v="2024"/>
    <x v="0"/>
    <x v="0"/>
    <x v="0"/>
    <x v="0"/>
    <s v="2 - Poder Ejecutivo"/>
    <s v="0201 - PRESIDENCIA DE LA REPÚBLICA"/>
    <s v="0033 - ECO5RD"/>
    <x v="0"/>
    <x v="0"/>
    <x v="2"/>
    <s v="2.1 - REMUNERACIONES Y CONTRIBUCIONES"/>
    <s v="2.1.2 - SOBRESUELDOS"/>
    <s v="N"/>
    <s v="00 - N/A"/>
    <s v="10 - FONDO GENERAL"/>
    <s v="(en blanco)"/>
    <s v="99 - MULTIPROVINCIAL"/>
    <n v="26400000"/>
    <n v="38070000"/>
    <n v="21951000"/>
  </r>
  <r>
    <s v="2024"/>
    <x v="0"/>
    <x v="0"/>
    <x v="0"/>
    <x v="0"/>
    <s v="2 - Poder Ejecutivo"/>
    <s v="0201 - PRESIDENCIA DE LA REPÚBLICA"/>
    <s v="0033 - ECO5RD"/>
    <x v="0"/>
    <x v="0"/>
    <x v="2"/>
    <s v="2.1 - REMUNERACIONES Y CONTRIBUCIONES"/>
    <s v="2.1.2 - SOBRESUELDOS"/>
    <s v="N"/>
    <s v="00 - N/A"/>
    <s v="10 - FONDO GENERAL"/>
    <s v="(en blanco)"/>
    <s v="99 - MULTIPROVINCIAL"/>
    <n v="1000000"/>
    <n v="2038826.29"/>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0"/>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
    <n v="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35000"/>
    <n v="9435000"/>
    <n v="6291126.3399999999"/>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50000"/>
    <n v="9450000"/>
    <n v="6304025.0799999991"/>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650000"/>
    <n v="1585284.83"/>
    <n v="840008.22000000009"/>
  </r>
  <r>
    <s v="2024"/>
    <x v="0"/>
    <x v="0"/>
    <x v="0"/>
    <x v="0"/>
    <s v="2 - Poder Ejecutivo"/>
    <s v="0201 - PRESIDENCIA DE LA REPÚBLICA"/>
    <s v="0033 - ECO5RD"/>
    <x v="0"/>
    <x v="0"/>
    <x v="2"/>
    <s v="2.2 - CONTRATACIÓN DE SERVICIOS"/>
    <s v="2.2.1 - SERVICIOS BÁSICOS"/>
    <s v="N"/>
    <s v="00 - N/A"/>
    <s v="10 - FONDO GENERAL"/>
    <s v="(en blanco)"/>
    <s v="99 - MULTIPROVINCIAL"/>
    <n v="6000000"/>
    <n v="6000000"/>
    <n v="2865037.5400000005"/>
  </r>
  <r>
    <s v="2024"/>
    <x v="0"/>
    <x v="0"/>
    <x v="0"/>
    <x v="0"/>
    <s v="2 - Poder Ejecutivo"/>
    <s v="0201 - PRESIDENCIA DE LA REPÚBLICA"/>
    <s v="0033 - ECO5RD"/>
    <x v="0"/>
    <x v="0"/>
    <x v="2"/>
    <s v="2.2 - CONTRATACIÓN DE SERVICIOS"/>
    <s v="2.2.1 - SERVICIOS BÁSICOS"/>
    <s v="N"/>
    <s v="00 - N/A"/>
    <s v="10 - FONDO GENERAL"/>
    <s v="(en blanco)"/>
    <s v="99 - MULTIPROVINCIAL"/>
    <n v="12000000"/>
    <n v="3900000"/>
    <n v="2119616.2799999998"/>
  </r>
  <r>
    <s v="2024"/>
    <x v="0"/>
    <x v="0"/>
    <x v="0"/>
    <x v="0"/>
    <s v="2 - Poder Ejecutivo"/>
    <s v="0201 - PRESIDENCIA DE LA REPÚBLICA"/>
    <s v="0033 - ECO5RD"/>
    <x v="0"/>
    <x v="0"/>
    <x v="2"/>
    <s v="2.2 - CONTRATACIÓN DE SERVICIOS"/>
    <s v="2.2.1 - SERVICIOS BÁSICOS"/>
    <s v="N"/>
    <s v="00 - N/A"/>
    <s v="10 - FONDO GENERAL"/>
    <s v="(en blanco)"/>
    <s v="99 - MULTIPROVINCIAL"/>
    <n v="6000000"/>
    <n v="3610093.5300000003"/>
    <n v="2164129.54"/>
  </r>
  <r>
    <s v="2024"/>
    <x v="0"/>
    <x v="0"/>
    <x v="0"/>
    <x v="0"/>
    <s v="2 - Poder Ejecutivo"/>
    <s v="0201 - PRESIDENCIA DE LA REPÚBLICA"/>
    <s v="0033 - ECO5RD"/>
    <x v="0"/>
    <x v="0"/>
    <x v="2"/>
    <s v="2.2 - CONTRATACIÓN DE SERVICIOS"/>
    <s v="2.2.1 - SERVICIOS BÁSICOS"/>
    <s v="N"/>
    <s v="00 - N/A"/>
    <s v="10 - FONDO GENERAL"/>
    <s v="(en blanco)"/>
    <s v="99 - MULTIPROVINCIAL"/>
    <n v="600000"/>
    <n v="600000"/>
    <n v="8312.4000000000015"/>
  </r>
  <r>
    <s v="2024"/>
    <x v="0"/>
    <x v="0"/>
    <x v="0"/>
    <x v="0"/>
    <s v="2 - Poder Ejecutivo"/>
    <s v="0201 - PRESIDENCIA DE LA REPÚBLICA"/>
    <s v="0033 - ECO5RD"/>
    <x v="0"/>
    <x v="0"/>
    <x v="2"/>
    <s v="2.2 - CONTRATACIÓN DE SERVICIOS"/>
    <s v="2.2.1 - SERVICIOS BÁSICOS"/>
    <s v="N"/>
    <s v="00 - N/A"/>
    <s v="10 - FONDO GENERAL"/>
    <s v="(en blanco)"/>
    <s v="99 - MULTIPROVINCIAL"/>
    <n v="240000"/>
    <n v="240000"/>
    <n v="2191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00000"/>
    <n v="0"/>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351804"/>
    <n v="182682.28"/>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1497000"/>
    <n v="21273.51"/>
  </r>
  <r>
    <s v="2024"/>
    <x v="0"/>
    <x v="0"/>
    <x v="0"/>
    <x v="0"/>
    <s v="2 - Poder Ejecutivo"/>
    <s v="0201 - PRESIDENCIA DE LA REPÚBLICA"/>
    <s v="0033 - ECO5RD"/>
    <x v="0"/>
    <x v="0"/>
    <x v="2"/>
    <s v="2.2 - CONTRATACIÓN DE SERVICIOS"/>
    <s v="2.2.3 - VIÁTICOS"/>
    <s v="N"/>
    <s v="00 - N/A"/>
    <s v="10 - FONDO GENERAL"/>
    <s v="(en blanco)"/>
    <s v="99 - MULTIPROVINCIAL"/>
    <n v="3000000"/>
    <n v="14000600"/>
    <n v="12750149.050000001"/>
  </r>
  <r>
    <s v="2024"/>
    <x v="0"/>
    <x v="0"/>
    <x v="0"/>
    <x v="0"/>
    <s v="2 - Poder Ejecutivo"/>
    <s v="0201 - PRESIDENCIA DE LA REPÚBLICA"/>
    <s v="0033 - ECO5RD"/>
    <x v="0"/>
    <x v="0"/>
    <x v="2"/>
    <s v="2.2 - CONTRATACIÓN DE SERVICIOS"/>
    <s v="2.2.4 - TRANSPORTE Y ALMACENAJE"/>
    <s v="N"/>
    <s v="00 - N/A"/>
    <s v="10 - FONDO GENERAL"/>
    <s v="(en blanco)"/>
    <s v="99 - MULTIPROVINCIAL"/>
    <n v="0"/>
    <n v="248850"/>
    <n v="829.88"/>
  </r>
  <r>
    <s v="2024"/>
    <x v="0"/>
    <x v="0"/>
    <x v="0"/>
    <x v="0"/>
    <s v="2 - Poder Ejecutivo"/>
    <s v="0201 - PRESIDENCIA DE LA REPÚBLICA"/>
    <s v="0033 - ECO5RD"/>
    <x v="0"/>
    <x v="0"/>
    <x v="2"/>
    <s v="2.2 - CONTRATACIÓN DE SERVICIOS"/>
    <s v="2.2.4 - TRANSPORTE Y ALMACENAJE"/>
    <s v="N"/>
    <s v="00 - N/A"/>
    <s v="10 - FONDO GENERAL"/>
    <s v="(en blanco)"/>
    <s v="99 - MULTIPROVINCIAL"/>
    <n v="0"/>
    <n v="12000"/>
    <n v="251175"/>
  </r>
  <r>
    <s v="2024"/>
    <x v="0"/>
    <x v="0"/>
    <x v="0"/>
    <x v="0"/>
    <s v="2 - Poder Ejecutivo"/>
    <s v="0201 - PRESIDENCIA DE LA REPÚBLICA"/>
    <s v="0033 - ECO5RD"/>
    <x v="0"/>
    <x v="0"/>
    <x v="2"/>
    <s v="2.2 - CONTRATACIÓN DE SERVICIOS"/>
    <s v="2.2.5 - ALQUILERES Y RENTAS"/>
    <s v="N"/>
    <s v="00 - N/A"/>
    <s v="10 - FONDO GENERAL"/>
    <s v="(en blanco)"/>
    <s v="99 - MULTIPROVINCIAL"/>
    <n v="27500000"/>
    <n v="34470158"/>
    <n v="17085810"/>
  </r>
  <r>
    <s v="2024"/>
    <x v="0"/>
    <x v="0"/>
    <x v="0"/>
    <x v="0"/>
    <s v="2 - Poder Ejecutivo"/>
    <s v="0201 - PRESIDENCIA DE LA REPÚBLICA"/>
    <s v="0033 - ECO5RD"/>
    <x v="0"/>
    <x v="0"/>
    <x v="2"/>
    <s v="2.2 - CONTRATACIÓN DE SERVICIOS"/>
    <s v="2.2.5 - ALQUILERES Y RENTAS"/>
    <s v="N"/>
    <s v="00 - N/A"/>
    <s v="10 - FONDO GENERAL"/>
    <s v="(en blanco)"/>
    <s v="99 - MULTIPROVINCIAL"/>
    <n v="0"/>
    <n v="2524253.02"/>
    <n v="804253.0199999999"/>
  </r>
  <r>
    <s v="2024"/>
    <x v="0"/>
    <x v="0"/>
    <x v="0"/>
    <x v="0"/>
    <s v="2 - Poder Ejecutivo"/>
    <s v="0201 - PRESIDENCIA DE LA REPÚBLICA"/>
    <s v="0033 - ECO5RD"/>
    <x v="0"/>
    <x v="0"/>
    <x v="2"/>
    <s v="2.2 - CONTRATACIÓN DE SERVICIOS"/>
    <s v="2.2.5 - ALQUILERES Y RENTAS"/>
    <s v="N"/>
    <s v="00 - N/A"/>
    <s v="10 - FONDO GENERAL"/>
    <s v="(en blanco)"/>
    <s v="99 - MULTIPROVINCIAL"/>
    <n v="0"/>
    <n v="1800000"/>
    <n v="1960000"/>
  </r>
  <r>
    <s v="2024"/>
    <x v="0"/>
    <x v="0"/>
    <x v="0"/>
    <x v="0"/>
    <s v="2 - Poder Ejecutivo"/>
    <s v="0201 - PRESIDENCIA DE LA REPÚBLICA"/>
    <s v="0033 - ECO5RD"/>
    <x v="0"/>
    <x v="0"/>
    <x v="2"/>
    <s v="2.2 - CONTRATACIÓN DE SERVICIOS"/>
    <s v="2.2.5 - ALQUILERES Y RENTAS"/>
    <s v="N"/>
    <s v="00 - N/A"/>
    <s v="10 - FONDO GENERAL"/>
    <s v="(en blanco)"/>
    <s v="99 - MULTIPROVINCIAL"/>
    <n v="0"/>
    <n v="1650"/>
    <n v="1650"/>
  </r>
  <r>
    <s v="2024"/>
    <x v="0"/>
    <x v="0"/>
    <x v="0"/>
    <x v="0"/>
    <s v="2 - Poder Ejecutivo"/>
    <s v="0201 - PRESIDENCIA DE LA REPÚBLICA"/>
    <s v="0033 - ECO5RD"/>
    <x v="0"/>
    <x v="0"/>
    <x v="2"/>
    <s v="2.2 - CONTRATACIÓN DE SERVICIOS"/>
    <s v="2.2.5 - ALQUILERES Y RENTAS"/>
    <s v="N"/>
    <s v="00 - N/A"/>
    <s v="10 - FONDO GENERAL"/>
    <s v="(en blanco)"/>
    <s v="99 - MULTIPROVINCIAL"/>
    <n v="0"/>
    <n v="2781692.99"/>
    <n v="1711597.3099999998"/>
  </r>
  <r>
    <s v="2024"/>
    <x v="0"/>
    <x v="0"/>
    <x v="0"/>
    <x v="0"/>
    <s v="2 - Poder Ejecutivo"/>
    <s v="0201 - PRESIDENCIA DE LA REPÚBLICA"/>
    <s v="0033 - ECO5RD"/>
    <x v="0"/>
    <x v="0"/>
    <x v="2"/>
    <s v="2.2 - CONTRATACIÓN DE SERVICIOS"/>
    <s v="2.2.6 - SEGUROS"/>
    <s v="N"/>
    <s v="00 - N/A"/>
    <s v="10 - FONDO GENERAL"/>
    <s v="(en blanco)"/>
    <s v="99 - MULTIPROVINCIAL"/>
    <n v="1500000"/>
    <n v="14950000"/>
    <n v="4914138.03"/>
  </r>
  <r>
    <s v="2024"/>
    <x v="0"/>
    <x v="0"/>
    <x v="0"/>
    <x v="0"/>
    <s v="2 - Poder Ejecutivo"/>
    <s v="0201 - PRESIDENCIA DE LA REPÚBLICA"/>
    <s v="0033 - ECO5RD"/>
    <x v="0"/>
    <x v="0"/>
    <x v="2"/>
    <s v="2.2 - CONTRATACIÓN DE SERVICIOS"/>
    <s v="2.2.6 - SEGUROS"/>
    <s v="N"/>
    <s v="00 - N/A"/>
    <s v="10 - FONDO GENERAL"/>
    <s v="(en blanco)"/>
    <s v="99 - MULTIPROVINCIAL"/>
    <n v="10000000"/>
    <n v="4420000"/>
    <n v="911007.12"/>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13465.33000000007"/>
    <n v="90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500000"/>
    <n v="1695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000"/>
    <n v="3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4329054"/>
    <n v="11911464.319999998"/>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00000"/>
    <n v="104675.3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60000"/>
    <n v="1357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
    <n v="3171.53"/>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850"/>
    <n v="828.36"/>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00"/>
    <n v="5000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4043650"/>
    <n v="111259.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965660"/>
    <n v="111274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20600"/>
    <n v="139995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84900"/>
    <n v="5574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9278788.4600000009"/>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7001500"/>
    <n v="7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230000"/>
    <n v="19800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3869794.1"/>
    <n v="5719139.8599999994"/>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962481"/>
    <n v="18472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5230719"/>
    <n v="30523276.46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7000"/>
    <n v="6105"/>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41915.760000000075"/>
    <n v="5699.4"/>
  </r>
  <r>
    <s v="2024"/>
    <x v="0"/>
    <x v="0"/>
    <x v="0"/>
    <x v="0"/>
    <s v="2 - Poder Ejecutivo"/>
    <s v="0201 - PRESIDENCIA DE LA REPÚBLICA"/>
    <s v="0033 - ECO5RD"/>
    <x v="0"/>
    <x v="0"/>
    <x v="2"/>
    <s v="2.3 - MATERIALES Y SUMINISTROS"/>
    <s v="2.3.2 - TEXTILES Y VESTUARIOS"/>
    <s v="N"/>
    <s v="00 - N/A"/>
    <s v="10 - FONDO GENERAL"/>
    <s v="(en blanco)"/>
    <s v="99 - MULTIPROVINCIAL"/>
    <n v="0"/>
    <n v="10000"/>
    <n v="7040.23"/>
  </r>
  <r>
    <s v="2024"/>
    <x v="0"/>
    <x v="0"/>
    <x v="0"/>
    <x v="0"/>
    <s v="2 - Poder Ejecutivo"/>
    <s v="0201 - PRESIDENCIA DE LA REPÚBLICA"/>
    <s v="0033 - ECO5RD"/>
    <x v="0"/>
    <x v="0"/>
    <x v="2"/>
    <s v="2.3 - MATERIALES Y SUMINISTROS"/>
    <s v="2.3.2 - TEXTILES Y VESTUARIOS"/>
    <s v="N"/>
    <s v="00 - N/A"/>
    <s v="10 - FONDO GENERAL"/>
    <s v="(en blanco)"/>
    <s v="99 - MULTIPROVINCIAL"/>
    <n v="0"/>
    <n v="565539.21"/>
    <n v="544157.94000000006"/>
  </r>
  <r>
    <s v="2024"/>
    <x v="0"/>
    <x v="0"/>
    <x v="0"/>
    <x v="0"/>
    <s v="2 - Poder Ejecutivo"/>
    <s v="0201 - PRESIDENCIA DE LA REPÚBLICA"/>
    <s v="0033 - ECO5RD"/>
    <x v="0"/>
    <x v="0"/>
    <x v="2"/>
    <s v="2.3 - MATERIALES Y SUMINISTROS"/>
    <s v="2.3.2 - TEXTILES Y VESTUARIOS"/>
    <s v="N"/>
    <s v="00 - N/A"/>
    <s v="10 - FONDO GENERAL"/>
    <s v="(en blanco)"/>
    <s v="99 - MULTIPROVINCIAL"/>
    <n v="0"/>
    <n v="1353490.5700000003"/>
    <n v="304858.90000000002"/>
  </r>
  <r>
    <s v="2024"/>
    <x v="0"/>
    <x v="0"/>
    <x v="0"/>
    <x v="0"/>
    <s v="2 - Poder Ejecutivo"/>
    <s v="0201 - PRESIDENCIA DE LA REPÚBLICA"/>
    <s v="0033 - ECO5RD"/>
    <x v="0"/>
    <x v="0"/>
    <x v="2"/>
    <s v="2.3 - MATERIALES Y SUMINISTROS"/>
    <s v="2.3.3 - PAPEL, CARTÓN E IMPRESOS"/>
    <s v="N"/>
    <s v="00 - N/A"/>
    <s v="10 - FONDO GENERAL"/>
    <s v="(en blanco)"/>
    <s v="99 - MULTIPROVINCIAL"/>
    <n v="0"/>
    <n v="45000"/>
    <n v="33740"/>
  </r>
  <r>
    <s v="2024"/>
    <x v="0"/>
    <x v="0"/>
    <x v="0"/>
    <x v="0"/>
    <s v="2 - Poder Ejecutivo"/>
    <s v="0201 - PRESIDENCIA DE LA REPÚBLICA"/>
    <s v="0033 - ECO5RD"/>
    <x v="0"/>
    <x v="0"/>
    <x v="2"/>
    <s v="2.3 - MATERIALES Y SUMINISTROS"/>
    <s v="2.3.3 - PAPEL, CARTÓN E IMPRESOS"/>
    <s v="N"/>
    <s v="00 - N/A"/>
    <s v="10 - FONDO GENERAL"/>
    <s v="(en blanco)"/>
    <s v="99 - MULTIPROVINCIAL"/>
    <n v="0"/>
    <n v="143638"/>
    <n v="75638"/>
  </r>
  <r>
    <s v="2024"/>
    <x v="0"/>
    <x v="0"/>
    <x v="0"/>
    <x v="0"/>
    <s v="2 - Poder Ejecutivo"/>
    <s v="0201 - PRESIDENCIA DE LA REPÚBLICA"/>
    <s v="0033 - ECO5RD"/>
    <x v="0"/>
    <x v="0"/>
    <x v="2"/>
    <s v="2.3 - MATERIALES Y SUMINISTROS"/>
    <s v="2.3.3 - PAPEL, CARTÓN E IMPRESOS"/>
    <s v="N"/>
    <s v="00 - N/A"/>
    <s v="10 - FONDO GENERAL"/>
    <s v="(en blanco)"/>
    <s v="99 - MULTIPROVINCIAL"/>
    <n v="0"/>
    <n v="3000"/>
    <n v="66049.84"/>
  </r>
  <r>
    <s v="2024"/>
    <x v="0"/>
    <x v="0"/>
    <x v="0"/>
    <x v="0"/>
    <s v="2 - Poder Ejecutivo"/>
    <s v="0201 - PRESIDENCIA DE LA REPÚBLICA"/>
    <s v="0033 - ECO5RD"/>
    <x v="0"/>
    <x v="0"/>
    <x v="2"/>
    <s v="2.3 - MATERIALES Y SUMINISTROS"/>
    <s v="2.3.5 - CUERO, CAUCHO Y PLÁSTICO"/>
    <s v="N"/>
    <s v="00 - N/A"/>
    <s v="10 - FONDO GENERAL"/>
    <s v="(en blanco)"/>
    <s v="99 - MULTIPROVINCIAL"/>
    <n v="0"/>
    <n v="0"/>
    <n v="0"/>
  </r>
  <r>
    <s v="2024"/>
    <x v="0"/>
    <x v="0"/>
    <x v="0"/>
    <x v="0"/>
    <s v="2 - Poder Ejecutivo"/>
    <s v="0201 - PRESIDENCIA DE LA REPÚBLICA"/>
    <s v="0033 - ECO5RD"/>
    <x v="0"/>
    <x v="0"/>
    <x v="2"/>
    <s v="2.3 - MATERIALES Y SUMINISTROS"/>
    <s v="2.3.5 - CUERO, CAUCHO Y PLÁSTICO"/>
    <s v="N"/>
    <s v="00 - N/A"/>
    <s v="10 - FONDO GENERAL"/>
    <s v="(en blanco)"/>
    <s v="99 - MULTIPROVINCIAL"/>
    <n v="0"/>
    <n v="14700000"/>
    <n v="0"/>
  </r>
  <r>
    <s v="2024"/>
    <x v="0"/>
    <x v="0"/>
    <x v="0"/>
    <x v="0"/>
    <s v="2 - Poder Ejecutivo"/>
    <s v="0201 - PRESIDENCIA DE LA REPÚBLICA"/>
    <s v="0033 - ECO5RD"/>
    <x v="0"/>
    <x v="0"/>
    <x v="2"/>
    <s v="2.3 - MATERIALES Y SUMINISTROS"/>
    <s v="2.3.5 - CUERO, CAUCHO Y PLÁSTICO"/>
    <s v="N"/>
    <s v="00 - N/A"/>
    <s v="10 - FONDO GENERAL"/>
    <s v="(en blanco)"/>
    <s v="99 - MULTIPROVINCIAL"/>
    <n v="0"/>
    <n v="5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40000"/>
    <n v="2336.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93898.85"/>
    <n v="171499.8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225000"/>
    <n v="195991.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84000"/>
    <n v="51052"/>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0000"/>
    <n v="159982.0999999999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67364.860000000335"/>
    <n v="80352.48000000001"/>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82280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078.08"/>
    <n v="4566.600000000000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00"/>
    <n v="59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7280000"/>
    <n v="5470294.9699999997"/>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0600000"/>
    <n v="100700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5000"/>
    <n v="20355"/>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67000"/>
    <n v="114413.5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9017586.890000001"/>
    <n v="10592259.080000002"/>
  </r>
  <r>
    <s v="2024"/>
    <x v="0"/>
    <x v="0"/>
    <x v="0"/>
    <x v="0"/>
    <s v="2 - Poder Ejecutivo"/>
    <s v="0201 - PRESIDENCIA DE LA REPÚBLICA"/>
    <s v="0033 - ECO5RD"/>
    <x v="0"/>
    <x v="0"/>
    <x v="2"/>
    <s v="2.3 - MATERIALES Y SUMINISTROS"/>
    <s v="2.3.9 - PRODUCTOS Y ÚTILES VARIOS"/>
    <s v="N"/>
    <s v="00 - N/A"/>
    <s v="10 - FONDO GENERAL"/>
    <s v="(en blanco)"/>
    <s v="99 - MULTIPROVINCIAL"/>
    <n v="0"/>
    <n v="1636700"/>
    <n v="1522990.68"/>
  </r>
  <r>
    <s v="2024"/>
    <x v="0"/>
    <x v="0"/>
    <x v="0"/>
    <x v="0"/>
    <s v="2 - Poder Ejecutivo"/>
    <s v="0201 - PRESIDENCIA DE LA REPÚBLICA"/>
    <s v="0033 - ECO5RD"/>
    <x v="0"/>
    <x v="0"/>
    <x v="2"/>
    <s v="2.3 - MATERIALES Y SUMINISTROS"/>
    <s v="2.3.9 - PRODUCTOS Y ÚTILES VARIOS"/>
    <s v="N"/>
    <s v="00 - N/A"/>
    <s v="10 - FONDO GENERAL"/>
    <s v="(en blanco)"/>
    <s v="99 - MULTIPROVINCIAL"/>
    <n v="0"/>
    <n v="2597104"/>
    <n v="1116750.23"/>
  </r>
  <r>
    <s v="2024"/>
    <x v="0"/>
    <x v="0"/>
    <x v="0"/>
    <x v="0"/>
    <s v="2 - Poder Ejecutivo"/>
    <s v="0201 - PRESIDENCIA DE LA REPÚBLICA"/>
    <s v="0033 - ECO5RD"/>
    <x v="0"/>
    <x v="0"/>
    <x v="2"/>
    <s v="2.3 - MATERIALES Y SUMINISTROS"/>
    <s v="2.3.9 - PRODUCTOS Y ÚTILES VARIOS"/>
    <s v="N"/>
    <s v="00 - N/A"/>
    <s v="10 - FONDO GENERAL"/>
    <s v="(en blanco)"/>
    <s v="99 - MULTIPROVINCIAL"/>
    <n v="0"/>
    <n v="15000"/>
    <n v="0"/>
  </r>
  <r>
    <s v="2024"/>
    <x v="0"/>
    <x v="0"/>
    <x v="0"/>
    <x v="0"/>
    <s v="2 - Poder Ejecutivo"/>
    <s v="0201 - PRESIDENCIA DE LA REPÚBLICA"/>
    <s v="0033 - ECO5RD"/>
    <x v="0"/>
    <x v="0"/>
    <x v="2"/>
    <s v="2.3 - MATERIALES Y SUMINISTROS"/>
    <s v="2.3.9 - PRODUCTOS Y ÚTILES VARIOS"/>
    <s v="N"/>
    <s v="00 - N/A"/>
    <s v="10 - FONDO GENERAL"/>
    <s v="(en blanco)"/>
    <s v="99 - MULTIPROVINCIAL"/>
    <n v="0"/>
    <n v="300000"/>
    <n v="232542"/>
  </r>
  <r>
    <s v="2024"/>
    <x v="0"/>
    <x v="0"/>
    <x v="0"/>
    <x v="0"/>
    <s v="2 - Poder Ejecutivo"/>
    <s v="0201 - PRESIDENCIA DE LA REPÚBLICA"/>
    <s v="0033 - ECO5RD"/>
    <x v="0"/>
    <x v="0"/>
    <x v="2"/>
    <s v="2.3 - MATERIALES Y SUMINISTROS"/>
    <s v="2.3.9 - PRODUCTOS Y ÚTILES VARIOS"/>
    <s v="N"/>
    <s v="00 - N/A"/>
    <s v="10 - FONDO GENERAL"/>
    <s v="(en blanco)"/>
    <s v="99 - MULTIPROVINCIAL"/>
    <n v="0"/>
    <n v="363013.16000000003"/>
    <n v="229813.14"/>
  </r>
  <r>
    <s v="2024"/>
    <x v="0"/>
    <x v="0"/>
    <x v="0"/>
    <x v="0"/>
    <s v="2 - Poder Ejecutivo"/>
    <s v="0201 - PRESIDENCIA DE LA REPÚBLICA"/>
    <s v="0033 - ECO5RD"/>
    <x v="0"/>
    <x v="0"/>
    <x v="2"/>
    <s v="2.3 - MATERIALES Y SUMINISTROS"/>
    <s v="2.3.9 - PRODUCTOS Y ÚTILES VARIOS"/>
    <s v="N"/>
    <s v="00 - N/A"/>
    <s v="10 - FONDO GENERAL"/>
    <s v="(en blanco)"/>
    <s v="99 - MULTIPROVINCIAL"/>
    <n v="0"/>
    <n v="216000"/>
    <n v="118037.42"/>
  </r>
  <r>
    <s v="2024"/>
    <x v="0"/>
    <x v="0"/>
    <x v="0"/>
    <x v="0"/>
    <s v="2 - Poder Ejecutivo"/>
    <s v="0201 - PRESIDENCIA DE LA REPÚBLICA"/>
    <s v="0033 - ECO5RD"/>
    <x v="0"/>
    <x v="0"/>
    <x v="2"/>
    <s v="2.3 - MATERIALES Y SUMINISTROS"/>
    <s v="2.3.9 - PRODUCTOS Y ÚTILES VARIOS"/>
    <s v="N"/>
    <s v="00 - N/A"/>
    <s v="10 - FONDO GENERAL"/>
    <s v="(en blanco)"/>
    <s v="99 - MULTIPROVINCIAL"/>
    <n v="0"/>
    <n v="2050754.5"/>
    <n v="1245372.25"/>
  </r>
  <r>
    <s v="2024"/>
    <x v="0"/>
    <x v="0"/>
    <x v="0"/>
    <x v="0"/>
    <s v="2 - Poder Ejecutivo"/>
    <s v="0201 - PRESIDENCIA DE LA REPÚBLICA"/>
    <s v="0033 - ECO5RD"/>
    <x v="0"/>
    <x v="0"/>
    <x v="2"/>
    <s v="2.3 - MATERIALES Y SUMINISTROS"/>
    <s v="2.3.9 - PRODUCTOS Y ÚTILES VARIOS"/>
    <s v="N"/>
    <s v="00 - N/A"/>
    <s v="10 - FONDO GENERAL"/>
    <s v="(en blanco)"/>
    <s v="99 - MULTIPROVINCIAL"/>
    <n v="0"/>
    <n v="100000"/>
    <n v="0"/>
  </r>
  <r>
    <s v="2024"/>
    <x v="0"/>
    <x v="0"/>
    <x v="0"/>
    <x v="0"/>
    <s v="2 - Poder Ejecutivo"/>
    <s v="0201 - PRESIDENCIA DE LA REPÚBLICA"/>
    <s v="0033 - ECO5RD"/>
    <x v="0"/>
    <x v="0"/>
    <x v="2"/>
    <s v="2.3 - MATERIALES Y SUMINISTROS"/>
    <s v="2.3.9 - PRODUCTOS Y ÚTILES VARIOS"/>
    <s v="N"/>
    <s v="00 - N/A"/>
    <s v="10 - FONDO GENERAL"/>
    <s v="(en blanco)"/>
    <s v="99 - MULTIPROVINCIAL"/>
    <n v="0"/>
    <n v="15000000"/>
    <n v="15000000"/>
  </r>
  <r>
    <s v="2024"/>
    <x v="0"/>
    <x v="0"/>
    <x v="0"/>
    <x v="0"/>
    <s v="2 - Poder Ejecutivo"/>
    <s v="0201 - PRESIDENCIA DE LA REPÚBLICA"/>
    <s v="0033 - ECO5RD"/>
    <x v="0"/>
    <x v="0"/>
    <x v="2"/>
    <s v="2.3 - MATERIALES Y SUMINISTROS"/>
    <s v="2.3.9 - PRODUCTOS Y ÚTILES VARIOS"/>
    <s v="N"/>
    <s v="00 - N/A"/>
    <s v="10 - FONDO GENERAL"/>
    <s v="(en blanco)"/>
    <s v="99 - MULTIPROVINCIAL"/>
    <n v="0"/>
    <n v="300050"/>
    <n v="66574.010000000009"/>
  </r>
  <r>
    <s v="2024"/>
    <x v="0"/>
    <x v="0"/>
    <x v="0"/>
    <x v="0"/>
    <s v="2 - Poder Ejecutivo"/>
    <s v="0201 - PRESIDENCIA DE LA REPÚBLICA"/>
    <s v="0033 - ECO5RD"/>
    <x v="0"/>
    <x v="0"/>
    <x v="2"/>
    <s v="2.3 - MATERIALES Y SUMINISTROS"/>
    <s v="2.3.9 - PRODUCTOS Y ÚTILES VARIOS"/>
    <s v="N"/>
    <s v="00 - N/A"/>
    <s v="10 - FONDO GENERAL"/>
    <s v="(en blanco)"/>
    <s v="99 - MULTIPROVINCIAL"/>
    <n v="0"/>
    <n v="168278.39"/>
    <n v="35178.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105182972"/>
    <n v="1224181972"/>
    <n v="588176309.28999996"/>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92000000"/>
    <n v="194400000"/>
    <n v="107500000"/>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77940030"/>
    <n v="8864328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37000000"/>
    <n v="45793500"/>
    <n v="2105175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6120000"/>
    <n v="6120000"/>
    <n v="153000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798000"/>
    <n v="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0"/>
    <n v="912000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9120000"/>
    <n v="9120000"/>
    <n v="204000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1920000"/>
    <n v="1920000"/>
    <n v="544117.79"/>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450000"/>
    <n v="450000"/>
    <n v="245517.64"/>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3858580"/>
    <n v="24571019"/>
    <n v="11543445.59"/>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4028496"/>
    <n v="4139029"/>
    <n v="1954421.2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21600000"/>
    <n v="21600000"/>
    <n v="12755406.76"/>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7440000"/>
    <n v="7440000"/>
    <n v="5218556.0199999996"/>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1865082"/>
    <n v="31865082"/>
    <n v="21506484.129999999"/>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00000"/>
    <n v="300000"/>
    <n v="180785.4499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0000"/>
    <n v="60000"/>
    <n v="351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0"/>
    <n v="0"/>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3600000"/>
    <n v="13600000"/>
    <n v="7273896.9199999999"/>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0"/>
    <n v="750480"/>
    <n v="75048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43244518"/>
    <n v="143244518"/>
    <n v="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00000"/>
    <n v="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0"/>
    <n v="100000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72000"/>
    <n v="420000"/>
    <n v="77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0"/>
    <n v="62841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1586003.9999999995"/>
    <n v="611771"/>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1097250"/>
    <n v="1945595.7999999998"/>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466100"/>
    <n v="46610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40340"/>
    <n v="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14190"/>
    <n v="14189.5"/>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312196"/>
    <n v="262196"/>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3191928"/>
    <n v="3579348.9"/>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0"/>
    <n v="1129316"/>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46000000"/>
    <n v="43670000"/>
    <n v="22110257.66"/>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21000000"/>
    <n v="21000000"/>
    <n v="8202557.7800000003"/>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60000"/>
    <n v="360000"/>
    <n v="73592.0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1960000"/>
    <n v="800000"/>
    <n v="227402.5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22715"/>
    <n v="22715"/>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992"/>
    <n v="991.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0000"/>
    <n v="9027"/>
    <n v="9027"/>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400000"/>
    <n v="1392582"/>
    <n v="1064596"/>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2000000"/>
    <n v="0"/>
    <n v="228312.4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500000"/>
    <n v="202647"/>
    <n v="202647.29"/>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600000"/>
    <n v="0"/>
    <n v="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900340"/>
    <n v="90034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638546"/>
    <n v="638545.19999999995"/>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6678349"/>
    <n v="286678349"/>
    <n v="172063138"/>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69893"/>
    <n v="869893.01"/>
    <n v="1143191.2"/>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8000000"/>
    <n v="18000000"/>
    <n v="3000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50000"/>
    <n v="350000"/>
    <n v="345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3854459"/>
    <n v="200024459"/>
    <n v="1188555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810666"/>
    <n v="40140666"/>
    <n v="44796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75000"/>
    <n v="375000"/>
    <n v="76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7843080"/>
    <n v="5843080"/>
    <n v="2652359.0399999996"/>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487181"/>
    <n v="70737181"/>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9421115"/>
    <n v="39421115"/>
    <n v="7024463"/>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2066840"/>
    <n v="32066840"/>
    <n v="9336489.91999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2000000"/>
    <n v="22000000"/>
    <n v="7691666.66999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300000"/>
    <n v="130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3439058"/>
    <n v="3439058"/>
    <n v="2185863.5099999998"/>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4500000"/>
    <n v="121658958"/>
    <n v="56968858.5"/>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4762843"/>
    <n v="24762843"/>
    <n v="23780833.370000001"/>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45000"/>
    <n v="545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311131"/>
    <n v="5311131"/>
    <n v="508545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61666.66"/>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0"/>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636090"/>
    <n v="38550390"/>
    <n v="23440869.429999992"/>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127383"/>
    <n v="38044383"/>
    <n v="23549790.320000004"/>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5266898"/>
    <n v="6276233.8799999999"/>
    <n v="3541254.3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2500000"/>
    <n v="545339.1700000000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2200000"/>
    <n v="546108.33000000007"/>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2000000"/>
    <n v="82785.65999999998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6"/>
    <n v="1648916"/>
    <n v="180347.710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22163092.120000001"/>
    <n v="24185408.17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8863904"/>
    <n v="14863904"/>
    <n v="19051849.6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012799"/>
    <n v="16512799"/>
    <n v="11272560.71999999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14000"/>
    <n v="114000"/>
    <n v="5697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15188"/>
    <n v="41730"/>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00000"/>
    <n v="15.9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99999.2599999998"/>
    <n v="1948090.07"/>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275000"/>
    <n v="1133935.3400000001"/>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30000000"/>
    <n v="8227312.469999999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500000"/>
    <n v="55000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8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2922880"/>
    <n v="19922880"/>
    <n v="3466901.6799999997"/>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15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866000"/>
    <n v="5466000"/>
    <n v="1041869.2"/>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3615768"/>
    <n v="13615768"/>
    <n v="11495936.73"/>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440000"/>
    <n v="2731338.85"/>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790076"/>
    <n v="2790076"/>
    <n v="2075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1287960"/>
    <n v="33954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281052"/>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9980000"/>
    <n v="150890323.59999999"/>
    <n v="7308093.7699999996"/>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5000"/>
    <n v="325000"/>
    <n v="7323964.0000000009"/>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600000"/>
    <n v="6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4100000"/>
    <n v="2924181.0700000003"/>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95620"/>
    <n v="7295620"/>
    <n v="39648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11875000"/>
    <n v="10244037.3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3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400000"/>
    <n v="1800553.7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233050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7000000"/>
    <n v="332892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9000000"/>
    <n v="7556601.230000000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792701"/>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54230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31521000"/>
    <n v="29513296.99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45603580"/>
    <n v="48603580"/>
    <n v="45987622.989999995"/>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0626000"/>
    <n v="35183499.99000000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2500000"/>
    <n v="4291690.8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136324"/>
    <n v="6137866.780000000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5157"/>
    <n v="95156.20000000001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43090"/>
    <n v="10747.3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00"/>
    <n v="5000000"/>
    <n v="34066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500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9706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662300"/>
    <n v="662300"/>
    <n v="141979.5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2242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12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7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9040000"/>
    <n v="12468844"/>
    <n v="12621290.98"/>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2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209820"/>
    <n v="5680976.7400000002"/>
    <n v="72434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59289"/>
    <n v="6126.2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5000"/>
    <n v="798400"/>
    <n v="7434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300000"/>
    <n v="2050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00000"/>
    <n v="1032871.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7718888"/>
    <n v="22778069"/>
    <n v="20487678.19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08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7327625"/>
    <n v="5510113.0500000007"/>
    <n v="241586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425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0000000"/>
    <n v="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76000"/>
    <n v="76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18000000"/>
    <n v="32166867"/>
    <n v="32379266.08000000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154972"/>
    <n v="154972"/>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400000"/>
    <n v="36927.25"/>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684336"/>
    <n v="2684336"/>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6400000"/>
    <n v="8118129.2699999996"/>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3000000"/>
    <n v="80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6389800"/>
    <n v="7314800"/>
    <n v="305642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6444440"/>
    <n v="15773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62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7145570"/>
    <n v="34219570"/>
    <n v="738856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4143608"/>
    <n v="225445.33"/>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00000"/>
    <n v="29854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7400000"/>
    <n v="71325009.640000001"/>
    <n v="39320558.7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767670"/>
    <n v="1067670"/>
    <n v="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0000"/>
    <n v="750000"/>
    <n v="1413803.430000000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2000000"/>
    <n v="454878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14316"/>
    <n v="23614316"/>
    <n v="12565900.559999999"/>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47622"/>
    <n v="0"/>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100000"/>
    <n v="965536.4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7840385"/>
    <n v="6051236.5999999996"/>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000000"/>
    <n v="119509.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160"/>
    <n v="14160"/>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000000"/>
    <n v="1445825"/>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744000"/>
    <n v="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5263104"/>
    <n v="2208189.46"/>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5609761"/>
    <n v="2233819.0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1000000"/>
    <n v="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00000"/>
    <n v="43306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332941"/>
    <n v="3932941"/>
    <n v="3757731.239999999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250000"/>
    <n v="250000"/>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182620"/>
    <n v="182620"/>
    <n v="3200.16"/>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77185"/>
    <n v="77185"/>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743590"/>
    <n v="2743590"/>
    <n v="139900.79999999999"/>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58395292"/>
    <n v="3195292"/>
    <n v="1904793.7599999998"/>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700000"/>
    <n v="276562.5"/>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175"/>
    <n v="2175"/>
    <n v="74118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500"/>
    <n v="2750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00"/>
    <n v="14003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3500000"/>
    <n v="2346672.5700000003"/>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5764745"/>
    <n v="3764745"/>
    <n v="1579217.3599999999"/>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74436"/>
    <n v="0"/>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242637"/>
    <n v="209736.12999999998"/>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100364"/>
    <n v="2100364"/>
    <n v="259325.29"/>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286777"/>
    <n v="2286777"/>
    <n v="351055.38"/>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25181603"/>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8500000"/>
    <n v="1823910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0"/>
    <n v="2749168.7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00000"/>
    <n v="51943.6"/>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120571.2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28000"/>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72000"/>
    <n v="222192.8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47601.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19499.5"/>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703500"/>
    <n v="38397.199999999997"/>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58764"/>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250000"/>
    <n v="86354.70000000001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7560"/>
    <n v="57560"/>
    <n v="1114132.2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
    <n v="41952.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30172"/>
    <n v="114479"/>
    <n v="989272.9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500000"/>
    <n v="551956.8000000000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00"/>
    <n v="1200"/>
    <n v="2193575.1799999997"/>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000000"/>
    <n v="1484852.0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213751"/>
    <n v="213751"/>
    <n v="875366.4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75038"/>
    <n v="12675038"/>
    <n v="1247252.559999999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0"/>
    <n v="404626.83"/>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895000"/>
    <n v="194449.8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5100000"/>
    <n v="1963212"/>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80000"/>
    <n v="3780000"/>
    <n v="2704915.4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900000"/>
    <n v="2482516.2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0"/>
    <n v="1158167.81"/>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17103241"/>
    <n v="7603241"/>
    <n v="5471202.8100000005"/>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131558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163217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684993.7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826665"/>
    <n v="4826665"/>
    <n v="3191516.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1376364.5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887245.6900000000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3768696"/>
    <n v="13933656"/>
    <n v="0"/>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
    <n v="108306.3"/>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3622159.2100000004"/>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77195262"/>
    <n v="345588303.72999996"/>
    <n v="180224832.53999993"/>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217095.83000000002"/>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572000"/>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320598"/>
    <n v="1320598"/>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44023359"/>
    <n v="334647987.19999999"/>
    <n v="208013254.33000001"/>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11060597"/>
    <n v="182870597"/>
    <n v="3628371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858294"/>
    <n v="3321135.67"/>
    <n v="9200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73832870"/>
    <n v="84939150.180000007"/>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5579"/>
    <n v="557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044499"/>
    <n v="622449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712240"/>
    <n v="171224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935975"/>
    <n v="7351700"/>
    <n v="40169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52553822"/>
    <n v="47944101.560000002"/>
    <n v="45745035.43"/>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5454741"/>
    <n v="15454741"/>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4557200"/>
    <n v="4557200"/>
    <n v="2777644.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34338784"/>
    <n v="34338784"/>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4531532"/>
    <n v="14531532"/>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390000"/>
    <n v="390000"/>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260000"/>
    <n v="279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76446687"/>
    <n v="78250439.359999999"/>
    <n v="30052403.199999996"/>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69636476"/>
    <n v="78464784.709999979"/>
    <n v="30206368.010000039"/>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2231661"/>
    <n v="14557222.979999999"/>
    <n v="4567627.0899999933"/>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245748"/>
    <n v="818213.37999999989"/>
    <n v="1246.929999999999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290423"/>
    <n v="13753048.859999999"/>
    <n v="5684084.4699999997"/>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0"/>
    <n v="47910"/>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772814"/>
    <n v="4347016"/>
    <n v="2797646.0999999996"/>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613541"/>
    <n v="15063554.140000001"/>
    <n v="5919238.170000001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2419657"/>
    <n v="7509858.6500000004"/>
    <n v="5760032.6599999992"/>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615626"/>
    <n v="715446.76"/>
    <n v="9930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4025"/>
    <n v="206025"/>
    <n v="106435"/>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1452682"/>
    <n v="42367354.18"/>
    <n v="23668270.310000002"/>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0"/>
    <n v="2000000"/>
    <n v="700000"/>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5764200"/>
    <n v="20940976"/>
    <n v="4514912.63"/>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6187108"/>
    <n v="26242343.460000001"/>
    <n v="5229282.7799999993"/>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1375900"/>
    <n v="1432069"/>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72452"/>
    <n v="4298952"/>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481400"/>
    <n v="1971372"/>
    <n v="31215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80000"/>
    <n v="365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549000"/>
    <n v="322220"/>
    <n v="987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3774714"/>
    <n v="24296536.579999998"/>
    <n v="5618092"/>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6987111"/>
    <n v="5237111"/>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6400"/>
    <n v="1269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97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65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6000"/>
    <n v="8468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464980"/>
    <n v="2644775"/>
    <n v="684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4000"/>
    <n v="13118.6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00000"/>
    <n v="5788700"/>
    <n v="4520170.150000000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200000"/>
    <n v="1228000"/>
    <n v="27120"/>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1275273"/>
    <n v="1730273"/>
    <n v="503713.7"/>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2250000"/>
    <n v="2250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9833318"/>
    <n v="17597621.629999999"/>
    <n v="89444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96299"/>
    <n v="1196299"/>
    <n v="250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6000"/>
    <n v="6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000"/>
    <n v="501000"/>
    <n v="93243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50931"/>
    <n v="492999"/>
    <n v="208052.6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1860000"/>
    <n v="135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500"/>
    <n v="45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4214689"/>
    <n v="15396781.559999999"/>
    <n v="1363228.740000000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82539"/>
    <n v="253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2000"/>
    <n v="1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4385"/>
    <n v="4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81958"/>
    <n v="1296781"/>
    <n v="130300.0499999999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6085"/>
    <n v="53608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44920"/>
    <n v="290946"/>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62003"/>
    <n v="572203"/>
    <n v="1500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3340"/>
    <n v="334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90600"/>
    <n v="143800"/>
    <n v="462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8837708"/>
    <n v="16591778.380000001"/>
    <n v="2878597.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819624"/>
    <n v="2506202"/>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15011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83301"/>
    <n v="1383841"/>
    <n v="1986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0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2000"/>
    <n v="175800"/>
    <n v="2376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254360"/>
    <n v="1695000"/>
    <n v="234902.6"/>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514700"/>
    <n v="3472700"/>
    <n v="66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0221956"/>
    <n v="14123993.800000001"/>
    <n v="596241.71"/>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111677"/>
    <n v="5183985.6900000004"/>
    <n v="151223.88"/>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153723"/>
    <n v="1849300"/>
    <n v="153400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2364991"/>
    <n v="71540262"/>
    <n v="26409648.4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5220000"/>
    <n v="4784928.0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508252"/>
    <n v="24374855.420000002"/>
    <n v="3509460.8000000003"/>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50000"/>
    <n v="246800"/>
    <n v="90852.06"/>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0"/>
    <n v="2300"/>
    <n v="226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204005"/>
    <n v="98996.2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50000"/>
    <n v="4761631"/>
    <n v="6263769.240000000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555139"/>
    <n v="10898181"/>
    <n v="397540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874588"/>
    <n v="1101137"/>
    <n v="83180.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7309475"/>
    <n v="4781615"/>
    <n v="1246093.54"/>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27500"/>
    <n v="232500"/>
    <n v="43069.8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12957"/>
    <n v="1957"/>
    <n v="0"/>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760000"/>
    <n v="645000"/>
    <n v="92512"/>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642538"/>
    <n v="784468"/>
    <n v="293713.17000000004"/>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551394.98"/>
    <n v="3383.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00"/>
    <n v="71.81999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756147"/>
    <n v="653008"/>
    <n v="112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7500"/>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69506"/>
    <n v="104637.20999999999"/>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543348"/>
    <n v="1304901"/>
    <n v="14845.5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50000"/>
    <n v="4689.51"/>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57924902"/>
    <n v="49789967.159999996"/>
    <n v="862940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450000"/>
    <n v="13342750"/>
    <n v="3464138.1200000006"/>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1000"/>
    <n v="21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000"/>
    <n v="7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5000"/>
    <n v="195000"/>
    <n v="5997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0800"/>
    <n v="66326.0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5000"/>
    <n v="5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57100"/>
    <n v="6166.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50000"/>
    <n v="1006350"/>
    <n v="832697.97"/>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942833"/>
    <n v="1603054.29"/>
    <n v="12870.5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641502"/>
    <n v="7541083.0799999982"/>
    <n v="188899.2899999999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00"/>
    <n v="5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6998439"/>
    <n v="32288578.460000001"/>
    <n v="1649658.72"/>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00"/>
    <n v="2463100"/>
    <n v="2366814.1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1329"/>
    <n v="3067238.8"/>
    <n v="4143959.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4189000"/>
    <n v="7540544.4299999997"/>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391901"/>
    <n v="2350201"/>
    <n v="1404897.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689832"/>
    <n v="5398632"/>
    <n v="2083670.2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702559"/>
    <n v="10425808"/>
    <n v="63317.2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1149384"/>
    <n v="3535537"/>
    <n v="15216.72000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000000"/>
    <n v="20000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5050000"/>
    <n v="28493581"/>
    <n v="106827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33224"/>
    <n v="3720539.4399999995"/>
    <n v="413224.65"/>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117016"/>
    <n v="117016"/>
    <n v="8383092"/>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1521426"/>
    <n v="51521426"/>
    <n v="105000"/>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079924"/>
    <n v="5079924"/>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5079924"/>
    <n v="5079924"/>
    <n v="5206559.34"/>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700000"/>
    <n v="700000"/>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1516511"/>
    <n v="1516511"/>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2216511"/>
    <n v="2216511"/>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382958"/>
    <n v="4382958"/>
    <n v="583491.9200000000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267136"/>
    <n v="4267136"/>
    <n v="602654.56000000006"/>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670549"/>
    <n v="670549"/>
    <n v="79692.799999999988"/>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400000"/>
    <n v="400000"/>
    <n v="100000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200000"/>
    <n v="20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2000000"/>
    <n v="1000000"/>
    <n v="13140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47023"/>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23718"/>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33888500"/>
    <n v="433888500"/>
    <n v="234594636.62"/>
  </r>
  <r>
    <s v="2024"/>
    <x v="0"/>
    <x v="0"/>
    <x v="0"/>
    <x v="0"/>
    <s v="2 - Poder Ejecutivo"/>
    <s v="0202 - MINISTERIO DE  INTERIOR Y POLICÍA"/>
    <s v="0001 - POLICIA NACIONAL"/>
    <x v="0"/>
    <x v="1"/>
    <x v="22"/>
    <s v="2.1 - REMUNERACIONES Y CONTRIBUCIONES"/>
    <s v="2.1.1 - REMUNERACIONES"/>
    <s v="N"/>
    <s v="00 - N/A"/>
    <s v="10 - FONDO GENERAL"/>
    <s v="(en blanco)"/>
    <s v="01 - DISTRITO NACIONAL"/>
    <n v="67205522"/>
    <n v="67205522"/>
    <n v="3572400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1679875"/>
    <n v="41679875"/>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60000000"/>
    <n v="160000000"/>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3911463635"/>
    <n v="15137655448.560001"/>
    <n v="9723749069.5800018"/>
  </r>
  <r>
    <s v="2024"/>
    <x v="0"/>
    <x v="0"/>
    <x v="0"/>
    <x v="0"/>
    <s v="2 - Poder Ejecutivo"/>
    <s v="0202 - MINISTERIO DE  INTERIOR Y POLICÍA"/>
    <s v="0001 - POLICIA NACIONAL"/>
    <x v="0"/>
    <x v="1"/>
    <x v="22"/>
    <s v="2.1 - REMUNERACIONES Y CONTRIBUCIONES"/>
    <s v="2.1.1 - REMUNERACIONES"/>
    <s v="N"/>
    <s v="00 - N/A"/>
    <s v="10 - FONDO GENERAL"/>
    <s v="(en blanco)"/>
    <s v="99 - MULTIPROVINCIAL"/>
    <n v="2058897000"/>
    <n v="2332886500"/>
    <n v="1491943300"/>
  </r>
  <r>
    <s v="2024"/>
    <x v="0"/>
    <x v="0"/>
    <x v="0"/>
    <x v="0"/>
    <s v="2 - Poder Ejecutivo"/>
    <s v="0202 - MINISTERIO DE  INTERIOR Y POLICÍA"/>
    <s v="0001 - POLICIA NACIONAL"/>
    <x v="0"/>
    <x v="1"/>
    <x v="22"/>
    <s v="2.1 - REMUNERACIONES Y CONTRIBUCIONES"/>
    <s v="2.1.1 - REMUNERACIONES"/>
    <s v="N"/>
    <s v="00 - N/A"/>
    <s v="10 - FONDO GENERAL"/>
    <s v="(en blanco)"/>
    <s v="99 - MULTIPROVINCIAL"/>
    <n v="255120000"/>
    <n v="257920000"/>
    <n v="1716800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8508928"/>
    <n v="58508928"/>
    <n v="364157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3294150"/>
    <n v="67580709.780000001"/>
    <n v="66580709.780000001"/>
  </r>
  <r>
    <s v="2024"/>
    <x v="0"/>
    <x v="0"/>
    <x v="0"/>
    <x v="0"/>
    <s v="2 - Poder Ejecutivo"/>
    <s v="0202 - MINISTERIO DE  INTERIOR Y POLICÍA"/>
    <s v="0001 - POLICIA NACIONAL"/>
    <x v="0"/>
    <x v="1"/>
    <x v="22"/>
    <s v="2.1 - REMUNERACIONES Y CONTRIBUCIONES"/>
    <s v="2.1.1 - REMUNERACIONES"/>
    <s v="N"/>
    <s v="00 - N/A"/>
    <s v="10 - FONDO GENERAL"/>
    <s v="(en blanco)"/>
    <s v="99 - MULTIPROVINCIAL"/>
    <n v="1415180308"/>
    <n v="1415180308"/>
    <n v="0"/>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23200"/>
    <n v="223200"/>
    <n v="125100"/>
  </r>
  <r>
    <s v="2024"/>
    <x v="0"/>
    <x v="0"/>
    <x v="0"/>
    <x v="0"/>
    <s v="2 - Poder Ejecutivo"/>
    <s v="0202 - MINISTERIO DE  INTERIOR Y POLICÍA"/>
    <s v="0001 - POLICIA NACIONAL"/>
    <x v="0"/>
    <x v="1"/>
    <x v="22"/>
    <s v="2.1 - REMUNERACIONES Y CONTRIBUCIONES"/>
    <s v="2.1.2 - SOBRESUELDOS"/>
    <s v="N"/>
    <s v="00 - N/A"/>
    <s v="10 - FONDO GENERAL"/>
    <s v="(en blanco)"/>
    <s v="01 - DISTRITO NACIONAL"/>
    <n v="3426480"/>
    <n v="3426480"/>
    <n v="18684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0631000"/>
    <n v="20631000"/>
    <n v="1131700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5672"/>
    <n v="14907978"/>
    <n v="8957784"/>
  </r>
  <r>
    <s v="2024"/>
    <x v="0"/>
    <x v="0"/>
    <x v="0"/>
    <x v="0"/>
    <s v="2 - Poder Ejecutivo"/>
    <s v="0202 - MINISTERIO DE  INTERIOR Y POLICÍA"/>
    <s v="0001 - POLICIA NACIONAL"/>
    <x v="0"/>
    <x v="1"/>
    <x v="22"/>
    <s v="2.1 - REMUNERACIONES Y CONTRIBUCIONES"/>
    <s v="2.1.2 - SOBRESUELDOS"/>
    <s v="N"/>
    <s v="00 - N/A"/>
    <s v="10 - FONDO GENERAL"/>
    <s v="(en blanco)"/>
    <s v="99 - MULTIPROVINCIAL"/>
    <n v="124123240"/>
    <n v="121393700"/>
    <n v="7522058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7004"/>
    <n v="10936709"/>
    <n v="7057139"/>
  </r>
  <r>
    <s v="2024"/>
    <x v="0"/>
    <x v="0"/>
    <x v="0"/>
    <x v="0"/>
    <s v="2 - Poder Ejecutivo"/>
    <s v="0202 - MINISTERIO DE  INTERIOR Y POLICÍA"/>
    <s v="0001 - POLICIA NACIONAL"/>
    <x v="0"/>
    <x v="1"/>
    <x v="22"/>
    <s v="2.1 - REMUNERACIONES Y CONTRIBUCIONES"/>
    <s v="2.1.2 - SOBRESUELDOS"/>
    <s v="N"/>
    <s v="00 - N/A"/>
    <s v="10 - FONDO GENERAL"/>
    <s v="(en blanco)"/>
    <s v="99 - MULTIPROVINCIAL"/>
    <n v="318993000"/>
    <n v="335690500"/>
    <n v="209326000"/>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0762696"/>
    <n v="30762696"/>
    <n v="16632708.76"/>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6976059"/>
    <n v="36976059"/>
    <n v="16656159.12000000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5206668"/>
    <n v="5206668"/>
    <n v="2815115.89"/>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058059618"/>
    <n v="1119795942"/>
    <n v="692299893.5"/>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228382160"/>
    <n v="1302135263.3"/>
    <n v="817406258.2899997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79079228"/>
    <n v="189528254"/>
    <n v="117163047.28000002"/>
  </r>
  <r>
    <s v="2024"/>
    <x v="0"/>
    <x v="0"/>
    <x v="0"/>
    <x v="0"/>
    <s v="2 - Poder Ejecutivo"/>
    <s v="0202 - MINISTERIO DE  INTERIOR Y POLICÍA"/>
    <s v="0001 - POLICIA NACIONAL"/>
    <x v="0"/>
    <x v="1"/>
    <x v="22"/>
    <s v="2.2 - CONTRATACIÓN DE SERVICIOS"/>
    <s v="2.2.1 - SERVICIOS BÁSICOS"/>
    <s v="N"/>
    <s v="00 - N/A"/>
    <s v="10 - FONDO GENERAL"/>
    <s v="(en blanco)"/>
    <s v="99 - MULTIPROVINCIAL"/>
    <n v="80000004"/>
    <n v="80000004"/>
    <n v="48950693.419999994"/>
  </r>
  <r>
    <s v="2024"/>
    <x v="0"/>
    <x v="0"/>
    <x v="0"/>
    <x v="0"/>
    <s v="2 - Poder Ejecutivo"/>
    <s v="0202 - MINISTERIO DE  INTERIOR Y POLICÍA"/>
    <s v="0001 - POLICIA NACIONAL"/>
    <x v="0"/>
    <x v="1"/>
    <x v="22"/>
    <s v="2.2 - CONTRATACIÓN DE SERVICIOS"/>
    <s v="2.2.1 - SERVICIOS BÁSICOS"/>
    <s v="N"/>
    <s v="00 - N/A"/>
    <s v="10 - FONDO GENERAL"/>
    <s v="(en blanco)"/>
    <s v="99 - MULTIPROVINCIAL"/>
    <n v="30960000"/>
    <n v="30960000"/>
    <n v="21218713.170000006"/>
  </r>
  <r>
    <s v="2024"/>
    <x v="0"/>
    <x v="0"/>
    <x v="0"/>
    <x v="0"/>
    <s v="2 - Poder Ejecutivo"/>
    <s v="0202 - MINISTERIO DE  INTERIOR Y POLICÍA"/>
    <s v="0001 - POLICIA NACIONAL"/>
    <x v="0"/>
    <x v="1"/>
    <x v="22"/>
    <s v="2.2 - CONTRATACIÓN DE SERVICIOS"/>
    <s v="2.2.1 - SERVICIOS BÁSICOS"/>
    <s v="N"/>
    <s v="00 - N/A"/>
    <s v="10 - FONDO GENERAL"/>
    <s v="(en blanco)"/>
    <s v="99 - MULTIPROVINCIAL"/>
    <n v="168000000"/>
    <n v="168000000"/>
    <n v="118914788.22999999"/>
  </r>
  <r>
    <s v="2024"/>
    <x v="0"/>
    <x v="0"/>
    <x v="0"/>
    <x v="0"/>
    <s v="2 - Poder Ejecutivo"/>
    <s v="0202 - MINISTERIO DE  INTERIOR Y POLICÍA"/>
    <s v="0001 - POLICIA NACIONAL"/>
    <x v="0"/>
    <x v="1"/>
    <x v="22"/>
    <s v="2.2 - CONTRATACIÓN DE SERVICIOS"/>
    <s v="2.2.1 - SERVICIOS BÁSICOS"/>
    <s v="N"/>
    <s v="00 - N/A"/>
    <s v="10 - FONDO GENERAL"/>
    <s v="(en blanco)"/>
    <s v="99 - MULTIPROVINCIAL"/>
    <n v="11480173"/>
    <n v="11480173"/>
    <n v="3864478.5999999996"/>
  </r>
  <r>
    <s v="2024"/>
    <x v="0"/>
    <x v="0"/>
    <x v="0"/>
    <x v="0"/>
    <s v="2 - Poder Ejecutivo"/>
    <s v="0202 - MINISTERIO DE  INTERIOR Y POLICÍA"/>
    <s v="0001 - POLICIA NACIONAL"/>
    <x v="0"/>
    <x v="1"/>
    <x v="22"/>
    <s v="2.2 - CONTRATACIÓN DE SERVICIOS"/>
    <s v="2.2.1 - SERVICIOS BÁSICOS"/>
    <s v="N"/>
    <s v="00 - N/A"/>
    <s v="10 - FONDO GENERAL"/>
    <s v="(en blanco)"/>
    <s v="99 - MULTIPROVINCIAL"/>
    <n v="4991484"/>
    <n v="4991484"/>
    <n v="1573519"/>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0"/>
    <n v="110000"/>
    <n v="53450"/>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80000"/>
    <n v="1380000"/>
    <n v="689904.92999999993"/>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5100000"/>
    <n v="6105550"/>
    <n v="137875.92000000001"/>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11400000"/>
    <n v="22900000"/>
    <n v="13914400"/>
  </r>
  <r>
    <s v="2024"/>
    <x v="0"/>
    <x v="0"/>
    <x v="0"/>
    <x v="0"/>
    <s v="2 - Poder Ejecutivo"/>
    <s v="0202 - MINISTERIO DE  INTERIOR Y POLICÍA"/>
    <s v="0001 - POLICIA NACIONAL"/>
    <x v="0"/>
    <x v="1"/>
    <x v="22"/>
    <s v="2.2 - CONTRATACIÓN DE SERVICIOS"/>
    <s v="2.2.3 - VIÁTICOS"/>
    <s v="N"/>
    <s v="00 - N/A"/>
    <s v="10 - FONDO GENERAL"/>
    <s v="(en blanco)"/>
    <s v="99 - MULTIPROVINCIAL"/>
    <n v="20160000"/>
    <n v="20160000"/>
    <n v="15126389.199999999"/>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3369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2000000"/>
    <n v="1831812.73"/>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0"/>
    <n v="4896910.01"/>
    <n v="0"/>
  </r>
  <r>
    <s v="2024"/>
    <x v="0"/>
    <x v="0"/>
    <x v="0"/>
    <x v="0"/>
    <s v="2 - Poder Ejecutivo"/>
    <s v="0202 - MINISTERIO DE  INTERIOR Y POLICÍA"/>
    <s v="0001 - POLICIA NACIONAL"/>
    <x v="0"/>
    <x v="1"/>
    <x v="22"/>
    <s v="2.2 - CONTRATACIÓN DE SERVICIOS"/>
    <s v="2.2.5 - ALQUILERES Y RENTAS"/>
    <s v="N"/>
    <s v="00 - N/A"/>
    <s v="10 - FONDO GENERAL"/>
    <s v="(en blanco)"/>
    <s v="99 - MULTIPROVINCIAL"/>
    <n v="12000000"/>
    <n v="12000000"/>
    <n v="7532015.25"/>
  </r>
  <r>
    <s v="2024"/>
    <x v="0"/>
    <x v="0"/>
    <x v="0"/>
    <x v="0"/>
    <s v="2 - Poder Ejecutivo"/>
    <s v="0202 - MINISTERIO DE  INTERIOR Y POLICÍA"/>
    <s v="0001 - POLICIA NACIONAL"/>
    <x v="0"/>
    <x v="1"/>
    <x v="22"/>
    <s v="2.2 - CONTRATACIÓN DE SERVICIOS"/>
    <s v="2.2.5 - ALQUILERES Y RENTAS"/>
    <s v="N"/>
    <s v="00 - N/A"/>
    <s v="10 - FONDO GENERAL"/>
    <s v="(en blanco)"/>
    <s v="99 - MULTIPROVINCIAL"/>
    <n v="0"/>
    <n v="7010453"/>
    <n v="7010452.46"/>
  </r>
  <r>
    <s v="2024"/>
    <x v="0"/>
    <x v="0"/>
    <x v="0"/>
    <x v="0"/>
    <s v="2 - Poder Ejecutivo"/>
    <s v="0202 - MINISTERIO DE  INTERIOR Y POLICÍA"/>
    <s v="0001 - POLICIA NACIONAL"/>
    <x v="0"/>
    <x v="1"/>
    <x v="22"/>
    <s v="2.2 - CONTRATACIÓN DE SERVICIOS"/>
    <s v="2.2.5 - ALQUILERES Y RENTAS"/>
    <s v="N"/>
    <s v="00 - N/A"/>
    <s v="10 - FONDO GENERAL"/>
    <s v="(en blanco)"/>
    <s v="99 - MULTIPROVINCIAL"/>
    <n v="7575904"/>
    <n v="44487868"/>
    <n v="0"/>
  </r>
  <r>
    <s v="2024"/>
    <x v="0"/>
    <x v="0"/>
    <x v="0"/>
    <x v="0"/>
    <s v="2 - Poder Ejecutivo"/>
    <s v="0202 - MINISTERIO DE  INTERIOR Y POLICÍA"/>
    <s v="0001 - POLICIA NACIONAL"/>
    <x v="0"/>
    <x v="1"/>
    <x v="22"/>
    <s v="2.2 - CONTRATACIÓN DE SERVICIOS"/>
    <s v="2.2.6 - SEGUROS"/>
    <s v="N"/>
    <s v="00 - N/A"/>
    <s v="10 - FONDO GENERAL"/>
    <s v="(en blanco)"/>
    <s v="99 - MULTIPROVINCIAL"/>
    <n v="180000000"/>
    <n v="180000000"/>
    <n v="4749011.95"/>
  </r>
  <r>
    <s v="2024"/>
    <x v="0"/>
    <x v="0"/>
    <x v="0"/>
    <x v="0"/>
    <s v="2 - Poder Ejecutivo"/>
    <s v="0202 - MINISTERIO DE  INTERIOR Y POLICÍA"/>
    <s v="0001 - POLICIA NACIONAL"/>
    <x v="0"/>
    <x v="1"/>
    <x v="22"/>
    <s v="2.2 - CONTRATACIÓN DE SERVICIOS"/>
    <s v="2.2.6 - SEGUROS"/>
    <s v="N"/>
    <s v="00 - N/A"/>
    <s v="10 - FONDO GENERAL"/>
    <s v="(en blanco)"/>
    <s v="99 - MULTIPROVINCIAL"/>
    <n v="476400000"/>
    <n v="677800000"/>
    <n v="293890862.42000002"/>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0004"/>
    <n v="4322169.7699999996"/>
    <n v="2843943.96"/>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5570"/>
    <n v="13528.7"/>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4000"/>
    <n v="304000"/>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943684"/>
    <n v="556443.06999999995"/>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1300000"/>
    <n v="1299180.3"/>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1199999"/>
    <n v="6898365.6299999952"/>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0000"/>
    <n v="21063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2365912"/>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65034.7"/>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20000"/>
    <n v="6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400000"/>
    <n v="16889488"/>
    <n v="11518774.140000001"/>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600000"/>
    <n v="2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0"/>
    <n v="3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6461098"/>
    <n v="27141124.17000000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504000"/>
    <n v="575056.02"/>
    <n v="0"/>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82864.35"/>
    <n v="0"/>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5710046.6600000001"/>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0"/>
    <n v="16471841.719999999"/>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7039988"/>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0700000"/>
    <n v="464200000"/>
    <n v="86527230.200000018"/>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400000"/>
    <n v="2629344"/>
    <n v="1173927.0900000001"/>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00000"/>
    <n v="233640"/>
    <n v="46020"/>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0"/>
    <n v="162000"/>
    <n v="161647.47"/>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3450222"/>
    <n v="3396328.5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54389333.609999999"/>
    <n v="37736345.099999994"/>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10885143.93000007"/>
    <n v="283346933.94"/>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9101874.480000019"/>
    <n v="102985490.84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7262900"/>
    <n v="6792605"/>
    <n v="4215023.7200000007"/>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2876805"/>
    <n v="10519625"/>
    <n v="2583629.6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5447704"/>
    <n v="5664400"/>
    <n v="799019.3"/>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40000"/>
    <n v="240000"/>
    <n v="0"/>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50000"/>
    <n v="50000"/>
    <n v="265.2"/>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368408"/>
    <n v="1053225"/>
    <n v="669641.94999999995"/>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67703964"/>
    <n v="29579756"/>
    <n v="18276666.420000002"/>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10000000"/>
    <n v="706946"/>
    <n v="117750.6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905957"/>
    <n v="1223544.359999999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539000"/>
    <n v="557952.9700000000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4753100"/>
    <n v="4944200"/>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0000"/>
    <n v="14726.4"/>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398400"/>
    <n v="521918.01"/>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15022.8200000001"/>
    <n v="561351.5700000000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6780000"/>
    <n v="5769867.4399999995"/>
    <n v="3765216.15"/>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700996"/>
    <n v="65631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145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805826646"/>
    <n v="805826646"/>
    <n v="323117537.70000005"/>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94206836"/>
    <n v="1074206836"/>
    <n v="391073055"/>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7800000"/>
    <n v="7800000"/>
    <n v="2784733.8199999994"/>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300000"/>
    <n v="10590675"/>
    <n v="478265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0"/>
    <n v="200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27000"/>
    <n v="18138.9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50000"/>
    <n v="15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75944"/>
    <n v="20111.919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4000000"/>
    <n v="3407000"/>
    <n v="2462046.4"/>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
    <n v="3077300"/>
    <n v="299884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2000000"/>
    <n v="11360320"/>
    <n v="5025148.550000000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6597361"/>
    <n v="29778691.640000001"/>
    <n v="12369599.8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41050"/>
    <n v="1152995"/>
    <n v="175984.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1525374.2"/>
    <n v="108560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504000"/>
    <n v="11137906.1"/>
    <n v="11432317.38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9790828"/>
    <n v="89433334.829999998"/>
    <n v="30724799.78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
    <n v="1191600"/>
    <n v="513167.8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61800000"/>
    <n v="89309909.99000001"/>
    <n v="48422665.259999998"/>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8969881"/>
    <n v="1679638.14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0000"/>
    <n v="7378850.7699999809"/>
    <n v="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05841000"/>
    <n v="1031549089.4400001"/>
    <n v="409238532.39999998"/>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9727965.8599999994"/>
    <n v="7824642.5899999999"/>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n v="805999"/>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106200"/>
    <n v="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535018920"/>
    <n v="499865100"/>
    <n v="334219972.92999995"/>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0"/>
    <n v="863500"/>
    <n v="6795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00000"/>
    <n v="1800000"/>
    <n v="495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7828000"/>
    <n v="264930000"/>
    <n v="7346666.6600000001"/>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860000"/>
    <n v="3000000"/>
    <n v="1773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3149136"/>
    <n v="3744936"/>
    <n v="2182622.08"/>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47371338"/>
    <n v="43183628"/>
    <n v="188879.0800000000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0000000"/>
    <n v="19922150"/>
    <n v="13469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0000000"/>
    <n v="10000000"/>
    <n v="7922447.2200000007"/>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0"/>
    <n v="2463839"/>
    <n v="246384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96000000"/>
    <n v="96000000"/>
    <n v="6400000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18052000"/>
    <n v="498128161"/>
    <n v="394242831.98000002"/>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0532000"/>
    <n v="49822560"/>
    <n v="20532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5052008"/>
    <n v="80124176.719999999"/>
    <n v="6489745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4794393.63"/>
    <n v="4097754.8000000007"/>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42867851.409999996"/>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6000000"/>
    <n v="6732000"/>
    <n v="5490599.9900000002"/>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77850"/>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96228000"/>
    <n v="17435823.280000001"/>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12000000"/>
    <n v="1969396.1999999993"/>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88332000"/>
    <n v="91043748"/>
    <n v="62101017.32"/>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49891000"/>
    <n v="28241708.93"/>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30233176.719999999"/>
    <n v="250946.6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0"/>
    <n v="68440"/>
    <n v="0"/>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03536"/>
    <n v="36740630.700000003"/>
    <n v="24677165.850000001"/>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60380"/>
    <n v="36792451.049999997"/>
    <n v="24753417.440000001"/>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6253017"/>
    <n v="5700238.9000000004"/>
    <n v="3696916.7299999995"/>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29887"/>
    <n v="42447262.799999997"/>
    <n v="28121564.739999998"/>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81692"/>
    <n v="42507132"/>
    <n v="28161203.339999996"/>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5698572"/>
    <n v="6585612"/>
    <n v="4240705.0999999987"/>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552240"/>
    <n v="552240"/>
    <n v="42705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5127323"/>
    <n v="35127323"/>
    <n v="25093626.24999999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0"/>
    <n v="100000"/>
    <n v="0"/>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0960498"/>
    <n v="30960498"/>
    <n v="12971772.439999999"/>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20905522"/>
    <n v="20905522"/>
    <n v="7290249.230000000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746626"/>
    <n v="727669"/>
    <n v="214361.4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28090"/>
    <n v="147047"/>
    <n v="97398"/>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792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29000"/>
    <n v="624500"/>
    <n v="0"/>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3580216"/>
    <n v="1868543.13"/>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0"/>
    <n v="3800000"/>
    <n v="1811114.930000000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1203228"/>
    <n v="1488446.58"/>
    <n v="1166398.21"/>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374921"/>
    <n v="7780187.5"/>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0"/>
    <n v="56168"/>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987371"/>
    <n v="4987371"/>
    <n v="1979922.7400000002"/>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819949"/>
    <n v="2319949"/>
    <n v="1766080"/>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333999.92"/>
    <n v="242994.69999999998"/>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67401906.590000004"/>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2852530"/>
    <n v="9365756.9800000004"/>
    <n v="2661750.539999999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84051"/>
    <n v="84051"/>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8581348"/>
    <n v="17681348"/>
    <n v="2613873.5099999998"/>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000"/>
    <n v="25000"/>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9990"/>
    <n v="459990"/>
    <n v="138088.32000000001"/>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55050"/>
    <n v="56115050"/>
    <n v="23215404"/>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15403764"/>
    <n v="903764"/>
    <n v="183409.8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20482719"/>
    <n v="18119051"/>
    <n v="16198719.58999999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6937440"/>
    <n v="4844350.6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7156552"/>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832011"/>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3500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900000"/>
    <n v="2300000"/>
    <n v="2355432.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3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965233"/>
    <n v="4891233"/>
    <n v="224461.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800000"/>
    <n v="118944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65000"/>
    <n v="65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4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7027298"/>
    <n v="1427298"/>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42737063"/>
    <n v="50836990.969999999"/>
    <n v="37325279.46000000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1500000"/>
    <n v="155000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3265513"/>
    <n v="4715513"/>
    <n v="3058819.9399999995"/>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37037185"/>
    <n v="190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424800"/>
    <n v="4248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181394.7"/>
    <n v="218241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54656"/>
    <n v="54656"/>
    <n v="9484.959999999999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8247306"/>
    <n v="22600533.309999999"/>
    <n v="1958718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085000"/>
    <n v="1785000"/>
    <n v="762000.0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7799"/>
    <n v="17799"/>
    <n v="250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07040"/>
    <n v="142040"/>
    <n v="14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500000"/>
    <n v="123286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0"/>
    <n v="65372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6140"/>
    <n v="736140"/>
    <n v="15399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100000"/>
    <n v="686813.1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4524000"/>
    <n v="5124000"/>
    <n v="888801.4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50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8204956"/>
    <n v="50619092.689999998"/>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45879"/>
    <n v="526582.27"/>
    <n v="401634.9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30000"/>
    <n v="2868"/>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11982"/>
    <n v="111982"/>
    <n v="4450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037015"/>
    <n v="5237015"/>
    <n v="4745216.16"/>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7946"/>
    <n v="863508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6750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510"/>
    <n v="851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240595"/>
    <n v="15928266.25"/>
    <n v="9670123.7699999996"/>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47380"/>
    <n v="247380"/>
    <n v="128928"/>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36818"/>
    <n v="51818"/>
    <n v="7500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5510"/>
    <n v="155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1000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20000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59000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500"/>
    <n v="2500"/>
    <n v="3520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33000"/>
    <n v="906170.53"/>
    <n v="195317.73"/>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1095000"/>
    <n v="28580969.560000002"/>
    <n v="64923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600000"/>
    <n v="70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0075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28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325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1113100"/>
    <n v="4394554.6399999997"/>
    <n v="3856930.8400000003"/>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4511796"/>
    <n v="4147190.1099999994"/>
    <n v="4089675.7700000005"/>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3544064"/>
    <n v="679064"/>
    <n v="81125"/>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62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534500"/>
    <n v="6969460"/>
    <n v="5500475.71"/>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22250"/>
    <n v="51001.25"/>
    <n v="50002.5"/>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63125"/>
    <n v="45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518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4280"/>
    <n v="15614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19600"/>
    <n v="207002.96000000002"/>
    <n v="2076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1584"/>
    <n v="61584"/>
    <n v="104658.3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30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600000"/>
    <n v="370425.4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88938"/>
    <n v="1258938"/>
    <n v="418205.79000000004"/>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84168"/>
    <n v="582168"/>
    <n v="467399.32999999996"/>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00"/>
    <n v="9487.9500000000007"/>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96400"/>
    <n v="964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5050"/>
    <n v="505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740"/>
    <n v="174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72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47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45900"/>
    <n v="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18574"/>
    <n v="27232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5650000"/>
    <n v="75650000"/>
    <n v="440000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2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176"/>
    <n v="176176"/>
    <n v="162374.20000000001"/>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2208"/>
    <n v="625580.4"/>
    <n v="346988.4"/>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40"/>
    <n v="764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2190"/>
    <n v="52190"/>
    <n v="450.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1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5930"/>
    <n v="308930"/>
    <n v="147743.78000000003"/>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000"/>
    <n v="160000"/>
    <n v="1262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88028"/>
    <n v="1438028"/>
    <n v="1766742.53"/>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3039"/>
    <n v="1457146.77"/>
    <n v="913402.45"/>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8550"/>
    <n v="469175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3561937"/>
    <n v="15213871.799999997"/>
    <n v="408838.14"/>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3552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525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440500"/>
    <n v="144000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0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85600"/>
    <n v="685783.25"/>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59970"/>
    <n v="20001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2400"/>
    <n v="1818581.88"/>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2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130"/>
    <n v="1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3000"/>
    <n v="1832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454131"/>
    <n v="3804131"/>
    <n v="3569348.7699999996"/>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9100"/>
    <n v="9100"/>
    <n v="11261.6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166231"/>
    <n v="78950239.900000006"/>
    <n v="2568269.44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151"/>
    <n v="551151"/>
    <n v="158869.2999999999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100"/>
    <n v="226100"/>
    <n v="76678.8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4484"/>
    <n v="4484"/>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041730"/>
    <n v="3402092.1"/>
    <n v="2986098.3000000003"/>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8375793"/>
    <n v="5843680.9199999999"/>
    <n v="5238112.020000001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8320"/>
    <n v="2832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519545"/>
    <n v="4370951.2699999996"/>
    <n v="1996633.21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80959"/>
    <n v="1761553.23"/>
    <n v="1945822.3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00000"/>
    <n v="6000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545810"/>
    <n v="1325810"/>
    <n v="2125545.18000000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588506"/>
    <n v="1588506"/>
    <n v="4437614.13"/>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52184700"/>
    <n v="83050368"/>
    <n v="4855242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129020"/>
    <n v="4129020"/>
    <n v="233578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683810"/>
    <n v="7373473"/>
    <n v="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285096"/>
    <n v="285096"/>
    <n v="165606.87"/>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3990600"/>
    <n v="6282192.8799999999"/>
    <n v="3035450.9700000007"/>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8264"/>
    <n v="48264"/>
    <n v="28029.359999999993"/>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69500"/>
    <n v="0"/>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0"/>
    <n v="2305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0"/>
    <n v="72688"/>
    <n v="7068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51807"/>
    <n v="140715"/>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9660000"/>
    <n v="9660000"/>
    <n v="6385400"/>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6120000"/>
    <n v="6120000"/>
    <n v="40800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7000000004"/>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766666"/>
    <n v="1503114"/>
    <n v="7316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00000"/>
    <n v="53900"/>
    <n v="5380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44900"/>
    <n v="202875"/>
    <n v="32874.55999999999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15944"/>
    <n v="944"/>
    <n v="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503898"/>
    <n v="53898"/>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0"/>
    <n v="280"/>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2835600"/>
    <n v="2835600"/>
    <n v="462046.7"/>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720000"/>
    <n v="324719764.24000001"/>
    <n v="36000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150000"/>
    <n v="79678"/>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000000"/>
    <n v="16000000"/>
    <n v="7199394.769999999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1920"/>
    <n v="920"/>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6738"/>
    <n v="738"/>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6490"/>
    <n v="191755"/>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1744555"/>
    <n v="744555"/>
    <n v="11741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115410"/>
    <n v="4125646"/>
    <n v="229710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25000"/>
    <n v="404625"/>
    <n v="94985.279999999999"/>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15183"/>
    <n v="489323"/>
    <n v="488543.6"/>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00000"/>
    <n v="202000"/>
    <n v="201691.5"/>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75723"/>
    <n v="33723"/>
    <n v="9145"/>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0"/>
    <n v="200"/>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5"/>
    <n v="56400"/>
    <n v="55744.26"/>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696435"/>
    <n v="696435"/>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45312"/>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87320"/>
    <n v="90378.55999999999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901"/>
    <n v="901"/>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0538"/>
    <n v="59686.9"/>
    <n v="58623.99"/>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72798"/>
    <n v="70320"/>
    <n v="26171.83"/>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29069"/>
    <n v="29069"/>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8"/>
    <n v="31860"/>
    <n v="3186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2478"/>
    <n v="247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259"/>
    <n v="4259"/>
    <n v="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000000"/>
    <n v="12000000"/>
    <n v="800000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221840"/>
    <n v="22184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529"/>
    <n v="528.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41763"/>
    <n v="1129117.04"/>
    <n v="1120266.0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3068"/>
    <n v="184927"/>
    <n v="165958.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60000"/>
    <n v="329166.31"/>
    <n v="408887.6999999999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23289"/>
    <n v="1020351"/>
    <n v="935910.3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74"/>
    <n v="674"/>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213"/>
    <n v="4213"/>
    <n v="1993.61"/>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19830"/>
    <n v="450000"/>
    <n v="170912.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462884"/>
    <n v="1562258"/>
    <n v="1476839.3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30000"/>
    <n v="230000"/>
    <n v="155389.8299999999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53"/>
    <n v="1086795.08"/>
    <n v="1023949.779999999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581"/>
    <n v="581"/>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7"/>
    <n v="180000"/>
    <n v="11564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101744"/>
    <n v="719543.5"/>
    <n v="704004.46"/>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0"/>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57401"/>
    <n v="170000"/>
    <n v="5605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38350"/>
    <n v="3835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580432"/>
    <n v="53165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521172"/>
    <n v="38117590.32"/>
    <n v="2392795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200000"/>
    <n v="2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00000"/>
    <n v="500000"/>
    <n v="325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000000"/>
    <n v="3000000"/>
    <n v="2340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777350"/>
    <n v="1777350"/>
    <n v="3300986.98"/>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300000"/>
    <n v="1300000"/>
    <n v="514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00000"/>
    <n v="38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00000"/>
    <n v="100000"/>
    <n v="558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700000"/>
    <n v="700000"/>
    <n v="204199.34000000003"/>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00"/>
    <n v="1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240000"/>
    <n v="2240000"/>
    <n v="1696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339834"/>
    <n v="3327582.35"/>
    <n v="3327582.35"/>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600000"/>
    <n v="1055000"/>
    <n v="1055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500000"/>
    <n v="2500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282816"/>
    <n v="1243649.33"/>
    <n v="0"/>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112084.92"/>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158963.5400000005"/>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
    <n v="300000"/>
    <n v="280181.0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42694.2"/>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58850.47999999999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000"/>
    <n v="2792.13"/>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239900"/>
    <n v="4239900"/>
    <n v="2804128.5100000002"/>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287413"/>
    <n v="287413"/>
    <n v="129307.62"/>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8208"/>
    <n v="8208"/>
    <n v="5003.6000000000004"/>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3788"/>
    <n v="43788"/>
    <n v="29644"/>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176000"/>
    <n v="176000"/>
    <n v="11505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600"/>
    <n v="8600"/>
    <n v="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700000"/>
    <n v="750000"/>
    <n v="57882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40780.800000000003"/>
    <n v="0"/>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464965.1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227784"/>
    <n v="450000"/>
    <n v="229850"/>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450000"/>
    <n v="150000"/>
    <n v="35406.380000000005"/>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7024767"/>
    <n v="6938784.9699999997"/>
    <n v="4739909.13"/>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0"/>
    <n v="34291.71"/>
    <n v="34291.71"/>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628836"/>
    <n v="428836"/>
    <n v="222413.31999999998"/>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000"/>
    <n v="1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194800"/>
    <n v="994800"/>
    <n v="557262.33000000007"/>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00000"/>
    <n v="300000"/>
    <n v="338525.8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600000"/>
    <n v="3600000"/>
    <n v="2485019.33"/>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139195.74"/>
    <n v="139195.7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437920"/>
    <n v="437920"/>
    <n v="401426.630000000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10000"/>
    <n v="103800"/>
    <n v="14925.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826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4900"/>
    <n v="490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0"/>
    <n v="107523.86"/>
    <n v="148289.36000000002"/>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6200"/>
    <n v="53481.05"/>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33332"/>
    <n v="15245.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39240"/>
    <n v="139240"/>
    <n v="295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50000"/>
    <n v="150000"/>
    <n v="750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150000"/>
    <n v="1150000"/>
    <n v="797509.08000000007"/>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
    <n v="664818"/>
    <n v="451362"/>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00000"/>
    <n v="100000"/>
    <n v="767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50000"/>
    <n v="1850000"/>
    <n v="501357.1"/>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10640"/>
    <n v="410640"/>
    <n v="456040.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0"/>
    <n v="2388011.9900000002"/>
    <n v="45194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2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98455229.579999998"/>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120000.0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06389.96"/>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1318231.21"/>
    <n v="37140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078565.0299999993"/>
    <n v="499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0"/>
    <n v="47200"/>
    <n v="431998"/>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1525000"/>
    <n v="1612852.3"/>
    <n v="812329.9"/>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2059000"/>
    <n v="1711800"/>
    <n v="1361954.6999999997"/>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59559"/>
    <n v="370147"/>
    <n v="166476.16"/>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0"/>
    <n v="50000"/>
    <n v="37417.800000000003"/>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12000"/>
    <n v="12000"/>
    <n v="0"/>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50000"/>
    <n v="83712"/>
    <n v="52590.44"/>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00000"/>
    <n v="302590.46000000002"/>
    <n v="0"/>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377000"/>
    <n v="227000"/>
    <n v="92901.4"/>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18000"/>
    <n v="213912"/>
    <n v="327464.16000000003"/>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83000"/>
    <n v="33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194100"/>
    <n v="99800"/>
    <n v="655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
    <n v="50000"/>
    <n v="131452.92000000001"/>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00"/>
    <n v="0"/>
    <n v="0"/>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0000"/>
    <n v="44088"/>
    <n v="4495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5000"/>
    <n v="5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2600"/>
    <n v="82600"/>
    <n v="85004.84"/>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0000"/>
    <n v="10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0"/>
    <n v="885"/>
    <n v="88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400000"/>
    <n v="1400000"/>
    <n v="70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70000"/>
    <n v="70000"/>
    <n v="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0000"/>
    <n v="10000"/>
    <n v="1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0"/>
    <n v="9204"/>
    <n v="920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50000"/>
    <n v="30796"/>
    <n v="3079.8"/>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1800"/>
    <n v="11800"/>
    <n v="6858.1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50000"/>
    <n v="47409.539999999994"/>
    <n v="85024.9"/>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819900"/>
    <n v="537203.19999999995"/>
    <n v="305978.39999999991"/>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366111.2"/>
    <n v="39939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000"/>
    <n v="20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0000"/>
    <n v="20000"/>
    <n v="284922.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5924"/>
    <n v="414743.2"/>
    <n v="571210.9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85000"/>
    <n v="285000"/>
    <n v="1180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42000"/>
    <n v="41115"/>
    <n v="118336.0700000000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2528"/>
    <n v="42528"/>
    <n v="17676.400000000001"/>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49488"/>
    <n v="99488"/>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12696.8"/>
    <n v="79855.31999999999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62000"/>
    <n v="162000"/>
    <n v="12915.1"/>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89623.95"/>
    <n v="0"/>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434099.3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64913590"/>
    <n v="71029935"/>
    <n v="44775033.259999998"/>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840000"/>
    <n v="840000"/>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19546662"/>
    <n v="19546662"/>
    <n v="13345549.12000000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7008262"/>
    <n v="700826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270628"/>
    <n v="270628"/>
    <n v="0"/>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58830"/>
    <n v="5458830"/>
    <n v="4120749.3799999994"/>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64657"/>
    <n v="5464657"/>
    <n v="4126561.8499999992"/>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948520"/>
    <n v="948520"/>
    <n v="745728.80999999994"/>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5385"/>
    <n v="1055385"/>
    <n v="553228.7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240638"/>
    <n v="1240638"/>
    <n v="1025633.48"/>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389"/>
    <n v="105389"/>
    <n v="17472.169999999998"/>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7000"/>
    <n v="17000"/>
    <n v="0"/>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1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2706.99"/>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240977.43"/>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42010"/>
    <n v="42010"/>
    <n v="21996.1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02573"/>
    <n v="20257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699182"/>
    <n v="12699182"/>
    <n v="8532061.1500000004"/>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92000"/>
    <n v="92000"/>
    <n v="9959.3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760000"/>
    <n v="760000"/>
    <n v="650"/>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450000"/>
    <n v="2450000"/>
    <n v="1181475"/>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060000"/>
    <n v="1760000"/>
    <n v="395180.5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50000"/>
    <n v="150000"/>
    <n v="57436.5"/>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6691"/>
    <n v="336691"/>
    <n v="95840.9800000000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0580"/>
    <n v="3058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0000"/>
    <n v="2000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4000"/>
    <n v="14000"/>
    <n v="0"/>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1465261"/>
    <n v="1065261"/>
    <n v="231474.9799999999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450000"/>
    <n v="450000"/>
    <n v="42027.3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819000"/>
    <n v="419000"/>
    <n v="5275.6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250000"/>
    <n v="250000"/>
    <n v="94020.11"/>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60000"/>
    <n v="60000"/>
    <n v="2245.5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500000"/>
    <n v="500000"/>
    <n v="26432.4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320000"/>
    <n v="320000"/>
    <n v="4393.75"/>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3878227"/>
    <n v="3878227"/>
    <n v="1938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5786400"/>
    <n v="5786400"/>
    <n v="30714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454970"/>
    <n v="454970"/>
    <n v="222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021520"/>
    <n v="1021520"/>
    <n v="393302.8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200700"/>
    <n v="200700"/>
    <n v="2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783095"/>
    <n v="783095"/>
    <n v="412523.9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85231"/>
    <n v="85231"/>
    <n v="57849.86"/>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00000"/>
    <n v="200000"/>
    <n v="0"/>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51000"/>
    <n v="251000"/>
    <n v="16634.990000000002"/>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300000"/>
    <n v="1100000"/>
    <n v="1359057.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550000"/>
    <n v="550000"/>
    <n v="151856.4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926478"/>
    <n v="926478"/>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4231899"/>
    <n v="17109000"/>
    <n v="10953220.5"/>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82585435"/>
    <n v="297080700"/>
    <n v="1918639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5700000"/>
    <n v="15600000"/>
    <n v="10400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0"/>
    <n v="1748160"/>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0925254"/>
    <n v="26033636.799999997"/>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500000"/>
    <n v="451400"/>
    <n v="135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00000"/>
    <n v="100000"/>
    <n v="56760.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0"/>
    <n v="48600"/>
    <n v="48600"/>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13600"/>
    <n v="152690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787206"/>
    <n v="1197630"/>
    <n v="776583.13000000012"/>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7828317"/>
    <n v="18040546.199999999"/>
    <n v="11732737.030000001"/>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16360"/>
    <n v="205308"/>
    <n v="131438.41"/>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0"/>
    <n v="0"/>
    <n v="0"/>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5500000"/>
    <n v="7191676"/>
    <n v="3975612.7299999995"/>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800000"/>
    <n v="1945668"/>
    <n v="1104719.67"/>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6115200"/>
    <n v="6115200"/>
    <n v="3447107.8"/>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241920"/>
    <n v="241920"/>
    <n v="93277"/>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36600"/>
    <n v="36600"/>
    <n v="19857"/>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300000"/>
    <n v="209824.65000000002"/>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0"/>
    <n v="620300"/>
    <n v="496016.54"/>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5601800"/>
    <n v="6501800"/>
    <n v="4658900"/>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400000"/>
    <n v="400000"/>
    <n v="39524.239999999998"/>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6625000"/>
    <n v="4157956"/>
    <n v="1458422.58"/>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35000"/>
    <n v="135000"/>
    <n v="130234.24000000001"/>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00000"/>
    <n v="1000000"/>
    <n v="0"/>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012894"/>
    <n v="8700894"/>
    <n v="8699083.2300000004"/>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200000"/>
    <n v="22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50000"/>
    <n v="1180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05000"/>
    <n v="105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85000"/>
    <n v="724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000000"/>
    <n v="3109700"/>
    <n v="16402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0"/>
    <n v="492600"/>
    <n v="3776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60000"/>
    <n v="16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0000"/>
    <n v="150000"/>
    <n v="13556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70000"/>
    <n v="17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405000"/>
    <n v="405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785000"/>
    <n v="155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04725"/>
    <n v="128725"/>
    <n v="65313"/>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300000"/>
    <n v="805700"/>
    <n v="803222.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100498"/>
    <n v="50075498"/>
    <n v="18732837.130000003"/>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145000"/>
    <n v="345000"/>
    <n v="22141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4181450"/>
    <n v="1636588"/>
    <n v="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388932"/>
    <n v="8785426"/>
    <n v="1389309.5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632123"/>
    <n v="8003903"/>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1150000"/>
    <n v="1150000"/>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850000"/>
    <n v="850000"/>
    <n v="68807.64"/>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62000"/>
    <n v="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00000"/>
    <n v="2200000"/>
    <n v="1602850.1600000001"/>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85000"/>
    <n v="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4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8260"/>
    <n v="4956"/>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3422"/>
    <n v="342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34822495"/>
    <n v="39022495"/>
    <n v="2172860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1000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1150000"/>
    <n v="1150000"/>
    <n v="277960.0999999999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750000"/>
    <n v="75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225000"/>
    <n v="2875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65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00000"/>
    <n v="3116481"/>
    <n v="1111322.9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227019"/>
    <n v="19401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400000"/>
    <n v="2400000"/>
    <n v="1425385.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814515"/>
    <n v="4814515"/>
    <n v="1686172.890000000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593000"/>
    <n v="593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
    <n v="2178689.04"/>
    <n v="554298.8999999999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500000"/>
    <n v="1848210"/>
    <n v="1826536.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650000"/>
    <n v="200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5000"/>
    <n v="205000"/>
    <n v="6159.6"/>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30000"/>
    <n v="109564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0"/>
    <n v="2489700"/>
    <n v="399999.78"/>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18985"/>
    <n v="192775.96000000002"/>
    <n v="132030.19999999998"/>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1077500"/>
    <n v="11077500"/>
    <n v="5727838.4000000004"/>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3251588"/>
    <n v="21393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3625461"/>
    <n v="3625461"/>
    <n v="2372973.44"/>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320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26395.94"/>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726024.03"/>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727047.90999999992"/>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600000"/>
    <n v="600000"/>
    <n v="131826.86000000002"/>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375000"/>
    <n v="375000"/>
    <n v="241414.25"/>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150000"/>
    <n v="150000"/>
    <n v="114157.05"/>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385000"/>
    <n v="265110.59999999998"/>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215000"/>
    <n v="19965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00000"/>
    <n v="100000"/>
    <n v="2962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425000"/>
    <n v="425000"/>
    <n v="267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800000"/>
    <n v="800000"/>
    <n v="540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
    <n v="1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14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21414.6"/>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50000"/>
    <n v="1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2400000"/>
    <n v="73177147"/>
    <n v="41514234.240000002"/>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66891955"/>
    <n v="691173054.98000002"/>
    <n v="444408358.94999993"/>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23820000"/>
    <n v="25020517.559999999"/>
    <n v="16280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0"/>
    <n v="1080500"/>
    <n v="925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0774330"/>
    <n v="62893963.469999999"/>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1000000"/>
    <n v="1000000"/>
    <n v="834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700000"/>
    <n v="700000"/>
    <n v="312828.7999999999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424160"/>
    <n v="5188259.6800000006"/>
    <n v="3007000.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9395241"/>
    <n v="51407289.120000005"/>
    <n v="33769826.8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748800"/>
    <n v="878125.79999999993"/>
    <n v="491528.5600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2999996"/>
    <n v="12999996"/>
    <n v="7609970.8600000003"/>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218494"/>
    <n v="218494"/>
    <n v="59576.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7560000"/>
    <n v="7560000"/>
    <n v="4942909.05"/>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5000000"/>
    <n v="15000000"/>
    <n v="9997739.1599999983"/>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540000"/>
    <n v="540000"/>
    <n v="7835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0000"/>
    <n v="360000"/>
    <n v="1871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0"/>
    <n v="463465"/>
    <n v="278037.5"/>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336535"/>
    <n v="2231525.3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5530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5480004"/>
    <n v="15480004"/>
    <n v="9043111.0899999999"/>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2811820"/>
    <n v="2811820"/>
    <n v="140538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400000"/>
    <n v="0"/>
    <n v="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6608045"/>
    <n v="26608045"/>
    <n v="25994907.620000001"/>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50000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90000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4000000"/>
    <n v="31730182.270000003"/>
    <n v="14291617.98"/>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1500000"/>
    <n v="1000000"/>
    <n v="7970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1100000"/>
    <n v="1100000"/>
    <n v="546261.42000000004"/>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500000"/>
    <n v="920000"/>
    <n v="6393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420000"/>
    <n v="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3295810.200000001"/>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0"/>
    <n v="205320"/>
    <n v="205320"/>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23000000"/>
    <n v="27331184"/>
    <n v="8792595.949999999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18000000"/>
    <n v="10107480"/>
    <n v="448515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000000"/>
    <n v="3524750"/>
    <n v="0"/>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7760"/>
    <n v="1207760"/>
    <n v="61250.26"/>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000"/>
    <n v="5000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0419550"/>
    <n v="14956550"/>
    <n v="3686081.9400000004"/>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3500000"/>
    <n v="464265.36"/>
    <n v="0"/>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218941.44999999998"/>
    <n v="218941.45"/>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070006.58"/>
    <n v="1070006.58"/>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54100.639999999999"/>
    <n v="54100.639999999999"/>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42260.66"/>
    <n v="42698.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84904.599999999991"/>
    <n v="84904.6"/>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24478.2"/>
    <n v="124478.2"/>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64310"/>
    <n v="6324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66080450"/>
    <n v="86076044.400000006"/>
    <n v="3998030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30000000"/>
    <n v="30000000"/>
    <n v="2078176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500000"/>
    <n v="500000"/>
    <n v="202612.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8300000"/>
    <n v="8300000"/>
    <n v="3498197.32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00000"/>
    <n v="1700000"/>
    <n v="1655462.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2300000"/>
    <n v="1016083.8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5063703.5600000005"/>
    <n v="4628856.57"/>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9176"/>
    <n v="3917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0560"/>
    <n v="1760560"/>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761350"/>
    <n v="3378184.59999999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8300000"/>
    <n v="10989658.970000001"/>
    <n v="9227627.0799999982"/>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20000000"/>
    <n v="7964000"/>
    <n v="7817700.390000000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24693"/>
    <n v="124692.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1504"/>
    <n v="176150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8000000"/>
    <n v="16387676.809999999"/>
    <n v="6810038.09999999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54893"/>
    <n v="54805.1"/>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26880088"/>
    <n v="28987937.559999999"/>
    <n v="18676988.979999997"/>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4325936"/>
    <n v="4325936"/>
    <n v="2222382.8799999994"/>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000000"/>
    <n v="3000000"/>
    <n v="122062.49"/>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0"/>
    <n v="37150.44"/>
    <n v="16382.09999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00096"/>
    <n v="2200096"/>
    <n v="1481765.3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50000"/>
    <n v="2250000"/>
    <n v="1483855.6599999997"/>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380035"/>
    <n v="380035"/>
    <n v="269186.95999999996"/>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75000"/>
    <n v="75000"/>
    <n v="0"/>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00000"/>
    <n v="1200000"/>
    <n v="952816.79"/>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0"/>
    <n v="17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30000"/>
    <n v="30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3500"/>
    <n v="35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6500"/>
    <n v="65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00000"/>
    <n v="477000"/>
    <n v="474415.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25000"/>
    <n v="206000"/>
    <n v="106237.44000000002"/>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0"/>
    <n v="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140000"/>
    <n v="330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22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0000"/>
    <n v="6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999912"/>
    <n v="666812"/>
    <n v="54811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0"/>
    <n v="161500"/>
    <n v="161412.20000000001"/>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0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35000"/>
    <n v="120600"/>
    <n v="38974.3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2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2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0"/>
    <n v="145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3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000000"/>
    <n v="4000000"/>
    <n v="2588250.7800000003"/>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100000"/>
    <n v="50000"/>
    <n v="2048.199999999999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0000"/>
    <n v="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17000"/>
    <n v="11092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750000"/>
    <n v="947000"/>
    <n v="90028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569000"/>
    <n v="294500"/>
    <n v="28569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60000"/>
    <n v="60000"/>
    <n v="62139.51"/>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0"/>
    <n v="4500"/>
    <n v="6054.9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10000"/>
    <n v="50000"/>
    <n v="4672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5000"/>
    <n v="2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20000"/>
    <n v="3000"/>
    <n v="0"/>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2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0"/>
    <n v="511000"/>
    <n v="42716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
    <n v="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25100"/>
    <n v="2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00"/>
    <n v="20300"/>
    <n v="22410.309999999998"/>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4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3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292500"/>
    <n v="294887.1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50000"/>
    <n v="87000"/>
    <n v="79871.55"/>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75000"/>
    <n v="28000"/>
    <n v="19195.09999999999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0"/>
    <n v="6111.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
    <n v="7000"/>
    <n v="3027.53"/>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700000"/>
    <n v="700000"/>
    <n v="42000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416000"/>
    <n v="2416000"/>
    <n v="1629424.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20000"/>
    <n v="420000"/>
    <n v="271153.74"/>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1652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85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63000"/>
    <n v="77329.0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50000"/>
    <n v="1204000"/>
    <n v="1058460.2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50000"/>
    <n v="25000"/>
    <n v="14798.890000000001"/>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70000"/>
    <n v="159000"/>
    <n v="137770.96"/>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70000"/>
    <n v="154000"/>
    <n v="149018.1999999999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
    <n v="5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142700"/>
    <n v="14258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31000"/>
    <n v="18081.84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564000"/>
    <n v="559992.6"/>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685000"/>
    <n v="1332500"/>
    <n v="829813.5900000000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40000"/>
    <n v="89700"/>
    <n v="80817.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250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78300"/>
    <n v="78002.1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47000"/>
    <n v="42069.5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3006391"/>
    <n v="11952248.9"/>
    <n v="7620938.5800000001"/>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540000"/>
    <n v="1594142.1"/>
    <n v="918282"/>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129034"/>
    <n v="1129034"/>
    <n v="0"/>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5430.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6284.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174000"/>
    <n v="174000"/>
    <n v="111010.33"/>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583200"/>
    <n v="583200"/>
    <n v="327885.6599999999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100000"/>
    <n v="41000"/>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25000"/>
    <n v="48823.11"/>
    <n v="26873.32"/>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480144"/>
    <n v="276739.84999999998"/>
    <n v="0"/>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0000"/>
    <n v="10000"/>
    <n v="145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60000"/>
    <n v="16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304951.8999999999"/>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0"/>
    <n v="100000"/>
    <n v="42480"/>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4900"/>
    <n v="49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9000"/>
    <n v="19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21050"/>
    <n v="210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6750"/>
    <n v="6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1750"/>
    <n v="11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60000"/>
    <n v="360000"/>
    <n v="24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80000"/>
    <n v="1080000"/>
    <n v="72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20000"/>
    <n v="120000"/>
    <n v="59957.59"/>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20000"/>
    <n v="2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54000"/>
    <n v="54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0000"/>
    <n v="30000"/>
    <n v="873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0"/>
    <n v="150000"/>
    <n v="116306.70000000001"/>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20000"/>
    <n v="120000"/>
    <n v="70062.5"/>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0"/>
    <n v="35990"/>
    <n v="3599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
    <n v="51908.04"/>
    <n v="42371.4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00000"/>
    <n v="100000"/>
    <n v="55106"/>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393377"/>
    <n v="393377"/>
    <n v="10738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20000"/>
    <n v="2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629115"/>
    <n v="4345069.8"/>
    <n v="2757172.32"/>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8028000"/>
    <n v="8589000"/>
    <n v="572800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0811943"/>
    <n v="34396922.810000002"/>
    <n v="23137626.400000002"/>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490395"/>
    <n v="4136516.63"/>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0"/>
    <n v="10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
    <n v="20000"/>
    <n v="0"/>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215876"/>
    <n v="308065.45"/>
    <n v="198260.48000000001"/>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786168"/>
    <n v="918319.47"/>
    <n v="605228.12"/>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36538"/>
    <n v="52140.84"/>
    <n v="33556.080000000002"/>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60000"/>
    <n v="1560000"/>
    <n v="692898.95000000007"/>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0"/>
    <n v="24200"/>
    <n v="16309"/>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21600"/>
    <n v="21600"/>
    <n v="13967"/>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0"/>
    <n v="130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20000"/>
    <n v="2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30000"/>
    <n v="3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00000"/>
    <n v="100000"/>
    <n v="3540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59000"/>
    <n v="59000"/>
    <n v="236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200000"/>
    <n v="200000"/>
    <n v="99592"/>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415671"/>
    <n v="375"/>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070000"/>
    <n v="70000"/>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130000"/>
    <n v="13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67000"/>
    <n v="66338.1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0"/>
    <n v="4485"/>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00000"/>
    <n v="5700000"/>
    <n v="285000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30000"/>
    <n v="30000"/>
    <n v="6873"/>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1102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420000"/>
    <n v="264235"/>
    <n v="69286.45"/>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214251"/>
    <n v="160951"/>
    <n v="38370.080000000002"/>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500"/>
    <n v="385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243376"/>
    <n v="243375.07"/>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000"/>
    <n v="36883.94"/>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0003200"/>
    <n v="10936767"/>
    <n v="56752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000"/>
    <n v="14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39400"/>
    <n v="1439400"/>
    <n v="10146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950000"/>
    <n v="950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58000"/>
    <n v="301000"/>
    <n v="3010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1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15000"/>
    <n v="815000"/>
    <n v="474306.86000000004"/>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20000"/>
    <n v="820000"/>
    <n v="474975.8"/>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30000"/>
    <n v="130000"/>
    <n v="86967.4"/>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610000"/>
    <n v="605200"/>
    <n v="499772.36999999994"/>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0"/>
    <n v="98100"/>
    <n v="55173.11"/>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200000"/>
    <n v="200000"/>
    <n v="162530.93"/>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90000"/>
    <n v="9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5000"/>
    <n v="1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60000"/>
    <n v="124230.1"/>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399999998"/>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10000"/>
    <n v="15200"/>
    <n v="151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500"/>
    <n v="47500"/>
    <n v="46256"/>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000"/>
    <n v="78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40000"/>
    <n v="840000"/>
    <n v="56000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927000"/>
    <n v="927000"/>
    <n v="695248.56"/>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0000"/>
    <n v="66769.899999999994"/>
    <n v="66769.88"/>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1000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40000"/>
    <n v="29000"/>
    <n v="28715.3"/>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600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30890"/>
    <n v="30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58817929"/>
    <n v="144000000"/>
    <n v="95594197.310000002"/>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05857623"/>
    <n v="527995552"/>
    <n v="351072941.87999994"/>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5389630"/>
    <n v="5538963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600000"/>
    <n v="60000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00000"/>
    <n v="100000"/>
    <n v="20766.0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1260189"/>
    <n v="11260189"/>
    <n v="6777622.8900000006"/>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47191964"/>
    <n v="47191964"/>
    <n v="31726759.390000001"/>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904992"/>
    <n v="1904992"/>
    <n v="1147068.72"/>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1500000"/>
    <n v="1500000"/>
    <n v="858499.3599999998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0"/>
    <n v="212284.79999999999"/>
    <n v="106142.40000000001"/>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900000"/>
    <n v="1127064"/>
    <n v="533507"/>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734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000000000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456892.8"/>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700000"/>
    <n v="361553.7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45026"/>
    <n v="65023.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61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1550000"/>
    <n v="255127.8"/>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708088"/>
    <n v="547921.1999999999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657000"/>
    <n v="18880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2362"/>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1212000"/>
    <n v="2366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59554"/>
    <n v="588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14574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800000"/>
    <n v="900000"/>
    <n v="156379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700000"/>
    <n v="1546000"/>
    <n v="0"/>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2039035"/>
    <n v="2039035"/>
    <n v="79199.38"/>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3193640"/>
    <n v="3193640"/>
    <n v="1370740.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150000"/>
    <n v="150000"/>
    <n v="90482.4"/>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2084366.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34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009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94000"/>
    <n v="19394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21204"/>
    <n v="250677.4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01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337000"/>
    <n v="336465.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8400000"/>
    <n v="8400000"/>
    <n v="420000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000000"/>
    <n v="6000000"/>
    <n v="226977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60000"/>
    <n v="663000"/>
    <n v="266169.5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20000000"/>
    <n v="20250000"/>
    <n v="16770939.290000005"/>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400000"/>
    <n v="243107.20000000001"/>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0"/>
    <n v="92400"/>
    <n v="40499.9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7745.69"/>
    <n v="772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6000000"/>
    <n v="6919288"/>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9178.03"/>
    <n v="176993.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375276.68"/>
    <n v="100452.6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5054000"/>
    <n v="5054000"/>
    <n v="1748506.3"/>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8000000"/>
    <n v="8000000"/>
    <n v="7952807.890000000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1600000"/>
    <n v="16770874"/>
    <n v="15349729.96999999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4000000"/>
    <n v="4000000"/>
    <n v="518017.4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160000"/>
    <n v="160000"/>
    <n v="65022.72000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00000"/>
    <n v="200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8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67850"/>
    <n v="7085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3155309.979999989"/>
    <n v="1520753.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063751"/>
    <n v="441488.6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30333.59999999998"/>
    <n v="31919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893676.8"/>
    <n v="440446.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3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103160"/>
    <n v="9215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9994513"/>
    <n v="38424000"/>
    <n v="25548000"/>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547000"/>
    <n v="3202000"/>
    <n v="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1537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813908"/>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00000"/>
    <n v="1500000"/>
    <n v="761811.79"/>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20400"/>
    <n v="20400"/>
    <n v="13320"/>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22000"/>
    <n v="122000"/>
    <n v="55224"/>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29487"/>
    <n v="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98600"/>
    <n v="698600"/>
    <n v="238550"/>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471000"/>
    <n v="476612"/>
    <n v="277045.36"/>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363500"/>
    <n v="251274"/>
    <n v="192457.32"/>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698400"/>
    <n v="6098400"/>
    <n v="304920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13500"/>
    <n v="14717.9"/>
    <n v="14717.9"/>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0"/>
    <n v="2300"/>
    <n v="230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566189"/>
    <n v="466189"/>
    <n v="298561.28999999998"/>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014000"/>
    <n v="791254.1"/>
    <n v="12849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57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3200"/>
    <n v="58250"/>
    <n v="58219.17"/>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321000"/>
    <n v="354748"/>
    <n v="199397.3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41344"/>
    <n v="17702.12"/>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8760000"/>
    <n v="8902000"/>
    <n v="581708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730000"/>
    <n v="730000"/>
    <n v="0"/>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369095"/>
    <n v="369095"/>
    <n v="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2431.42000000004"/>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3013.14000000007"/>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15000"/>
    <n v="115000"/>
    <n v="75622.159999999989"/>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650000"/>
    <n v="1650000"/>
    <n v="1542600.81"/>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40000"/>
    <n v="240000"/>
    <n v="125990.57999999999"/>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40000"/>
    <n v="140000"/>
    <n v="55071.87"/>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50000"/>
    <n v="30000"/>
    <n v="0"/>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00000"/>
    <n v="3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600000"/>
    <n v="600000"/>
    <n v="407387.5"/>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1440000"/>
    <n v="1440000"/>
    <n v="948226.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400000"/>
    <n v="100000"/>
    <n v="99894.2"/>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200000"/>
    <n v="77000"/>
    <n v="0"/>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0"/>
    <n v="15000"/>
    <n v="1160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5000000"/>
    <n v="16372000"/>
    <n v="10526054.08"/>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300000"/>
    <n v="30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250000"/>
    <n v="125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423000"/>
    <n v="413305"/>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0"/>
    <n v="9695"/>
    <n v="9690.8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8559"/>
    <n v="1008559"/>
    <n v="746297.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9660"/>
    <n v="1009660"/>
    <n v="747349.84"/>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86463"/>
    <n v="186463"/>
    <n v="135260.8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60000"/>
    <n v="360000"/>
    <n v="238997.36000000004"/>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00000"/>
    <n v="300000"/>
    <n v="114600.2399999999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192000"/>
    <n v="192000"/>
    <n v="198826.03999999998"/>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75000"/>
    <n v="0"/>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0"/>
    <n v="25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00000"/>
    <n v="3935000"/>
    <n v="1939092"/>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50000"/>
    <n v="5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10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3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75000"/>
    <n v="15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55000"/>
    <n v="105000"/>
    <n v="3540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70000"/>
    <n v="4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25000"/>
    <n v="25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00000"/>
    <n v="649180"/>
    <n v="22999.99"/>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70000"/>
    <n v="63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15000"/>
    <n v="3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6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20000"/>
    <n v="48750"/>
    <n v="23105.8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25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30000"/>
    <n v="1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1983200"/>
    <n v="1800200"/>
    <n v="135000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20000"/>
    <n v="60863.4"/>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3000"/>
    <n v="70488.0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50000"/>
    <n v="29019.57"/>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60000"/>
    <n v="23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5000"/>
    <n v="3462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70000"/>
    <n v="120000"/>
    <n v="114642.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100000"/>
    <n v="90795"/>
    <n v="9042.5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50000"/>
    <n v="70732.149999999994"/>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72205"/>
    <n v="52430.02"/>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40000"/>
    <n v="27620"/>
    <n v="1155.119999999999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2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200000"/>
    <n v="1983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1700"/>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2354291"/>
    <n v="14961466.210000001"/>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639146405"/>
    <n v="4567263543.0699997"/>
    <n v="2997243482.1499996"/>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660531600"/>
    <n v="699933904"/>
    <n v="4471599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72400000"/>
    <n v="72400000"/>
    <n v="482640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6602140"/>
    <n v="56602140"/>
    <n v="34180502"/>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38554035"/>
    <n v="525921377.70999998"/>
    <n v="0"/>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384722"/>
    <n v="91422944.5"/>
    <n v="55609772"/>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98000"/>
    <n v="11398000"/>
    <n v="718343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18676344"/>
    <n v="365704536.18000001"/>
    <n v="242438242.7599999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53936687"/>
    <n v="61913038.850000001"/>
    <n v="41032232.090000004"/>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315950"/>
    <n v="315950"/>
    <n v="325119.0300000000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9385000"/>
    <n v="19385000"/>
    <n v="9334510.690000001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5729952"/>
    <n v="5729952"/>
    <n v="3139406.1999999997"/>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70985185"/>
    <n v="74139645"/>
    <n v="48784158.039999992"/>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400000"/>
    <n v="1400000"/>
    <n v="386265.59999999998"/>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0"/>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100000"/>
    <n v="100000"/>
    <n v="0"/>
  </r>
  <r>
    <s v="2024"/>
    <x v="0"/>
    <x v="0"/>
    <x v="0"/>
    <x v="0"/>
    <s v="2 - Poder Ejecutivo"/>
    <s v="0203 - MINISTERIO DE DEFENSA"/>
    <s v="0001 - ARMADA DE LA REPUBLICA DOMINICANA"/>
    <x v="0"/>
    <x v="7"/>
    <x v="29"/>
    <s v="2.2 - CONTRATACIÓN DE SERVICIOS"/>
    <s v="2.2.3 - VIÁTICOS"/>
    <s v="N"/>
    <s v="00 - N/A"/>
    <s v="10 - FONDO GENERAL"/>
    <s v="(en blanco)"/>
    <s v="99 - MULTIPROVINCIAL"/>
    <n v="24400000"/>
    <n v="24400000"/>
    <n v="1626616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4500000"/>
    <n v="3096608.05"/>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1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6000"/>
    <n v="107592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51000"/>
    <n v="50000.14"/>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8500"/>
    <n v="10797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466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000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63720"/>
    <n v="637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9353470"/>
    <n v="9355470"/>
    <n v="10908293.960000001"/>
  </r>
  <r>
    <s v="2024"/>
    <x v="0"/>
    <x v="0"/>
    <x v="0"/>
    <x v="0"/>
    <s v="2 - Poder Ejecutivo"/>
    <s v="0203 - MINISTERIO DE DEFENSA"/>
    <s v="0001 - ARMADA DE LA REPUBLICA DOMINICANA"/>
    <x v="0"/>
    <x v="7"/>
    <x v="29"/>
    <s v="2.2 - CONTRATACIÓN DE SERVICIOS"/>
    <s v="2.2.6 - SEGUROS"/>
    <s v="N"/>
    <s v="00 - N/A"/>
    <s v="10 - FONDO GENERAL"/>
    <s v="(en blanco)"/>
    <s v="99 - MULTIPROVINCIAL"/>
    <n v="1553470"/>
    <n v="2761385"/>
    <n v="678344.66"/>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0"/>
    <n v="258000"/>
    <n v="25228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86000000"/>
    <n v="73981461.050000012"/>
    <n v="3287905.8499999996"/>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1500000"/>
    <n v="1013044.7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4017114"/>
    <n v="1541855.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000000"/>
    <n v="4000000"/>
    <n v="1695971.52"/>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171100"/>
    <n v="1711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0"/>
    <n v="87700"/>
    <n v="87674"/>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265000"/>
    <n v="4375714.95"/>
    <n v="0"/>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3000000"/>
    <n v="2028061.910000000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82900"/>
    <n v="182900"/>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
    <n v="119416"/>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0514566"/>
    <n v="238083066"/>
    <n v="158657396.69999999"/>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0"/>
    <n v="3507273"/>
    <n v="1753263.63"/>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1400000"/>
    <n v="900000"/>
    <n v="82499.98"/>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780000"/>
    <n v="166025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0"/>
    <n v="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32214"/>
    <n v="322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000000"/>
    <n v="246065.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002377.640000001"/>
    <n v="12816394.18"/>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9172460"/>
    <n v="21854589.23"/>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3805600"/>
    <n v="1070226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5664"/>
    <n v="5664"/>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84120.68"/>
    <n v="0"/>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987001.67"/>
    <n v="2923277.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3200000"/>
    <n v="2671819.6"/>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500000"/>
    <n v="1159403.24"/>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200000"/>
    <n v="880363.19"/>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400000"/>
    <n v="25606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612943.32999999996"/>
    <n v="603495.06999999995"/>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252048"/>
    <n v="252048"/>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19475"/>
    <n v="10050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746350"/>
    <n v="74635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300000"/>
    <n v="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6000000"/>
    <n v="2619360.9699999997"/>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500000"/>
    <n v="7375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00000"/>
    <n v="254074.5399999999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958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52799.82"/>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47200.18"/>
    <n v="347200.1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800000"/>
    <n v="273346.5399999999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700000"/>
    <n v="1613907.6800000004"/>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200000"/>
    <n v="178899.8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4199.77"/>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36957.599999999999"/>
    <n v="36957.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61533.599999999999"/>
    <n v="61533.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2115.15"/>
    <n v="2115.1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3343472"/>
    <n v="176277162"/>
    <n v="70723548.05000001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202145"/>
    <n v="120202145"/>
    <n v="111844393.4500000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6500000"/>
    <n v="6000000"/>
    <n v="2999942.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000000"/>
    <n v="11400000"/>
    <n v="11267296.8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0"/>
    <n v="1000000"/>
    <n v="5863.7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
    <n v="800000"/>
    <n v="70729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0"/>
    <n v="850000"/>
    <n v="356803.37"/>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00000"/>
    <n v="6500000"/>
    <n v="6092767.480000000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800000"/>
    <n v="800000"/>
    <n v="811229.31"/>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991.3"/>
    <n v="2991.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265.6"/>
    <n v="2265.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38010.75"/>
    <n v="38010.75"/>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5000"/>
    <n v="47123.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0000"/>
    <n v="63927.72"/>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500000"/>
    <n v="4128325"/>
    <n v="2559981.5300000003"/>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000000"/>
    <n v="4515000"/>
    <n v="4138138.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0"/>
    <n v="1684060"/>
    <n v="1659237.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8214500"/>
    <n v="3460500"/>
    <n v="1214017.5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6443016"/>
    <n v="9243016"/>
    <n v="8463921.960000000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3233841"/>
    <n v="14180008"/>
    <n v="10885152.27999999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75000"/>
    <n v="3675000"/>
    <n v="2112524.65"/>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27400"/>
    <n v="1568037.3"/>
    <n v="0"/>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2298370"/>
    <n v="4093370"/>
    <n v="4060794.219999999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8698341"/>
    <n v="3200000"/>
    <n v="1129046.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3000"/>
    <n v="562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92913.2"/>
    <n v="92913.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3305"/>
    <n v="23305"/>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049808.42"/>
    <n v="1147276.93"/>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274600"/>
    <n v="2320435.20000000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686.27"/>
    <n v="2686.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180"/>
    <n v="118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19828.71"/>
    <n v="35754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254897.77"/>
    <n v="1217727.7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45722404"/>
    <n v="295473772.72000003"/>
    <n v="197171045.59"/>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34063200"/>
    <n v="34063200"/>
    <n v="22009200"/>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2880370.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095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4930818.5"/>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00000"/>
    <n v="0"/>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5001"/>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20000"/>
    <n v="120000"/>
    <n v="120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12000"/>
    <n v="112000"/>
    <n v="112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66275"/>
    <n v="196970"/>
    <n v="45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582463"/>
    <n v="552463"/>
    <n v="482481.56"/>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
    <n v="6289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18046"/>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295595"/>
    <n v="295595"/>
    <n v="25783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6724116"/>
    <n v="5701400"/>
    <n v="3241459.1800000006"/>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0"/>
    <n v="30000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54018"/>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2000"/>
    <n v="1947"/>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01630140"/>
    <n v="263766625.31999999"/>
    <n v="198668020.56999996"/>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40308000"/>
    <n v="40308000"/>
    <n v="26317600"/>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3450276"/>
    <n v="3660276"/>
    <n v="2438458.75"/>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2000000"/>
    <n v="12000000"/>
    <n v="830000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74418605"/>
    <n v="1223481.3599999994"/>
    <n v="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2857206030"/>
    <n v="3495521727.5100002"/>
    <n v="2343154696.8700004"/>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23078000"/>
    <n v="416568000"/>
    <n v="2911048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58083260"/>
    <n v="158083260"/>
    <n v="109670125"/>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135781185"/>
    <n v="1137827924"/>
    <n v="263643.6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8787160078"/>
    <n v="8797068921.5799999"/>
    <n v="5778125676.3499994"/>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274786406"/>
    <n v="1532058599"/>
    <n v="888539660"/>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44000000"/>
    <n v="168500000"/>
    <n v="120500000"/>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33992587"/>
    <n v="33992587"/>
    <n v="24285505.800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14666600"/>
    <n v="114666600"/>
    <n v="100056000"/>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239333541"/>
    <n v="239333541"/>
    <n v="170774736.68000001"/>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311848560"/>
    <n v="311848560"/>
    <n v="254815850"/>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167795386"/>
    <n v="170751454.87"/>
    <n v="173510899.28"/>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37909115"/>
    <n v="38773340.769999996"/>
    <n v="29290446.609999996"/>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621703027"/>
    <n v="621703027"/>
    <n v="410113055.4900000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105213297"/>
    <n v="105213297"/>
    <n v="69394285.640000001"/>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36000000"/>
    <n v="33448523.759999998"/>
    <n v="18786648.809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0"/>
    <n v="2551476.2400000002"/>
    <n v="1700984.16"/>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609932"/>
    <n v="609932"/>
    <n v="1485030.25"/>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54987331"/>
    <n v="154987331"/>
    <n v="98194742.549999997"/>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152000"/>
    <n v="1152000"/>
    <n v="45792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29300"/>
    <n v="2930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400500"/>
    <n v="346212"/>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52399"/>
    <n v="1937998.0500000005"/>
  </r>
  <r>
    <s v="2024"/>
    <x v="0"/>
    <x v="0"/>
    <x v="0"/>
    <x v="0"/>
    <s v="2 - Poder Ejecutivo"/>
    <s v="0203 - MINISTERIO DE DEFENSA"/>
    <s v="0001 - EJERCITO DE LA REPUBLICA DOMINICANA"/>
    <x v="0"/>
    <x v="7"/>
    <x v="29"/>
    <s v="2.2 - CONTRATACIÓN DE SERVICIOS"/>
    <s v="2.2.3 - VIÁTICOS"/>
    <s v="N"/>
    <s v="00 - N/A"/>
    <s v="10 - FONDO GENERAL"/>
    <s v="(en blanco)"/>
    <s v="01 - DISTRITO NACIONAL"/>
    <n v="18135000"/>
    <n v="0"/>
    <n v="0"/>
  </r>
  <r>
    <s v="2024"/>
    <x v="0"/>
    <x v="0"/>
    <x v="0"/>
    <x v="0"/>
    <s v="2 - Poder Ejecutivo"/>
    <s v="0203 - MINISTERIO DE DEFENSA"/>
    <s v="0001 - EJERCITO DE LA REPUBLICA DOMINICANA"/>
    <x v="0"/>
    <x v="7"/>
    <x v="29"/>
    <s v="2.2 - CONTRATACIÓN DE SERVICIOS"/>
    <s v="2.2.3 - VIÁTICOS"/>
    <s v="N"/>
    <s v="00 - N/A"/>
    <s v="10 - FONDO GENERAL"/>
    <s v="(en blanco)"/>
    <s v="01 - DISTRITO NACIONAL"/>
    <n v="36000000"/>
    <n v="36018744"/>
    <n v="2400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43299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012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2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2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0"/>
    <n v="1000000"/>
    <n v="0"/>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055652.8"/>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78005720"/>
    <n v="197987697"/>
    <n v="12634257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0"/>
    <n v="116000"/>
    <n v="115000.0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7500000"/>
    <n v="5500000"/>
    <n v="322187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081119"/>
    <n v="2076623.000000000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57000"/>
    <n v="56639.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0"/>
    <n v="3005000"/>
    <n v="4010820"/>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7469950"/>
    <n v="67688492.680000007"/>
    <n v="36555275.039999999"/>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6525418"/>
    <n v="76554511.329999998"/>
    <n v="106452397.05999999"/>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9692015"/>
    <n v="33051115"/>
    <n v="28501030.879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7500000"/>
    <n v="5500000"/>
    <n v="296303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90000"/>
    <n v="2740000"/>
    <n v="3838689.86"/>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00000"/>
    <n v="4137000"/>
    <n v="514598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500000"/>
    <n v="650000"/>
    <n v="683437.88"/>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075000"/>
    <n v="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4500000"/>
    <n v="5040670.9000000004"/>
    <n v="5482462.8999999994"/>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850000"/>
    <n v="318317.07999999996"/>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6000000"/>
    <n v="2513229.7199999997"/>
    <n v="2381546.7999999998"/>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4240500"/>
    <n v="2405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2400000"/>
    <n v="140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110000"/>
    <n v="11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0000"/>
    <n v="300000"/>
    <n v="1337599.86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659000"/>
    <n v="3158010"/>
    <n v="2067277.52"/>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364500"/>
    <n v="3219500"/>
    <n v="5357469.6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10000"/>
    <n v="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0"/>
    <n v="145000"/>
    <n v="267565"/>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0000"/>
    <n v="3540"/>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39451.2000000002"/>
    <n v="1065318.159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8616"/>
    <n v="8304.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8063354"/>
    <n v="30443354"/>
    <n v="8335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21932186"/>
    <n v="12425570"/>
    <n v="1276794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0982400"/>
    <n v="10982400"/>
    <n v="6772250.3000000017"/>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64466319"/>
    <n v="64755719.5"/>
    <n v="20525416.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8068007"/>
    <n v="37574623"/>
    <n v="46343079.30000000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2030599.5"/>
    <n v="1783181.81"/>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4000000"/>
    <n v="6900000"/>
    <n v="8215086.339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400000"/>
    <n v="770356.7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500000"/>
    <n v="3500000"/>
    <n v="47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800000"/>
    <n v="9574847"/>
    <n v="10650596.21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500000"/>
    <n v="2500000"/>
    <n v="805886.31"/>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938100"/>
    <n v="938100"/>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32998"/>
    <n v="10246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8500000"/>
    <n v="3912023"/>
    <n v="4582897.8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500000"/>
    <n v="11283694.219999999"/>
    <n v="9127527.6500000004"/>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5948300"/>
    <n v="1932300"/>
    <n v="54242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3876300"/>
    <n v="389400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500000"/>
    <n v="2790308.4699999997"/>
    <n v="1757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4500000"/>
    <n v="7350414.1600000001"/>
    <n v="5284578.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424000"/>
    <n v="10997700"/>
    <n v="7659716.820000000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1193356.1200000001"/>
    <n v="2426378.37"/>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1000000"/>
    <n v="50000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2200500"/>
    <n v="128537946.67"/>
    <n v="123762816.51000001"/>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2966000"/>
    <n v="5519526.820000000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3491496.120000001"/>
    <n v="595900"/>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3010060.1799999997"/>
    <n v="2489377.3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937914"/>
    <n v="1187920.629999999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1292.5"/>
    <n v="2220275.3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48000"/>
    <n v="166370.0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7185"/>
    <n v="1200217.9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2001.2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9912"/>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8000000"/>
    <n v="0"/>
    <n v="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6122188298"/>
    <n v="6092838287.3999996"/>
    <n v="4067139994.6300001"/>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067988578"/>
    <n v="1170583000"/>
    <n v="688867109.56000006"/>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2000000"/>
    <n v="72000000"/>
    <n v="4800000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17841100"/>
    <n v="127071100"/>
    <n v="92019665.540000007"/>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35252239"/>
    <n v="598442831.50999999"/>
    <n v="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700000"/>
    <n v="2700000"/>
    <n v="180000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99462384"/>
    <n v="99537384"/>
    <n v="66062493.5"/>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64000000"/>
    <n v="264000000"/>
    <n v="189467000"/>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379672214"/>
    <n v="437149531.09000003"/>
    <n v="294884606.15999997"/>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64260459"/>
    <n v="73910615"/>
    <n v="49907434.499999985"/>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6200000"/>
    <n v="19200000"/>
    <n v="10002485.84"/>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80000000"/>
    <n v="216000000"/>
    <n v="113027892.61999999"/>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49215434"/>
    <n v="1815434"/>
    <n v="2136357.6100000003"/>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3120000"/>
    <n v="24980166"/>
    <n v="17317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37608741"/>
    <n v="37608741"/>
    <n v="24402738.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12895.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506391.1000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600000"/>
    <n v="400000.02"/>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000000"/>
    <n v="1543244"/>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592500"/>
    <n v="1049250"/>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91500"/>
    <n v="91499.99"/>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8500"/>
    <n v="85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45000"/>
    <n v="45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210000"/>
    <n v="21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0"/>
    <n v="0.01"/>
    <n v="110300.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76000"/>
    <n v="7298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254585"/>
    <n v="254585"/>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025968.5"/>
    <n v="1017378.09"/>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585931.8"/>
    <n v="1552797.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44205"/>
    <n v="2814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85978.3"/>
    <n v="303637.59999999998"/>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450000"/>
    <n v="212000"/>
    <n v="0"/>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096200"/>
    <n v="7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897204"/>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1186120"/>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37960000"/>
    <n v="237960000"/>
    <n v="158463293.22999999"/>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5640000"/>
    <n v="5640000"/>
    <n v="376000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700000"/>
    <n v="450000"/>
    <n v="67600.03"/>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00000"/>
    <n v="300000"/>
    <n v="397617.19000000006"/>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750000"/>
    <n v="450000"/>
    <n v="188917.88"/>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2100000"/>
    <n v="1728868.7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6644400"/>
    <n v="4931126.66"/>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2000000"/>
    <n v="1800000"/>
    <n v="2294669.299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93066.29"/>
    <n v="446060.99999999994"/>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66228.17"/>
    <n v="11452797.129999997"/>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751382.439999998"/>
    <n v="20435801.170000002"/>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3332459.77"/>
    <n v="11754525.159999998"/>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800000"/>
    <n v="81184"/>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900000"/>
    <n v="505365.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400000"/>
    <n v="300000"/>
    <n v="756764.09"/>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068691.8700000001"/>
    <n v="6106576.3499999987"/>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834266.04"/>
    <n v="1661422.43"/>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12744"/>
    <n v="1274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20000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500000"/>
    <n v="1000000"/>
    <n v="743640.66999999993"/>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10000"/>
    <n v="10000"/>
    <n v="767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537540"/>
    <n v="834791.1"/>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7824983.75"/>
    <n v="6354646.2800000012"/>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19050.23"/>
    <n v="82475.23"/>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4625.38"/>
    <n v="865764.7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700000"/>
    <n v="110000"/>
    <n v="1254.610000000000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00"/>
    <n v="100000"/>
    <n v="44840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200000"/>
    <n v="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400000"/>
    <n v="109126.39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
    <n v="100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00000"/>
    <n v="400000"/>
    <n v="116398.31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500000"/>
    <n v="324000"/>
    <n v="271569.27"/>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65806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50000"/>
    <n v="50000"/>
    <n v="4451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34423.2400000002"/>
    <n v="2981436.5000000005"/>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90448.7"/>
    <n v="295998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473041.54"/>
    <n v="585696.019999999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303728.02"/>
    <n v="5374974.54"/>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347655.88"/>
    <n v="1622220.21"/>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777582.600000001"/>
    <n v="13593909.769999996"/>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9470"/>
    <n v="13381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954583.3"/>
    <n v="1339429.7399999998"/>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39906.3899999999"/>
    <n v="682609.02999999991"/>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742957.5"/>
    <n v="1810474"/>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16669405"/>
    <n v="133269405"/>
    <n v="635410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9981164"/>
    <n v="29981164"/>
    <n v="185859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000000"/>
    <n v="6000000"/>
    <n v="2657807.319999999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400000"/>
    <n v="2400000"/>
    <n v="533832.8000000000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4000000"/>
    <n v="64000000"/>
    <n v="52185508.210000001"/>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
    <n v="3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0"/>
    <n v="1300000"/>
    <n v="1040798.2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800000"/>
    <n v="800000"/>
    <n v="181154.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5000000"/>
    <n v="487944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91117.95"/>
    <n v="123997.3100000000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88212.57"/>
    <n v="22809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6900297.09"/>
    <n v="23671774.890000015"/>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001"/>
    <n v="189242.5"/>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342203.2999999998"/>
    <n v="2107512.7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800000"/>
    <n v="800000"/>
    <n v="851979.14"/>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3000000"/>
    <n v="1844590"/>
    <n v="209833.4799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5000"/>
    <n v="15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3301847.6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1184603.2200000002"/>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700000"/>
    <n v="700000"/>
    <n v="457432.4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7400000"/>
    <n v="339834"/>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81833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700000"/>
    <n v="2700000"/>
    <n v="2598005.5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4933062.53"/>
    <n v="4883963.6100000003"/>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566366.5999999996"/>
    <n v="9355190.739999998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584.1999999999998"/>
    <n v="26413.890000000003"/>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25888.3"/>
    <n v="125516.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78210.8"/>
    <n v="10348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2383120.43"/>
    <n v="21909718.46000000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8366984.280000001"/>
    <n v="14990439.10999999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041240.5999999996"/>
    <n v="7523878.939999997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657998900"/>
    <n v="116970157.38"/>
    <n v="150182.7299999999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354943312"/>
    <n v="249731042.23000002"/>
    <n v="17600542.60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141177.63"/>
    <n v="5012036.8499999996"/>
  </r>
  <r>
    <s v="2024"/>
    <x v="0"/>
    <x v="0"/>
    <x v="0"/>
    <x v="0"/>
    <s v="2 - Poder Ejecutivo"/>
    <s v="0203 - MINISTERIO DE DEFENSA"/>
    <s v="0001 - MINISTERIO DE DEFENSA"/>
    <x v="0"/>
    <x v="7"/>
    <x v="29"/>
    <s v="2.1 - REMUNERACIONES Y CONTRIBUCIONES"/>
    <s v="2.1.1 - REMUNERACIONES"/>
    <s v="N"/>
    <s v="00 - N/A"/>
    <s v="10 - FONDO GENERAL"/>
    <s v="(en blanco)"/>
    <s v="99 - MULTIPROVINCIAL"/>
    <n v="51800000"/>
    <n v="51800000"/>
    <n v="0"/>
  </r>
  <r>
    <s v="2024"/>
    <x v="0"/>
    <x v="0"/>
    <x v="0"/>
    <x v="0"/>
    <s v="2 - Poder Ejecutivo"/>
    <s v="0203 - MINISTERIO DE DEFENSA"/>
    <s v="0001 - MINISTERIO DE DEFENSA"/>
    <x v="0"/>
    <x v="7"/>
    <x v="29"/>
    <s v="2.1 - REMUNERACIONES Y CONTRIBUCIONES"/>
    <s v="2.1.1 - REMUNERACIONES"/>
    <s v="N"/>
    <s v="00 - N/A"/>
    <s v="10 - FONDO GENERAL"/>
    <s v="(en blanco)"/>
    <s v="99 - MULTIPROVINCIAL"/>
    <n v="89172539"/>
    <n v="90823139"/>
    <n v="61289410.410000011"/>
  </r>
  <r>
    <s v="2024"/>
    <x v="0"/>
    <x v="0"/>
    <x v="0"/>
    <x v="0"/>
    <s v="2 - Poder Ejecutivo"/>
    <s v="0203 - MINISTERIO DE DEFENSA"/>
    <s v="0001 - MINISTERIO DE DEFENSA"/>
    <x v="0"/>
    <x v="7"/>
    <x v="29"/>
    <s v="2.1 - REMUNERACIONES Y CONTRIBUCIONES"/>
    <s v="2.1.1 - REMUNERACIONES"/>
    <s v="N"/>
    <s v="00 - N/A"/>
    <s v="10 - FONDO GENERAL"/>
    <s v="(en blanco)"/>
    <s v="99 - MULTIPROVINCIAL"/>
    <n v="912514307"/>
    <n v="910204707"/>
    <n v="548818368.03999996"/>
  </r>
  <r>
    <s v="2024"/>
    <x v="0"/>
    <x v="0"/>
    <x v="0"/>
    <x v="0"/>
    <s v="2 - Poder Ejecutivo"/>
    <s v="0203 - MINISTERIO DE DEFENSA"/>
    <s v="0001 - MINISTERIO DE DEFENSA"/>
    <x v="0"/>
    <x v="7"/>
    <x v="29"/>
    <s v="2.1 - REMUNERACIONES Y CONTRIBUCIONES"/>
    <s v="2.1.1 - REMUNERACIONES"/>
    <s v="N"/>
    <s v="00 - N/A"/>
    <s v="10 - FONDO GENERAL"/>
    <s v="(en blanco)"/>
    <s v="99 - MULTIPROVINCIAL"/>
    <n v="134400000"/>
    <n v="154900000"/>
    <n v="100100000"/>
  </r>
  <r>
    <s v="2024"/>
    <x v="0"/>
    <x v="0"/>
    <x v="0"/>
    <x v="0"/>
    <s v="2 - Poder Ejecutivo"/>
    <s v="0203 - MINISTERIO DE DEFENSA"/>
    <s v="0001 - MINISTERIO DE DEFENSA"/>
    <x v="0"/>
    <x v="7"/>
    <x v="29"/>
    <s v="2.1 - REMUNERACIONES Y CONTRIBUCIONES"/>
    <s v="2.1.1 - REMUNERACIONES"/>
    <s v="N"/>
    <s v="00 - N/A"/>
    <s v="10 - FONDO GENERAL"/>
    <s v="(en blanco)"/>
    <s v="99 - MULTIPROVINCIAL"/>
    <n v="91660000"/>
    <n v="81160000"/>
    <n v="39236851.5"/>
  </r>
  <r>
    <s v="2024"/>
    <x v="0"/>
    <x v="0"/>
    <x v="0"/>
    <x v="0"/>
    <s v="2 - Poder Ejecutivo"/>
    <s v="0203 - MINISTERIO DE DEFENSA"/>
    <s v="0001 - MINISTERIO DE DEFENSA"/>
    <x v="0"/>
    <x v="7"/>
    <x v="29"/>
    <s v="2.1 - REMUNERACIONES Y CONTRIBUCIONES"/>
    <s v="2.1.1 - REMUNERACIONES"/>
    <s v="N"/>
    <s v="00 - N/A"/>
    <s v="10 - FONDO GENERAL"/>
    <s v="(en blanco)"/>
    <s v="99 - MULTIPROVINCIAL"/>
    <n v="68950000"/>
    <n v="68950000"/>
    <n v="0"/>
  </r>
  <r>
    <s v="2024"/>
    <x v="0"/>
    <x v="0"/>
    <x v="0"/>
    <x v="0"/>
    <s v="2 - Poder Ejecutivo"/>
    <s v="0203 - MINISTERIO DE DEFENSA"/>
    <s v="0001 - MINISTERIO DE DEFENSA"/>
    <x v="0"/>
    <x v="7"/>
    <x v="29"/>
    <s v="2.1 - REMUNERACIONES Y CONTRIBUCIONES"/>
    <s v="2.1.1 - REMUNERACIONES"/>
    <s v="N"/>
    <s v="00 - N/A"/>
    <s v="10 - FONDO GENERAL"/>
    <s v="(en blanco)"/>
    <s v="99 - MULTIPROVINCIAL"/>
    <n v="95559128"/>
    <n v="95678128"/>
    <n v="0"/>
  </r>
  <r>
    <s v="2024"/>
    <x v="0"/>
    <x v="0"/>
    <x v="0"/>
    <x v="0"/>
    <s v="2 - Poder Ejecutivo"/>
    <s v="0203 - MINISTERIO DE DEFENSA"/>
    <s v="0001 - MINISTERIO DE DEFENSA"/>
    <x v="0"/>
    <x v="7"/>
    <x v="29"/>
    <s v="2.1 - REMUNERACIONES Y CONTRIBUCIONES"/>
    <s v="2.1.1 - REMUNERACIONES"/>
    <s v="N"/>
    <s v="00 - N/A"/>
    <s v="10 - FONDO GENERAL"/>
    <s v="(en blanco)"/>
    <s v="99 - MULTIPROVINCIAL"/>
    <n v="592800"/>
    <n v="592800"/>
    <n v="0"/>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0"/>
    <n v="194400000"/>
    <n v="124500000"/>
  </r>
  <r>
    <s v="2024"/>
    <x v="0"/>
    <x v="0"/>
    <x v="0"/>
    <x v="0"/>
    <s v="2 - Poder Ejecutivo"/>
    <s v="0203 - MINISTERIO DE DEFENSA"/>
    <s v="0001 - MINISTERIO DE DEFENSA"/>
    <x v="0"/>
    <x v="7"/>
    <x v="29"/>
    <s v="2.1 - REMUNERACIONES Y CONTRIBUCIONES"/>
    <s v="2.1.2 - SOBRESUELDOS"/>
    <s v="N"/>
    <s v="00 - N/A"/>
    <s v="10 - FONDO GENERAL"/>
    <s v="(en blanco)"/>
    <s v="99 - MULTIPROVINCIAL"/>
    <n v="27115695"/>
    <n v="27115695"/>
    <n v="17131499.75"/>
  </r>
  <r>
    <s v="2024"/>
    <x v="0"/>
    <x v="0"/>
    <x v="0"/>
    <x v="0"/>
    <s v="2 - Poder Ejecutivo"/>
    <s v="0203 - MINISTERIO DE DEFENSA"/>
    <s v="0001 - MINISTERIO DE DEFENSA"/>
    <x v="0"/>
    <x v="7"/>
    <x v="29"/>
    <s v="2.1 - REMUNERACIONES Y CONTRIBUCIONES"/>
    <s v="2.1.2 - SOBRESUELDOS"/>
    <s v="N"/>
    <s v="00 - N/A"/>
    <s v="10 - FONDO GENERAL"/>
    <s v="(en blanco)"/>
    <s v="99 - MULTIPROVINCIAL"/>
    <n v="9600000"/>
    <n v="30140000"/>
    <n v="3672000"/>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2553566"/>
    <n v="12553566"/>
    <n v="7127313.810000000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2177039"/>
    <n v="2177039"/>
    <n v="1203887.01"/>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73456"/>
    <n v="0"/>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12432"/>
    <n v="0"/>
  </r>
  <r>
    <s v="2024"/>
    <x v="0"/>
    <x v="0"/>
    <x v="0"/>
    <x v="0"/>
    <s v="2 - Poder Ejecutivo"/>
    <s v="0203 - MINISTERIO DE DEFENSA"/>
    <s v="0001 - MINISTERIO DE DEFENSA"/>
    <x v="0"/>
    <x v="7"/>
    <x v="29"/>
    <s v="2.2 - CONTRATACIÓN DE SERVICIOS"/>
    <s v="2.2.1 - SERVICIOS BÁSICOS"/>
    <s v="N"/>
    <s v="00 - N/A"/>
    <s v="10 - FONDO GENERAL"/>
    <s v="(en blanco)"/>
    <s v="99 - MULTIPROVINCIAL"/>
    <n v="34315514"/>
    <n v="34315514"/>
    <n v="20057956.789999999"/>
  </r>
  <r>
    <s v="2024"/>
    <x v="0"/>
    <x v="0"/>
    <x v="0"/>
    <x v="0"/>
    <s v="2 - Poder Ejecutivo"/>
    <s v="0203 - MINISTERIO DE DEFENSA"/>
    <s v="0001 - MINISTERIO DE DEFENSA"/>
    <x v="0"/>
    <x v="7"/>
    <x v="29"/>
    <s v="2.2 - CONTRATACIÓN DE SERVICIOS"/>
    <s v="2.2.1 - SERVICIOS BÁSICOS"/>
    <s v="N"/>
    <s v="00 - N/A"/>
    <s v="10 - FONDO GENERAL"/>
    <s v="(en blanco)"/>
    <s v="99 - MULTIPROVINCIAL"/>
    <n v="24780780"/>
    <n v="29680780"/>
    <n v="20636788.43"/>
  </r>
  <r>
    <s v="2024"/>
    <x v="0"/>
    <x v="0"/>
    <x v="0"/>
    <x v="0"/>
    <s v="2 - Poder Ejecutivo"/>
    <s v="0203 - MINISTERIO DE DEFENSA"/>
    <s v="0001 - MINISTERIO DE DEFENSA"/>
    <x v="0"/>
    <x v="7"/>
    <x v="29"/>
    <s v="2.2 - CONTRATACIÓN DE SERVICIOS"/>
    <s v="2.2.1 - SERVICIOS BÁSICOS"/>
    <s v="N"/>
    <s v="00 - N/A"/>
    <s v="10 - FONDO GENERAL"/>
    <s v="(en blanco)"/>
    <s v="99 - MULTIPROVINCIAL"/>
    <n v="78000000"/>
    <n v="92400000"/>
    <n v="56339753.330000006"/>
  </r>
  <r>
    <s v="2024"/>
    <x v="0"/>
    <x v="0"/>
    <x v="0"/>
    <x v="0"/>
    <s v="2 - Poder Ejecutivo"/>
    <s v="0203 - MINISTERIO DE DEFENSA"/>
    <s v="0001 - MINISTERIO DE DEFENSA"/>
    <x v="0"/>
    <x v="7"/>
    <x v="29"/>
    <s v="2.2 - CONTRATACIÓN DE SERVICIOS"/>
    <s v="2.2.1 - SERVICIOS BÁSICOS"/>
    <s v="N"/>
    <s v="00 - N/A"/>
    <s v="10 - FONDO GENERAL"/>
    <s v="(en blanco)"/>
    <s v="99 - MULTIPROVINCIAL"/>
    <n v="96000"/>
    <n v="96000"/>
    <n v="63184"/>
  </r>
  <r>
    <s v="2024"/>
    <x v="0"/>
    <x v="0"/>
    <x v="0"/>
    <x v="0"/>
    <s v="2 - Poder Ejecutivo"/>
    <s v="0203 - MINISTERIO DE DEFENSA"/>
    <s v="0001 - MINISTERIO DE DEFENSA"/>
    <x v="0"/>
    <x v="7"/>
    <x v="29"/>
    <s v="2.2 - CONTRATACIÓN DE SERVICIOS"/>
    <s v="2.2.1 - SERVICIOS BÁSICOS"/>
    <s v="N"/>
    <s v="00 - N/A"/>
    <s v="10 - FONDO GENERAL"/>
    <s v="(en blanco)"/>
    <s v="99 - MULTIPROVINCIAL"/>
    <n v="820000"/>
    <n v="820000"/>
    <n v="478418"/>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10000"/>
    <n v="0"/>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00000"/>
    <n v="1200000"/>
    <n v="466473"/>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2160000"/>
    <n v="1006717"/>
  </r>
  <r>
    <s v="2024"/>
    <x v="0"/>
    <x v="0"/>
    <x v="0"/>
    <x v="0"/>
    <s v="2 - Poder Ejecutivo"/>
    <s v="0203 - MINISTERIO DE DEFENSA"/>
    <s v="0001 - MINISTERIO DE DEFENSA"/>
    <x v="0"/>
    <x v="7"/>
    <x v="29"/>
    <s v="2.2 - CONTRATACIÓN DE SERVICIOS"/>
    <s v="2.2.3 - VIÁTICOS"/>
    <s v="N"/>
    <s v="00 - N/A"/>
    <s v="10 - FONDO GENERAL"/>
    <s v="(en blanco)"/>
    <s v="99 - MULTIPROVINCIAL"/>
    <n v="50926440"/>
    <n v="67106440"/>
    <n v="43243942.620000005"/>
  </r>
  <r>
    <s v="2024"/>
    <x v="0"/>
    <x v="0"/>
    <x v="0"/>
    <x v="0"/>
    <s v="2 - Poder Ejecutivo"/>
    <s v="0203 - MINISTERIO DE DEFENSA"/>
    <s v="0001 - MINISTERIO DE DEFENSA"/>
    <x v="0"/>
    <x v="7"/>
    <x v="29"/>
    <s v="2.2 - CONTRATACIÓN DE SERVICIOS"/>
    <s v="2.2.3 - VIÁTICOS"/>
    <s v="N"/>
    <s v="00 - N/A"/>
    <s v="10 - FONDO GENERAL"/>
    <s v="(en blanco)"/>
    <s v="99 - MULTIPROVINCIAL"/>
    <n v="46419916"/>
    <n v="86919916"/>
    <n v="46422449.760000005"/>
  </r>
  <r>
    <s v="2024"/>
    <x v="0"/>
    <x v="0"/>
    <x v="0"/>
    <x v="0"/>
    <s v="2 - Poder Ejecutivo"/>
    <s v="0203 - MINISTERIO DE DEFENSA"/>
    <s v="0001 - MINISTERIO DE DEFENSA"/>
    <x v="0"/>
    <x v="7"/>
    <x v="29"/>
    <s v="2.2 - CONTRATACIÓN DE SERVICIOS"/>
    <s v="2.2.4 - TRANSPORTE Y ALMACENAJE"/>
    <s v="N"/>
    <s v="00 - N/A"/>
    <s v="10 - FONDO GENERAL"/>
    <s v="(en blanco)"/>
    <s v="99 - MULTIPROVINCIAL"/>
    <n v="20509220"/>
    <n v="18977237"/>
    <n v="8726183.2500000019"/>
  </r>
  <r>
    <s v="2024"/>
    <x v="0"/>
    <x v="0"/>
    <x v="0"/>
    <x v="0"/>
    <s v="2 - Poder Ejecutivo"/>
    <s v="0203 - MINISTERIO DE DEFENSA"/>
    <s v="0001 - MINISTERIO DE DEFENSA"/>
    <x v="0"/>
    <x v="7"/>
    <x v="29"/>
    <s v="2.2 - CONTRATACIÓN DE SERVICIOS"/>
    <s v="2.2.4 - TRANSPORTE Y ALMACENAJE"/>
    <s v="N"/>
    <s v="00 - N/A"/>
    <s v="10 - FONDO GENERAL"/>
    <s v="(en blanco)"/>
    <s v="99 - MULTIPROVINCIAL"/>
    <n v="50000"/>
    <n v="150000"/>
    <n v="79799.540000000008"/>
  </r>
  <r>
    <s v="2024"/>
    <x v="0"/>
    <x v="0"/>
    <x v="0"/>
    <x v="0"/>
    <s v="2 - Poder Ejecutivo"/>
    <s v="0203 - MINISTERIO DE DEFENSA"/>
    <s v="0001 - MINISTERIO DE DEFENSA"/>
    <x v="0"/>
    <x v="7"/>
    <x v="29"/>
    <s v="2.2 - CONTRATACIÓN DE SERVICIOS"/>
    <s v="2.2.5 - ALQUILERES Y RENTAS"/>
    <s v="N"/>
    <s v="00 - N/A"/>
    <s v="10 - FONDO GENERAL"/>
    <s v="(en blanco)"/>
    <s v="99 - MULTIPROVINCIAL"/>
    <n v="1380000"/>
    <n v="1380000"/>
    <n v="896899.75999999989"/>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2951300"/>
    <n v="2769139.7399999998"/>
  </r>
  <r>
    <s v="2024"/>
    <x v="0"/>
    <x v="0"/>
    <x v="0"/>
    <x v="0"/>
    <s v="2 - Poder Ejecutivo"/>
    <s v="0203 - MINISTERIO DE DEFENSA"/>
    <s v="0001 - MINISTERIO DE DEFENSA"/>
    <x v="0"/>
    <x v="7"/>
    <x v="29"/>
    <s v="2.2 - CONTRATACIÓN DE SERVICIOS"/>
    <s v="2.2.5 - ALQUILERES Y RENTAS"/>
    <s v="N"/>
    <s v="00 - N/A"/>
    <s v="10 - FONDO GENERAL"/>
    <s v="(en blanco)"/>
    <s v="99 - MULTIPROVINCIAL"/>
    <n v="1000000"/>
    <n v="1000000"/>
    <n v="424970.79"/>
  </r>
  <r>
    <s v="2024"/>
    <x v="0"/>
    <x v="0"/>
    <x v="0"/>
    <x v="0"/>
    <s v="2 - Poder Ejecutivo"/>
    <s v="0203 - MINISTERIO DE DEFENSA"/>
    <s v="0001 - MINISTERIO DE DEFENSA"/>
    <x v="0"/>
    <x v="7"/>
    <x v="29"/>
    <s v="2.2 - CONTRATACIÓN DE SERVICIOS"/>
    <s v="2.2.5 - ALQUILERES Y RENTAS"/>
    <s v="N"/>
    <s v="00 - N/A"/>
    <s v="10 - FONDO GENERAL"/>
    <s v="(en blanco)"/>
    <s v="99 - MULTIPROVINCIAL"/>
    <n v="500000"/>
    <n v="5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4800000"/>
    <n v="4800000"/>
    <n v="2955506.65"/>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1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600000"/>
    <n v="500000"/>
    <n v="57112"/>
  </r>
  <r>
    <s v="2024"/>
    <x v="0"/>
    <x v="0"/>
    <x v="0"/>
    <x v="0"/>
    <s v="2 - Poder Ejecutivo"/>
    <s v="0203 - MINISTERIO DE DEFENSA"/>
    <s v="0001 - MINISTERIO DE DEFENSA"/>
    <x v="0"/>
    <x v="7"/>
    <x v="29"/>
    <s v="2.2 - CONTRATACIÓN DE SERVICIOS"/>
    <s v="2.2.5 - ALQUILERES Y RENTAS"/>
    <s v="N"/>
    <s v="00 - N/A"/>
    <s v="10 - FONDO GENERAL"/>
    <s v="(en blanco)"/>
    <s v="99 - MULTIPROVINCIAL"/>
    <n v="840000"/>
    <n v="840000"/>
    <n v="204000"/>
  </r>
  <r>
    <s v="2024"/>
    <x v="0"/>
    <x v="0"/>
    <x v="0"/>
    <x v="0"/>
    <s v="2 - Poder Ejecutivo"/>
    <s v="0203 - MINISTERIO DE DEFENSA"/>
    <s v="0001 - MINISTERIO DE DEFENSA"/>
    <x v="0"/>
    <x v="7"/>
    <x v="29"/>
    <s v="2.2 - CONTRATACIÓN DE SERVICIOS"/>
    <s v="2.2.5 - ALQUILERES Y RENTAS"/>
    <s v="N"/>
    <s v="00 - N/A"/>
    <s v="10 - FONDO GENERAL"/>
    <s v="(en blanco)"/>
    <s v="99 - MULTIPROVINCIAL"/>
    <n v="1500000"/>
    <n v="6100000"/>
    <n v="4728233.8899999997"/>
  </r>
  <r>
    <s v="2024"/>
    <x v="0"/>
    <x v="0"/>
    <x v="0"/>
    <x v="0"/>
    <s v="2 - Poder Ejecutivo"/>
    <s v="0203 - MINISTERIO DE DEFENSA"/>
    <s v="0001 - MINISTERIO DE DEFENSA"/>
    <x v="0"/>
    <x v="7"/>
    <x v="29"/>
    <s v="2.2 - CONTRATACIÓN DE SERVICIOS"/>
    <s v="2.2.5 - ALQUILERES Y RENTAS"/>
    <s v="N"/>
    <s v="00 - N/A"/>
    <s v="10 - FONDO GENERAL"/>
    <s v="(en blanco)"/>
    <s v="99 - MULTIPROVINCIAL"/>
    <n v="75986457"/>
    <n v="50380386"/>
    <n v="10043787.960000001"/>
  </r>
  <r>
    <s v="2024"/>
    <x v="0"/>
    <x v="0"/>
    <x v="0"/>
    <x v="0"/>
    <s v="2 - Poder Ejecutivo"/>
    <s v="0203 - MINISTERIO DE DEFENSA"/>
    <s v="0001 - MINISTERIO DE DEFENSA"/>
    <x v="0"/>
    <x v="7"/>
    <x v="29"/>
    <s v="2.2 - CONTRATACIÓN DE SERVICIOS"/>
    <s v="2.2.6 - SEGUROS"/>
    <s v="N"/>
    <s v="00 - N/A"/>
    <s v="10 - FONDO GENERAL"/>
    <s v="(en blanco)"/>
    <s v="99 - MULTIPROVINCIAL"/>
    <n v="19706000"/>
    <n v="19631280"/>
    <n v="4432921.3099999996"/>
  </r>
  <r>
    <s v="2024"/>
    <x v="0"/>
    <x v="0"/>
    <x v="0"/>
    <x v="0"/>
    <s v="2 - Poder Ejecutivo"/>
    <s v="0203 - MINISTERIO DE DEFENSA"/>
    <s v="0001 - MINISTERIO DE DEFENSA"/>
    <x v="0"/>
    <x v="7"/>
    <x v="29"/>
    <s v="2.2 - CONTRATACIÓN DE SERVICIOS"/>
    <s v="2.2.6 - SEGUROS"/>
    <s v="N"/>
    <s v="00 - N/A"/>
    <s v="10 - FONDO GENERAL"/>
    <s v="(en blanco)"/>
    <s v="99 - MULTIPROVINCIAL"/>
    <n v="1000000"/>
    <n v="1000000"/>
    <n v="103625"/>
  </r>
  <r>
    <s v="2024"/>
    <x v="0"/>
    <x v="0"/>
    <x v="0"/>
    <x v="0"/>
    <s v="2 - Poder Ejecutivo"/>
    <s v="0203 - MINISTERIO DE DEFENSA"/>
    <s v="0001 - MINISTERIO DE DEFENSA"/>
    <x v="0"/>
    <x v="7"/>
    <x v="29"/>
    <s v="2.2 - CONTRATACIÓN DE SERVICIOS"/>
    <s v="2.2.6 - SEGUROS"/>
    <s v="N"/>
    <s v="00 - N/A"/>
    <s v="10 - FONDO GENERAL"/>
    <s v="(en blanco)"/>
    <s v="99 - MULTIPROVINCIAL"/>
    <n v="400000000"/>
    <n v="401290000"/>
    <n v="920541.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5000000"/>
    <n v="5000000"/>
    <n v="748044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4000000"/>
    <n v="18478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6000000"/>
    <n v="4000000"/>
    <n v="590990.199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1666598.4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858822"/>
    <n v="858822"/>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3588890"/>
    <n v="55130720"/>
    <n v="23807097.29999999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000000"/>
    <n v="1821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889644"/>
    <n v="7889644"/>
    <n v="8783433.529999997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3000"/>
    <n v="3013000"/>
    <n v="2014109.0300000003"/>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980000"/>
    <n v="980000"/>
    <n v="174039.1500000000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4000000"/>
    <n v="8000000"/>
    <n v="3040791.1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500000"/>
    <n v="15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82483051"/>
    <n v="370374"/>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50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8052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152000"/>
    <n v="1152000"/>
    <n v="580451.02000000014"/>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000000"/>
    <n v="1025000"/>
    <n v="58562.2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7000000"/>
    <n v="3825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175000"/>
    <n v="117500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980000"/>
    <n v="198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3420000"/>
    <n v="4010000"/>
    <n v="4440120.4399999995"/>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8022596"/>
    <n v="18280026"/>
    <n v="16941531.48"/>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000000"/>
    <n v="1999999"/>
    <n v="425878.5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5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3041887"/>
    <n v="78858198"/>
    <n v="40095553.939999998"/>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4000000"/>
    <n v="30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0"/>
    <n v="82000"/>
    <n v="594559.52"/>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197111556"/>
    <n v="240716123"/>
    <n v="113199264.420000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151400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3000000"/>
    <n v="875548.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4000000"/>
    <n v="4000000"/>
    <n v="263322.90000000002"/>
  </r>
  <r>
    <s v="2024"/>
    <x v="0"/>
    <x v="0"/>
    <x v="0"/>
    <x v="0"/>
    <s v="2 - Poder Ejecutivo"/>
    <s v="0203 - MINISTERIO DE DEFENSA"/>
    <s v="0001 - MINISTERIO DE DEFENSA"/>
    <x v="0"/>
    <x v="7"/>
    <x v="29"/>
    <s v="2.3 - MATERIALES Y SUMINISTROS"/>
    <s v="2.3.2 - TEXTILES Y VESTUARIOS"/>
    <s v="N"/>
    <s v="00 - N/A"/>
    <s v="10 - FONDO GENERAL"/>
    <s v="(en blanco)"/>
    <s v="99 - MULTIPROVINCIAL"/>
    <n v="7000000"/>
    <n v="7100000"/>
    <n v="586162.6399999999"/>
  </r>
  <r>
    <s v="2024"/>
    <x v="0"/>
    <x v="0"/>
    <x v="0"/>
    <x v="0"/>
    <s v="2 - Poder Ejecutivo"/>
    <s v="0203 - MINISTERIO DE DEFENSA"/>
    <s v="0001 - MINISTERIO DE DEFENSA"/>
    <x v="0"/>
    <x v="7"/>
    <x v="29"/>
    <s v="2.3 - MATERIALES Y SUMINISTROS"/>
    <s v="2.3.2 - TEXTILES Y VESTUARIOS"/>
    <s v="N"/>
    <s v="00 - N/A"/>
    <s v="10 - FONDO GENERAL"/>
    <s v="(en blanco)"/>
    <s v="99 - MULTIPROVINCIAL"/>
    <n v="10050000"/>
    <n v="11023489"/>
    <n v="4638655.2699999996"/>
  </r>
  <r>
    <s v="2024"/>
    <x v="0"/>
    <x v="0"/>
    <x v="0"/>
    <x v="0"/>
    <s v="2 - Poder Ejecutivo"/>
    <s v="0203 - MINISTERIO DE DEFENSA"/>
    <s v="0001 - MINISTERIO DE DEFENSA"/>
    <x v="0"/>
    <x v="7"/>
    <x v="29"/>
    <s v="2.3 - MATERIALES Y SUMINISTROS"/>
    <s v="2.3.2 - TEXTILES Y VESTUARIOS"/>
    <s v="N"/>
    <s v="00 - N/A"/>
    <s v="10 - FONDO GENERAL"/>
    <s v="(en blanco)"/>
    <s v="99 - MULTIPROVINCIAL"/>
    <n v="32870838"/>
    <n v="378313592"/>
    <n v="64133223.359999999"/>
  </r>
  <r>
    <s v="2024"/>
    <x v="0"/>
    <x v="0"/>
    <x v="0"/>
    <x v="0"/>
    <s v="2 - Poder Ejecutivo"/>
    <s v="0203 - MINISTERIO DE DEFENSA"/>
    <s v="0001 - MINISTERIO DE DEFENSA"/>
    <x v="0"/>
    <x v="7"/>
    <x v="29"/>
    <s v="2.3 - MATERIALES Y SUMINISTROS"/>
    <s v="2.3.2 - TEXTILES Y VESTUARIOS"/>
    <s v="N"/>
    <s v="00 - N/A"/>
    <s v="10 - FONDO GENERAL"/>
    <s v="(en blanco)"/>
    <s v="99 - MULTIPROVINCIAL"/>
    <n v="20500120"/>
    <n v="184963328"/>
    <n v="97052912.699999988"/>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215209.35000000003"/>
  </r>
  <r>
    <s v="2024"/>
    <x v="0"/>
    <x v="0"/>
    <x v="0"/>
    <x v="0"/>
    <s v="2 - Poder Ejecutivo"/>
    <s v="0203 - MINISTERIO DE DEFENSA"/>
    <s v="0001 - MINISTERIO DE DEFENSA"/>
    <x v="0"/>
    <x v="7"/>
    <x v="29"/>
    <s v="2.3 - MATERIALES Y SUMINISTROS"/>
    <s v="2.3.3 - PAPEL, CARTÓN E IMPRESOS"/>
    <s v="N"/>
    <s v="00 - N/A"/>
    <s v="10 - FONDO GENERAL"/>
    <s v="(en blanco)"/>
    <s v="99 - MULTIPROVINCIAL"/>
    <n v="12200697"/>
    <n v="7155697"/>
    <n v="1085576.3999999999"/>
  </r>
  <r>
    <s v="2024"/>
    <x v="0"/>
    <x v="0"/>
    <x v="0"/>
    <x v="0"/>
    <s v="2 - Poder Ejecutivo"/>
    <s v="0203 - MINISTERIO DE DEFENSA"/>
    <s v="0001 - MINISTERIO DE DEFENSA"/>
    <x v="0"/>
    <x v="7"/>
    <x v="29"/>
    <s v="2.3 - MATERIALES Y SUMINISTROS"/>
    <s v="2.3.3 - PAPEL, CARTÓN E IMPRESOS"/>
    <s v="N"/>
    <s v="00 - N/A"/>
    <s v="10 - FONDO GENERAL"/>
    <s v="(en blanco)"/>
    <s v="99 - MULTIPROVINCIAL"/>
    <n v="18151072"/>
    <n v="8151072"/>
    <n v="2292722.2999999998"/>
  </r>
  <r>
    <s v="2024"/>
    <x v="0"/>
    <x v="0"/>
    <x v="0"/>
    <x v="0"/>
    <s v="2 - Poder Ejecutivo"/>
    <s v="0203 - MINISTERIO DE DEFENSA"/>
    <s v="0001 - MINISTERIO DE DEFENSA"/>
    <x v="0"/>
    <x v="7"/>
    <x v="29"/>
    <s v="2.3 - MATERIALES Y SUMINISTROS"/>
    <s v="2.3.3 - PAPEL, CARTÓN E IMPRESOS"/>
    <s v="N"/>
    <s v="00 - N/A"/>
    <s v="10 - FONDO GENERAL"/>
    <s v="(en blanco)"/>
    <s v="99 - MULTIPROVINCIAL"/>
    <n v="1050000"/>
    <n v="1050000"/>
    <n v="940637"/>
  </r>
  <r>
    <s v="2024"/>
    <x v="0"/>
    <x v="0"/>
    <x v="0"/>
    <x v="0"/>
    <s v="2 - Poder Ejecutivo"/>
    <s v="0203 - MINISTERIO DE DEFENSA"/>
    <s v="0001 - MINISTERIO DE DEFENSA"/>
    <x v="0"/>
    <x v="7"/>
    <x v="29"/>
    <s v="2.3 - MATERIALES Y SUMINISTROS"/>
    <s v="2.3.3 - PAPEL, CARTÓN E IMPRESOS"/>
    <s v="N"/>
    <s v="00 - N/A"/>
    <s v="10 - FONDO GENERAL"/>
    <s v="(en blanco)"/>
    <s v="99 - MULTIPROVINCIAL"/>
    <n v="2000000"/>
    <n v="2000000"/>
    <n v="3410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700000"/>
    <n v="319700.89"/>
  </r>
  <r>
    <s v="2024"/>
    <x v="0"/>
    <x v="0"/>
    <x v="0"/>
    <x v="0"/>
    <s v="2 - Poder Ejecutivo"/>
    <s v="0203 - MINISTERIO DE DEFENSA"/>
    <s v="0001 - MINISTERIO DE DEFENSA"/>
    <x v="0"/>
    <x v="7"/>
    <x v="29"/>
    <s v="2.3 - MATERIALES Y SUMINISTROS"/>
    <s v="2.3.4 - PRODUCTOS FARMACÉUTICOS"/>
    <s v="N"/>
    <s v="00 - N/A"/>
    <s v="10 - FONDO GENERAL"/>
    <s v="(en blanco)"/>
    <s v="99 - MULTIPROVINCIAL"/>
    <n v="13000000"/>
    <n v="3000000"/>
    <n v="758920.64"/>
  </r>
  <r>
    <s v="2024"/>
    <x v="0"/>
    <x v="0"/>
    <x v="0"/>
    <x v="0"/>
    <s v="2 - Poder Ejecutivo"/>
    <s v="0203 - MINISTERIO DE DEFENSA"/>
    <s v="0001 - MINISTERIO DE DEFENSA"/>
    <x v="0"/>
    <x v="7"/>
    <x v="29"/>
    <s v="2.3 - MATERIALES Y SUMINISTROS"/>
    <s v="2.3.4 - PRODUCTOS FARMACÉUTICOS"/>
    <s v="N"/>
    <s v="00 - N/A"/>
    <s v="10 - FONDO GENERAL"/>
    <s v="(en blanco)"/>
    <s v="99 - MULTIPROVINCIAL"/>
    <n v="167400"/>
    <n v="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5200000"/>
    <n v="5293102"/>
    <n v="2824920.92"/>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6608"/>
  </r>
  <r>
    <s v="2024"/>
    <x v="0"/>
    <x v="0"/>
    <x v="0"/>
    <x v="0"/>
    <s v="2 - Poder Ejecutivo"/>
    <s v="0203 - MINISTERIO DE DEFENSA"/>
    <s v="0001 - MINISTERIO DE DEFENSA"/>
    <x v="0"/>
    <x v="7"/>
    <x v="29"/>
    <s v="2.3 - MATERIALES Y SUMINISTROS"/>
    <s v="2.3.5 - CUERO, CAUCHO Y PLÁSTICO"/>
    <s v="N"/>
    <s v="00 - N/A"/>
    <s v="10 - FONDO GENERAL"/>
    <s v="(en blanco)"/>
    <s v="99 - MULTIPROVINCIAL"/>
    <n v="2000000"/>
    <n v="2000000"/>
    <n v="424260.72000000009"/>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20201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2652"/>
    <n v="1002652"/>
    <n v="296340.4799999999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4931.22"/>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286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32709.599999999999"/>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500000"/>
    <n v="3372998"/>
    <n v="653224.3999999999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500000"/>
    <n v="500000"/>
    <n v="2006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500000"/>
    <n v="4531808"/>
    <n v="472473.9999999999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000000"/>
    <n v="4000400"/>
    <n v="321011.200000000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8000000"/>
    <n v="1000000"/>
    <n v="267261.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
    <n v="110330"/>
    <n v="37229.76999999999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41154800"/>
    <n v="150904800"/>
    <n v="923789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1126600"/>
    <n v="51126600"/>
    <n v="336390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000000"/>
    <n v="2000000"/>
    <n v="464595.3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8400"/>
    <n v="110006.68000000001"/>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7348740"/>
    <n v="7349640"/>
    <n v="4598775.4600000009"/>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0000"/>
    <n v="48296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300000"/>
    <n v="300000"/>
    <n v="26062.400000000001"/>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657577"/>
    <n v="5705422"/>
    <n v="2829388.2699999991"/>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00000"/>
    <n v="505890"/>
    <n v="370757.1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6182307"/>
    <n v="6816286"/>
    <n v="2111206.89"/>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41347.199999999997"/>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14868"/>
  </r>
  <r>
    <s v="2024"/>
    <x v="0"/>
    <x v="0"/>
    <x v="0"/>
    <x v="0"/>
    <s v="2 - Poder Ejecutivo"/>
    <s v="0203 - MINISTERIO DE DEFENSA"/>
    <s v="0001 - MINISTERIO DE DEFENSA"/>
    <x v="0"/>
    <x v="7"/>
    <x v="29"/>
    <s v="2.3 - MATERIALES Y SUMINISTROS"/>
    <s v="2.3.9 - PRODUCTOS Y ÚTILES VARIOS"/>
    <s v="N"/>
    <s v="00 - N/A"/>
    <s v="10 - FONDO GENERAL"/>
    <s v="(en blanco)"/>
    <s v="99 - MULTIPROVINCIAL"/>
    <n v="24879500"/>
    <n v="12539500"/>
    <n v="2213354.1"/>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22656"/>
  </r>
  <r>
    <s v="2024"/>
    <x v="0"/>
    <x v="0"/>
    <x v="0"/>
    <x v="0"/>
    <s v="2 - Poder Ejecutivo"/>
    <s v="0203 - MINISTERIO DE DEFENSA"/>
    <s v="0001 - MINISTERIO DE DEFENSA"/>
    <x v="0"/>
    <x v="7"/>
    <x v="29"/>
    <s v="2.3 - MATERIALES Y SUMINISTROS"/>
    <s v="2.3.9 - PRODUCTOS Y ÚTILES VARIOS"/>
    <s v="N"/>
    <s v="00 - N/A"/>
    <s v="10 - FONDO GENERAL"/>
    <s v="(en blanco)"/>
    <s v="99 - MULTIPROVINCIAL"/>
    <n v="33540000"/>
    <n v="21322092"/>
    <n v="8684623.0300000031"/>
  </r>
  <r>
    <s v="2024"/>
    <x v="0"/>
    <x v="0"/>
    <x v="0"/>
    <x v="0"/>
    <s v="2 - Poder Ejecutivo"/>
    <s v="0203 - MINISTERIO DE DEFENSA"/>
    <s v="0001 - MINISTERIO DE DEFENSA"/>
    <x v="0"/>
    <x v="7"/>
    <x v="29"/>
    <s v="2.3 - MATERIALES Y SUMINISTROS"/>
    <s v="2.3.9 - PRODUCTOS Y ÚTILES VARIOS"/>
    <s v="N"/>
    <s v="00 - N/A"/>
    <s v="10 - FONDO GENERAL"/>
    <s v="(en blanco)"/>
    <s v="99 - MULTIPROVINCIAL"/>
    <n v="4026550"/>
    <n v="4026550"/>
    <n v="14160"/>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0"/>
    <n v="7000000"/>
    <n v="2991807.3400000003"/>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
    <n v="2000000"/>
    <n v="748437.1"/>
  </r>
  <r>
    <s v="2024"/>
    <x v="0"/>
    <x v="0"/>
    <x v="0"/>
    <x v="0"/>
    <s v="2 - Poder Ejecutivo"/>
    <s v="0203 - MINISTERIO DE DEFENSA"/>
    <s v="0001 - MINISTERIO DE DEFENSA"/>
    <x v="0"/>
    <x v="7"/>
    <x v="29"/>
    <s v="2.3 - MATERIALES Y SUMINISTROS"/>
    <s v="2.3.9 - PRODUCTOS Y ÚTILES VARIOS"/>
    <s v="N"/>
    <s v="00 - N/A"/>
    <s v="10 - FONDO GENERAL"/>
    <s v="(en blanco)"/>
    <s v="99 - MULTIPROVINCIAL"/>
    <n v="1510454"/>
    <n v="1586144"/>
    <n v="859835.01"/>
  </r>
  <r>
    <s v="2024"/>
    <x v="0"/>
    <x v="0"/>
    <x v="0"/>
    <x v="0"/>
    <s v="2 - Poder Ejecutivo"/>
    <s v="0203 - MINISTERIO DE DEFENSA"/>
    <s v="0001 - MINISTERIO DE DEFENSA"/>
    <x v="0"/>
    <x v="7"/>
    <x v="29"/>
    <s v="2.3 - MATERIALES Y SUMINISTROS"/>
    <s v="2.3.9 - PRODUCTOS Y ÚTILES VARIOS"/>
    <s v="N"/>
    <s v="00 - N/A"/>
    <s v="10 - FONDO GENERAL"/>
    <s v="(en blanco)"/>
    <s v="99 - MULTIPROVINCIAL"/>
    <n v="20316035"/>
    <n v="10466235"/>
    <n v="8007456.9600000018"/>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
    <n v="10000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2197619"/>
    <n v="9256881"/>
    <n v="4814243.2899999991"/>
  </r>
  <r>
    <s v="2024"/>
    <x v="0"/>
    <x v="0"/>
    <x v="0"/>
    <x v="0"/>
    <s v="2 - Poder Ejecutivo"/>
    <s v="0203 - MINISTERIO DE DEFENSA"/>
    <s v="0001 - MINISTERIO DE DEFENSA"/>
    <x v="0"/>
    <x v="7"/>
    <x v="29"/>
    <s v="2.3 - MATERIALES Y SUMINISTROS"/>
    <s v="2.3.9 - PRODUCTOS Y ÚTILES VARIOS"/>
    <s v="N"/>
    <s v="00 - N/A"/>
    <s v="10 - FONDO GENERAL"/>
    <s v="(en blanco)"/>
    <s v="99 - MULTIPROVINCIAL"/>
    <n v="3000000"/>
    <n v="3113241"/>
    <n v="2522326.0799999996"/>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653239.2699999999"/>
  </r>
  <r>
    <s v="2024"/>
    <x v="0"/>
    <x v="0"/>
    <x v="0"/>
    <x v="0"/>
    <s v="2 - Poder Ejecutivo"/>
    <s v="0203 - MINISTERIO DE DEFENSA"/>
    <s v="0001 - MINISTERIO DE DEFENSA"/>
    <x v="0"/>
    <x v="7"/>
    <x v="29"/>
    <s v="2.3 - MATERIALES Y SUMINISTROS"/>
    <s v="2.3.9 - PRODUCTOS Y ÚTILES VARIOS"/>
    <s v="N"/>
    <s v="00 - N/A"/>
    <s v="10 - FONDO GENERAL"/>
    <s v="(en blanco)"/>
    <s v="99 - MULTIPROVINCIAL"/>
    <n v="54000000"/>
    <n v="25950000"/>
    <n v="2456723.4500000002"/>
  </r>
  <r>
    <s v="2024"/>
    <x v="0"/>
    <x v="0"/>
    <x v="0"/>
    <x v="0"/>
    <s v="2 - Poder Ejecutivo"/>
    <s v="0203 - MINISTERIO DE DEFENSA"/>
    <s v="0001 - MINISTERIO DE DEFENSA"/>
    <x v="0"/>
    <x v="7"/>
    <x v="29"/>
    <s v="2.3 - MATERIALES Y SUMINISTROS"/>
    <s v="2.3.9 - PRODUCTOS Y ÚTILES VARIOS"/>
    <s v="N"/>
    <s v="00 - N/A"/>
    <s v="10 - FONDO GENERAL"/>
    <s v="(en blanco)"/>
    <s v="99 - MULTIPROVINCIAL"/>
    <n v="6000000"/>
    <n v="1017092"/>
    <n v="1471970.2700000003"/>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452739"/>
    <n v="206173.32"/>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2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0533.5"/>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221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9136003"/>
    <n v="7310650.9199999999"/>
    <n v="4506268.5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17107409"/>
    <n v="21646200"/>
    <n v="1443080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8133148"/>
    <n v="5949231"/>
    <n v="4329766.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215561"/>
    <n v="2908840.16"/>
    <n v="0"/>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870308"/>
    <n v="940129.2"/>
    <n v="626477.42000000004"/>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206269"/>
    <n v="206269"/>
    <n v="102557.89000000001"/>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50000"/>
    <n v="50000"/>
    <n v="0"/>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840000"/>
    <n v="840000"/>
    <n v="554602.76"/>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360000"/>
    <n v="360000"/>
    <n v="197840"/>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03904"/>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450105"/>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300000"/>
    <n v="149995"/>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250000"/>
    <n v="999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000000"/>
    <n v="3841281.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11200"/>
    <n v="314080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0"/>
    <n v="10000"/>
    <n v="9458.879999999999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20000"/>
    <n v="120000"/>
    <n v="8271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20000"/>
    <n v="237474"/>
    <n v="230418.6"/>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0000"/>
    <n v="1942002.2"/>
    <n v="1932002.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5000"/>
    <n v="199287"/>
    <n v="194287"/>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600000"/>
    <n v="600000"/>
    <n v="166557.2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83166.39999999999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60319.24"/>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799944"/>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5000"/>
    <n v="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0"/>
    <n v="261517.43"/>
    <n v="163853.01999999999"/>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5000"/>
    <n v="5000"/>
    <n v="944"/>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0"/>
    <n v="14000"/>
    <n v="1379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0000"/>
    <n v="6244955.2000000002"/>
    <n v="6110751.4100000001"/>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4512610"/>
    <n v="4800000"/>
    <n v="320000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20000"/>
    <n v="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5000"/>
    <n v="500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200000"/>
    <n v="200000"/>
    <n v="110247.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400000"/>
    <n v="1400000"/>
    <n v="851765.5599999999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250000"/>
    <n v="250000"/>
    <n v="107094.1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56189.59999999999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0"/>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00000"/>
    <n v="506000"/>
    <n v="635536.3500000000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87390"/>
    <n v="487390"/>
    <n v="32402.9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939228"/>
    <n v="3424620.2899999996"/>
    <n v="54608.1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7200813"/>
    <n v="17200813"/>
    <n v="11534000"/>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3938000"/>
    <n v="13938000"/>
    <n v="9060413.839999999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2647484"/>
    <n v="2647484"/>
    <n v="0"/>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1824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935675"/>
    <n v="935675"/>
    <n v="652854.28"/>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71500"/>
    <n v="171500"/>
    <n v="110497.2"/>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148591"/>
    <n v="2148591"/>
    <n v="1164460.340000000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125400"/>
    <n v="125400"/>
    <n v="8344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20964.06"/>
    <n v="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0"/>
    <n v="58035.94"/>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663616.4"/>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3806000"/>
    <n v="3806000"/>
    <n v="24403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00000"/>
    <n v="300000"/>
    <n v="4677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100000"/>
    <n v="100000"/>
    <n v="80604.33"/>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25000"/>
    <n v="75077.2"/>
    <n v="79697.2"/>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400000"/>
    <n v="550000"/>
    <n v="441132.5799999999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300000"/>
    <n v="300000"/>
    <n v="28025"/>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200000"/>
    <n v="42079.570000000007"/>
    <n v="42079.57"/>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350000"/>
    <n v="350000"/>
    <n v="207895.7"/>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8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700000"/>
    <n v="492281.45"/>
    <n v="492281.45"/>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120000"/>
    <n v="12071.160000000003"/>
    <n v="12071.16"/>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315295.8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0"/>
    <n v="37920.6"/>
    <n v="96253.78"/>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271240.52999999997"/>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600000"/>
    <n v="600000"/>
    <n v="605673.39"/>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000"/>
    <n v="1000"/>
    <n v="2655"/>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5000"/>
    <n v="175000"/>
    <n v="145781.6400000000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200000"/>
    <n v="94219.59"/>
    <n v="18686.3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8160000"/>
    <n v="8160000"/>
    <n v="6725499.32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3512797"/>
    <n v="13512797"/>
    <n v="7631747.530000001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00000"/>
    <n v="700000"/>
    <n v="476808.5100000000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50000"/>
    <n v="546032.55000000005"/>
    <n v="498774.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40000"/>
    <n v="140000"/>
    <n v="62431.44"/>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
    <n v="1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5000"/>
    <n v="75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0"/>
    <n v="10000"/>
    <n v="5239.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600000"/>
    <n v="668550"/>
    <n v="699657.7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00000"/>
    <n v="300000"/>
    <n v="299955.9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475000"/>
    <n v="475000"/>
    <n v="332160.80000000005"/>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600000"/>
    <n v="297496.85000000003"/>
    <n v="99968.3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00000"/>
    <n v="300000"/>
    <n v="166437.8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50000"/>
    <n v="15000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00000"/>
    <n v="500000"/>
    <n v="251256.2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80000"/>
    <n v="1217843.23"/>
    <n v="618372.46000000008"/>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300000"/>
    <n v="249333.5500000000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100000"/>
    <n v="27216.7"/>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50000"/>
    <n v="277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43668985"/>
    <n v="45749026"/>
    <n v="30485867.490000002"/>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14863704"/>
    <n v="112656704"/>
    <n v="74097927.040000007"/>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400000"/>
    <n v="14400000"/>
    <n v="960000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5211400"/>
    <n v="145211400"/>
    <n v="96726383.279999986"/>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25487623"/>
    <n v="25487623"/>
    <n v="0"/>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295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3426788"/>
    <n v="13535788"/>
    <n v="9019348.839999998"/>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2178830"/>
    <n v="2195830"/>
    <n v="1462941.2100000002"/>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0"/>
    <n v="0"/>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5952000"/>
    <n v="3055141.7800000003"/>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1500000"/>
    <n v="3185040"/>
    <n v="2897259.17"/>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0100000"/>
    <n v="23664000"/>
    <n v="13977480.450000001"/>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350000"/>
    <n v="348159.94"/>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500000"/>
    <n v="90000"/>
    <n v="0"/>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19267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90000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0"/>
    <n v="46000"/>
    <n v="21417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200000"/>
    <n v="1596809"/>
    <n v="1242312.26"/>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500000"/>
    <n v="4363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0"/>
    <n v="5055000"/>
    <n v="5054781.2299999995"/>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
    <n v="445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500000"/>
    <n v="1014960"/>
    <n v="177151.9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00000"/>
    <n v="2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300000"/>
    <n v="300000"/>
    <n v="240454.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00000"/>
    <n v="63783"/>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69000"/>
    <n v="169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221111"/>
    <n v="13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2000000"/>
    <n v="20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0"/>
    <n v="715120"/>
    <n v="85630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0"/>
    <n v="207333"/>
    <n v="207325.62"/>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2000000"/>
    <n v="84828877"/>
    <n v="54793272.100000001"/>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0000"/>
    <n v="1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45000"/>
    <n v="127000"/>
    <n v="4560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730000"/>
    <n v="207000"/>
    <n v="71667.28999999999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500000"/>
    <n v="1000000"/>
    <n v="709263.01"/>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4000"/>
    <n v="24000"/>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3482"/>
    <n v="23482"/>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50000"/>
    <n v="150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00000"/>
    <n v="748000"/>
    <n v="262654.52"/>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700000"/>
    <n v="3499000"/>
    <n v="1791100.4100000001"/>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108238"/>
    <n v="2908238"/>
    <n v="2726639.2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200000"/>
    <n v="30000"/>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176125"/>
    <n v="26125"/>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0"/>
    <n v="400000"/>
    <n v="7797.44"/>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800000"/>
    <n v="2293000"/>
    <n v="1946008.8000000003"/>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
    <n v="456000"/>
    <n v="311321.76"/>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690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26270"/>
    <n v="627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00000"/>
    <n v="2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50000"/>
    <n v="500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11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400000"/>
    <n v="744000"/>
    <n v="696672"/>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50000"/>
    <n v="50000"/>
    <n v="25134"/>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700000"/>
    <n v="830000"/>
    <n v="635169.30000000005"/>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
    <n v="0"/>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500000"/>
    <n v="700000"/>
    <n v="500932.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
    <n v="2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6579"/>
    <n v="1008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286000"/>
    <n v="283690.8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39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400000"/>
    <n v="5624000"/>
    <n v="740271.53000000014"/>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756400"/>
    <n v="1469591"/>
    <n v="356030.6000000000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71000"/>
    <n v="21682.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737000"/>
    <n v="497482.2"/>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1000"/>
    <n v="76902.25999999999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84000"/>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10717"/>
    <n v="10717"/>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38402"/>
    <n v="138402"/>
    <n v="92041.5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0"/>
    <n v="3044.4"/>
    <n v="3034.2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1200000"/>
    <n v="11200000"/>
    <n v="1380000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5600000"/>
    <n v="15600000"/>
    <n v="453895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000000"/>
    <n v="3000000"/>
    <n v="294912.09000000003"/>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00000"/>
    <n v="700000"/>
    <n v="79519.2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400000"/>
    <n v="4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15612"/>
    <n v="3813612"/>
    <n v="3808136.21"/>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0000"/>
    <n v="9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259087"/>
    <n v="1136087"/>
    <n v="623853.8299999999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21063"/>
    <n v="1721063"/>
    <n v="1096970.7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463000"/>
    <n v="275965.59999999998"/>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00000"/>
    <n v="200000"/>
    <n v="164795.23000000001"/>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83409"/>
    <n v="283409"/>
    <n v="59337.1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584000"/>
    <n v="1344532.589999999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50000"/>
    <n v="850000"/>
    <n v="293574.1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5466000"/>
    <n v="4163445.75"/>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600000"/>
    <n v="251009.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00000"/>
    <n v="944527"/>
    <n v="636024.8299999999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0"/>
    <n v="284000"/>
    <n v="328372.7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50000"/>
    <n v="990405"/>
    <n v="887876.5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3541000"/>
    <n v="2631270.5299999998"/>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500000"/>
    <n v="1700000"/>
    <n v="380359.17999999993"/>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000000"/>
    <n v="314407.8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376129"/>
    <n v="12407.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400000"/>
    <n v="258000"/>
    <n v="227616.83000000002"/>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885000"/>
    <n v="719675.02"/>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9969"/>
    <n v="29969"/>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1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0"/>
    <n v="61242"/>
    <n v="5457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0700"/>
    <n v="107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50134"/>
    <n v="50134"/>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8226"/>
    <n v="28226"/>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75499"/>
    <n v="75499"/>
    <n v="1972.2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1163"/>
    <n v="31163"/>
    <n v="1240.83999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00000"/>
    <n v="300000"/>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3808000"/>
    <n v="22008000"/>
    <n v="1426100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1984000"/>
    <n v="1984000"/>
    <n v="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53010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687988"/>
    <n v="1687988"/>
    <n v="1011104.8999999999"/>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273792"/>
    <n v="273792"/>
    <n v="164001.5"/>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933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92630"/>
    <n v="9263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64669"/>
    <n v="164669"/>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23010"/>
    <n v="2301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84670"/>
    <n v="184670"/>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000000"/>
    <n v="12865000"/>
    <n v="7542287.96"/>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0"/>
    <n v="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7000"/>
    <n v="67000"/>
    <n v="12862"/>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99895"/>
    <n v="104895"/>
    <n v="57129.700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300000"/>
    <n v="300000"/>
    <n v="59636.02"/>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200000"/>
    <n v="200000"/>
    <n v="1398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959190"/>
    <n v="704190"/>
    <n v="34485.5"/>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2154"/>
    <n v="1215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200000"/>
    <n v="200000"/>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3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9000"/>
    <n v="9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59944"/>
    <n v="59944"/>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1000"/>
    <n v="11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25000"/>
    <n v="125000"/>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45000"/>
    <n v="44719.6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540"/>
    <n v="8540"/>
    <n v="3835"/>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11000"/>
    <n v="10342.7000000000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262515"/>
    <n v="182515"/>
    <n v="164763.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92485"/>
    <n v="92485"/>
    <n v="3563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00000"/>
    <n v="200000"/>
    <n v="25905.59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16000"/>
    <n v="16000"/>
    <n v="5640.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8700000"/>
    <n v="8700000"/>
    <n v="5784000"/>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439532"/>
    <n v="439532"/>
    <n v="175973.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500000"/>
    <n v="500000"/>
    <n v="101432.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134810"/>
    <n v="194810"/>
    <n v="112843.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48175"/>
    <n v="348175"/>
    <n v="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5481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00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36768.80000000000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2000"/>
    <n v="32000"/>
    <n v="1121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88932"/>
    <n v="288932"/>
    <n v="154237.7999999999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621607"/>
    <n v="721607"/>
    <n v="705653.7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517288"/>
    <n v="221288"/>
    <n v="77317.7300000000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35141"/>
    <n v="235141"/>
    <n v="182.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5762.940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60000"/>
    <n v="118000"/>
    <n v="1469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461000"/>
    <n v="161000"/>
    <n v="7216.88"/>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107000"/>
    <n v="107000"/>
    <n v="41268.1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294296309"/>
    <n v="317846309"/>
    <n v="210633970.16999999"/>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39630769"/>
    <n v="458130769"/>
    <n v="305177523.89999998"/>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0102882"/>
    <n v="40102882"/>
    <n v="26681291.690000001"/>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65443818"/>
    <n v="67943818"/>
    <n v="0"/>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2316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3708903"/>
    <n v="25408903"/>
    <n v="16825653.319999997"/>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4012791"/>
    <n v="4292791"/>
    <n v="2841581.65"/>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4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37478.850000000006"/>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30812"/>
    <n v="130811.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48941"/>
    <n v="48173.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6730"/>
    <n v="8673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1479720"/>
    <n v="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448400"/>
    <n v="941639.48"/>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88000"/>
    <n v="28800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701806"/>
    <n v="69416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3296515"/>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273170"/>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81440"/>
    <n v="45424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4298637"/>
    <n v="2792731.91"/>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770337"/>
    <n v="625995.9"/>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44171"/>
    <n v="244170.38"/>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903003"/>
    <n v="465305.8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797621"/>
    <n v="616951.1999999999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725589"/>
    <n v="1080661.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181553"/>
    <n v="1348370.8599999999"/>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24950"/>
    <n v="234849.5"/>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147533"/>
    <n v="1131929.0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3304000"/>
    <n v="132160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20060"/>
    <n v="2006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71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401189"/>
    <n v="22420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265490"/>
    <n v="237318.77"/>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222136"/>
    <n v="173684.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2009611"/>
    <n v="882710.8"/>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845955"/>
    <n v="536654.5600000000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55203493"/>
    <n v="1816252.5799999998"/>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106672"/>
    <n v="1166140.8999999999"/>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531617"/>
    <n v="1751627.4"/>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58350"/>
    <n v="158350"/>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2113918.759999998"/>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121281"/>
    <n v="55224"/>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288528"/>
    <n v="288527.11"/>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4441"/>
    <n v="32680.27"/>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40263"/>
    <n v="34061.5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62582"/>
    <n v="56858.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67346"/>
    <n v="217082.47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61371"/>
    <n v="89825.599999999991"/>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77716"/>
    <n v="172492.2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5374"/>
    <n v="105264"/>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9001"/>
    <n v="14758.970000000001"/>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5700000"/>
    <n v="5700500"/>
    <n v="380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2940000"/>
    <n v="2940500"/>
    <n v="196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0"/>
    <n v="10585"/>
    <n v="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6800000"/>
    <n v="16801000"/>
    <n v="8685449.419999999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3200000"/>
    <n v="13200000"/>
    <n v="6205537.1899999995"/>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09413"/>
    <n v="30042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6020"/>
    <n v="46020"/>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9766"/>
    <n v="49765.96"/>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2399765"/>
    <n v="926218.3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6006608"/>
    <n v="3074536.7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7200000"/>
    <n v="7229382"/>
    <n v="3931665.6"/>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42000000"/>
    <n v="42016520"/>
    <n v="21589241.050000001"/>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18046003"/>
    <n v="451978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85691"/>
    <n v="3678113.0399999996"/>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034133"/>
    <n v="1367413.4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55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3934136"/>
    <n v="1047323.3799999999"/>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5279442"/>
    <n v="3737305.44000000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3096"/>
    <n v="341581.1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238162"/>
    <n v="773669.41999999993"/>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8440"/>
    <n v="6844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334725"/>
    <n v="994860.5700000000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68819"/>
    <n v="500342.6999999999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425375"/>
    <n v="1425375"/>
    <n v="870249.84"/>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1254410"/>
    <n v="11254410"/>
    <n v="7570587.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779738"/>
    <n v="1779738"/>
    <n v="1186491.8400000001"/>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204960"/>
    <n v="1204960"/>
    <n v="0"/>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27243"/>
    <n v="227243"/>
    <n v="145822.9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38727"/>
    <n v="38727"/>
    <n v="23810.560000000001"/>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282000"/>
    <n v="282000"/>
    <n v="69040.790000000008"/>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18000"/>
    <n v="18000"/>
    <n v="0"/>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5911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888000"/>
    <n v="888000"/>
    <n v="591895.4"/>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5221143"/>
    <n v="5221143"/>
    <n v="3123093.5"/>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75000"/>
    <n v="7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591976"/>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150000"/>
    <n v="150000"/>
    <n v="0"/>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00000"/>
    <n v="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4800000"/>
    <n v="4800000"/>
    <n v="240000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6500"/>
    <n v="565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348840"/>
    <n v="34884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5000"/>
    <n v="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1432700"/>
    <n v="21432700"/>
    <n v="138245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5035200"/>
    <n v="5035200"/>
    <n v="38716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314100"/>
    <n v="2314100"/>
    <n v="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381531"/>
    <n v="381531"/>
    <n v="270986.89"/>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70944"/>
    <n v="70944"/>
    <n v="43954.15"/>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2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360000"/>
    <n v="360000"/>
    <n v="203904"/>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100000"/>
    <n v="100000"/>
    <n v="0"/>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800000"/>
    <n v="800000"/>
    <n v="1596800.31"/>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2000000"/>
    <n v="796800.62000000011"/>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228"/>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00000"/>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000"/>
    <n v="129800"/>
    <n v="12980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0"/>
    <n v="269990"/>
    <n v="269989.90000000002"/>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1800000"/>
    <n v="180000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160238"/>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200000"/>
    <n v="200000"/>
    <n v="193461"/>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700000"/>
    <n v="500000"/>
    <n v="29087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40000"/>
    <n v="5040000"/>
    <n v="3357576"/>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000"/>
    <n v="50000"/>
    <n v="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200000"/>
    <n v="100000"/>
    <n v="57106.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70000"/>
    <n v="70000"/>
    <n v="5044.5"/>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150000"/>
    <n v="0"/>
    <n v="0"/>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50000"/>
    <n v="150000"/>
    <n v="107887.4"/>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00000"/>
    <n v="100000"/>
    <n v="50305.760000000002"/>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250000"/>
    <n v="100000"/>
    <n v="0"/>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0"/>
    <n v="1000"/>
    <n v="885"/>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32388.940000000002"/>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150000"/>
    <n v="8846.2200000000012"/>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0"/>
    <n v="118000"/>
    <n v="117056"/>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50000"/>
    <n v="1864.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500000"/>
    <n v="1381728.38"/>
    <n v="143120.91"/>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380000"/>
    <n v="1800000"/>
    <n v="120000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40000"/>
    <n v="4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30000"/>
    <n v="3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75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200000"/>
    <n v="200000"/>
    <n v="152314.4"/>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88559"/>
    <n v="93588.160000000003"/>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250000"/>
    <n v="160087.0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150000"/>
    <n v="52095.149999999994"/>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4160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00000"/>
    <n v="200000"/>
    <n v="20237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50000"/>
    <n v="150000"/>
    <n v="13103.9"/>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20000"/>
    <n v="120000"/>
    <n v="10631.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3410.2"/>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424429"/>
    <n v="103767"/>
    <n v="6454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4462485"/>
    <n v="91055485"/>
    <n v="57369586.219999984"/>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9045971"/>
    <n v="19917971"/>
    <n v="11751200"/>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762689"/>
    <n v="9252689"/>
    <n v="0"/>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65778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6104937"/>
    <n v="6494937"/>
    <n v="4067505.290000000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1033277"/>
    <n v="1101577"/>
    <n v="688433.94999999984"/>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56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1360"/>
    <n v="348140"/>
    <n v="241019.92999999996"/>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5297"/>
    <n v="5297"/>
    <n v="0"/>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09000"/>
    <n v="847552.4"/>
    <n v="8496"/>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350000"/>
    <n v="341504"/>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79000"/>
    <n v="1144000"/>
    <n v="148503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20000"/>
    <n v="120000"/>
    <n v="0"/>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462710"/>
    <n v="784533.6"/>
    <n v="829003.1"/>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500000"/>
    <n v="500000"/>
    <n v="139567.6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70000"/>
    <n v="191000"/>
    <n v="171613.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5000"/>
    <n v="5000"/>
    <n v="0"/>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0000"/>
    <n v="55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
    <n v="36859"/>
    <n v="23158.92"/>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20000"/>
    <n v="20143.490000000002"/>
    <n v="709.89"/>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0"/>
    <n v="129822.51000000001"/>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90000"/>
    <n v="117000"/>
    <n v="32752.41"/>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156000"/>
    <n v="1254000"/>
    <n v="360333.63"/>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0000"/>
    <n v="10000"/>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50000"/>
    <n v="64396"/>
    <n v="1439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0"/>
    <n v="108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4200000"/>
    <n v="4200000"/>
    <n v="280000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8720"/>
    <n v="872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20034"/>
    <n v="387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81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000000"/>
    <n v="916366"/>
    <n v="511267.8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12000"/>
    <n v="119334.77"/>
    <n v="179602.49"/>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1370000"/>
    <n v="1238975.79"/>
    <n v="592854.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430000"/>
    <n v="415209.1"/>
    <n v="558714.9399999999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681.6"/>
    <n v="920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318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280000"/>
    <n v="280000"/>
    <n v="181808.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0000"/>
    <n v="60000"/>
    <n v="213049.91999999998"/>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23600.940000000002"/>
    <n v="88418.8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806000"/>
    <n v="6619987.9900000002"/>
    <n v="5900"/>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57257.85"/>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3228.81"/>
    <n v="374974.32"/>
  </r>
  <r>
    <s v="2024"/>
    <x v="0"/>
    <x v="0"/>
    <x v="0"/>
    <x v="0"/>
    <s v="2 - Poder Ejecutivo"/>
    <s v="0203 - MINISTERIO DE DEFENSA"/>
    <s v="0003 - SERVICIOS DE PESCA"/>
    <x v="0"/>
    <x v="7"/>
    <x v="29"/>
    <s v="2.1 - REMUNERACIONES Y CONTRIBUCIONES"/>
    <s v="2.1.1 - REMUNERACIONES"/>
    <s v="N"/>
    <s v="00 - N/A"/>
    <s v="10 - FONDO GENERAL"/>
    <s v="(en blanco)"/>
    <s v="99 - MULTIPROVINCIAL"/>
    <n v="16200000"/>
    <n v="16200000"/>
    <n v="10800000"/>
  </r>
  <r>
    <s v="2024"/>
    <x v="0"/>
    <x v="0"/>
    <x v="0"/>
    <x v="0"/>
    <s v="2 - Poder Ejecutivo"/>
    <s v="0203 - MINISTERIO DE DEFENSA"/>
    <s v="0003 - SERVICIOS DE PESCA"/>
    <x v="0"/>
    <x v="7"/>
    <x v="29"/>
    <s v="2.1 - REMUNERACIONES Y CONTRIBUCIONES"/>
    <s v="2.1.1 - REMUNERACIONES"/>
    <s v="N"/>
    <s v="00 - N/A"/>
    <s v="10 - FONDO GENERAL"/>
    <s v="(en blanco)"/>
    <s v="99 - MULTIPROVINCIAL"/>
    <n v="3066999"/>
    <n v="3066999"/>
    <n v="2040000"/>
  </r>
  <r>
    <s v="2024"/>
    <x v="0"/>
    <x v="0"/>
    <x v="0"/>
    <x v="0"/>
    <s v="2 - Poder Ejecutivo"/>
    <s v="0203 - MINISTERIO DE DEFENSA"/>
    <s v="0003 - SERVICIOS DE PESCA"/>
    <x v="0"/>
    <x v="7"/>
    <x v="29"/>
    <s v="2.1 - REMUNERACIONES Y CONTRIBUCIONES"/>
    <s v="2.1.1 - REMUNERACIONES"/>
    <s v="N"/>
    <s v="00 - N/A"/>
    <s v="10 - FONDO GENERAL"/>
    <s v="(en blanco)"/>
    <s v="99 - MULTIPROVINCIAL"/>
    <n v="1605584"/>
    <n v="1605584"/>
    <n v="0"/>
  </r>
  <r>
    <s v="2024"/>
    <x v="0"/>
    <x v="0"/>
    <x v="0"/>
    <x v="0"/>
    <s v="2 - Poder Ejecutivo"/>
    <s v="0203 - MINISTERIO DE DEFENSA"/>
    <s v="0003 - SERVICIOS DE PESCA"/>
    <x v="0"/>
    <x v="7"/>
    <x v="29"/>
    <s v="2.1 - REMUNERACIONES Y CONTRIBUCIONES"/>
    <s v="2.1.1 - REMUNERACIONES"/>
    <s v="N"/>
    <s v="00 - N/A"/>
    <s v="10 - FONDO GENERAL"/>
    <s v="(en blanco)"/>
    <s v="99 - MULTIPROVINCIAL"/>
    <n v="10000"/>
    <n v="10000"/>
    <n v="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178048"/>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15300"/>
    <n v="215300"/>
    <n v="144636"/>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50000"/>
    <n v="50000"/>
    <n v="24480"/>
  </r>
  <r>
    <s v="2024"/>
    <x v="0"/>
    <x v="0"/>
    <x v="0"/>
    <x v="0"/>
    <s v="2 - Poder Ejecutivo"/>
    <s v="0203 - MINISTERIO DE DEFENSA"/>
    <s v="0003 - SERVICIOS DE PESCA"/>
    <x v="0"/>
    <x v="7"/>
    <x v="29"/>
    <s v="2.2 - CONTRATACIÓN DE SERVICIOS"/>
    <s v="2.2.1 - SERVICIOS BÁSICOS"/>
    <s v="N"/>
    <s v="00 - N/A"/>
    <s v="10 - FONDO GENERAL"/>
    <s v="(en blanco)"/>
    <s v="99 - MULTIPROVINCIAL"/>
    <n v="1000000"/>
    <n v="1000000"/>
    <n v="571961.31000000006"/>
  </r>
  <r>
    <s v="2024"/>
    <x v="0"/>
    <x v="0"/>
    <x v="0"/>
    <x v="0"/>
    <s v="2 - Poder Ejecutivo"/>
    <s v="0203 - MINISTERIO DE DEFENSA"/>
    <s v="0003 - SERVICIOS DE PESCA"/>
    <x v="0"/>
    <x v="7"/>
    <x v="29"/>
    <s v="2.2 - CONTRATACIÓN DE SERVICIOS"/>
    <s v="2.2.1 - SERVICIOS BÁSICOS"/>
    <s v="N"/>
    <s v="00 - N/A"/>
    <s v="10 - FONDO GENERAL"/>
    <s v="(en blanco)"/>
    <s v="99 - MULTIPROVINCIAL"/>
    <n v="100000"/>
    <n v="100000"/>
    <n v="26624.66"/>
  </r>
  <r>
    <s v="2024"/>
    <x v="0"/>
    <x v="0"/>
    <x v="0"/>
    <x v="0"/>
    <s v="2 - Poder Ejecutivo"/>
    <s v="0203 - MINISTERIO DE DEFENSA"/>
    <s v="0003 - SERVICIOS DE PESCA"/>
    <x v="0"/>
    <x v="7"/>
    <x v="29"/>
    <s v="2.2 - CONTRATACIÓN DE SERVICIOS"/>
    <s v="2.2.3 - VIÁTICOS"/>
    <s v="N"/>
    <s v="00 - N/A"/>
    <s v="10 - FONDO GENERAL"/>
    <s v="(en blanco)"/>
    <s v="99 - MULTIPROVINCIAL"/>
    <n v="400000"/>
    <n v="400000"/>
    <n v="2608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550000"/>
    <n v="550000"/>
    <n v="326999.24"/>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220000"/>
    <n v="22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1500000"/>
    <n v="1500000"/>
    <n v="999684"/>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600000"/>
    <n v="600000"/>
    <n v="299700"/>
  </r>
  <r>
    <s v="2024"/>
    <x v="0"/>
    <x v="0"/>
    <x v="0"/>
    <x v="0"/>
    <s v="2 - Poder Ejecutivo"/>
    <s v="0203 - MINISTERIO DE DEFENSA"/>
    <s v="0003 - SERVICIOS DE PESCA"/>
    <x v="0"/>
    <x v="7"/>
    <x v="29"/>
    <s v="2.3 - MATERIALES Y SUMINISTROS"/>
    <s v="2.3.2 - TEXTILES Y VESTUARIOS"/>
    <s v="N"/>
    <s v="00 - N/A"/>
    <s v="10 - FONDO GENERAL"/>
    <s v="(en blanco)"/>
    <s v="99 - MULTIPROVINCIAL"/>
    <n v="200000"/>
    <n v="200000"/>
    <n v="56168"/>
  </r>
  <r>
    <s v="2024"/>
    <x v="0"/>
    <x v="0"/>
    <x v="0"/>
    <x v="0"/>
    <s v="2 - Poder Ejecutivo"/>
    <s v="0203 - MINISTERIO DE DEFENSA"/>
    <s v="0003 - SERVICIOS DE PESCA"/>
    <x v="0"/>
    <x v="7"/>
    <x v="29"/>
    <s v="2.3 - MATERIALES Y SUMINISTROS"/>
    <s v="2.3.2 - TEXTILES Y VESTUARIOS"/>
    <s v="N"/>
    <s v="00 - N/A"/>
    <s v="10 - FONDO GENERAL"/>
    <s v="(en blanco)"/>
    <s v="99 - MULTIPROVINCIAL"/>
    <n v="450000"/>
    <n v="450000"/>
    <n v="157274.01999999999"/>
  </r>
  <r>
    <s v="2024"/>
    <x v="0"/>
    <x v="0"/>
    <x v="0"/>
    <x v="0"/>
    <s v="2 - Poder Ejecutivo"/>
    <s v="0203 - MINISTERIO DE DEFENSA"/>
    <s v="0003 - SERVICIOS DE PESCA"/>
    <x v="0"/>
    <x v="7"/>
    <x v="29"/>
    <s v="2.3 - MATERIALES Y SUMINISTROS"/>
    <s v="2.3.2 - TEXTILES Y VESTUARIOS"/>
    <s v="N"/>
    <s v="00 - N/A"/>
    <s v="10 - FONDO GENERAL"/>
    <s v="(en blanco)"/>
    <s v="99 - MULTIPROVINCIAL"/>
    <n v="300000"/>
    <n v="300000"/>
    <n v="76860.479999999996"/>
  </r>
  <r>
    <s v="2024"/>
    <x v="0"/>
    <x v="0"/>
    <x v="0"/>
    <x v="0"/>
    <s v="2 - Poder Ejecutivo"/>
    <s v="0203 - MINISTERIO DE DEFENSA"/>
    <s v="0003 - SERVICIOS DE PESCA"/>
    <x v="0"/>
    <x v="7"/>
    <x v="29"/>
    <s v="2.3 - MATERIALES Y SUMINISTROS"/>
    <s v="2.3.3 - PAPEL, CARTÓN E IMPRESOS"/>
    <s v="N"/>
    <s v="00 - N/A"/>
    <s v="10 - FONDO GENERAL"/>
    <s v="(en blanco)"/>
    <s v="99 - MULTIPROVINCIAL"/>
    <n v="200000"/>
    <n v="200000"/>
    <n v="78942"/>
  </r>
  <r>
    <s v="2024"/>
    <x v="0"/>
    <x v="0"/>
    <x v="0"/>
    <x v="0"/>
    <s v="2 - Poder Ejecutivo"/>
    <s v="0203 - MINISTERIO DE DEFENSA"/>
    <s v="0003 - SERVICIOS DE PESCA"/>
    <x v="0"/>
    <x v="7"/>
    <x v="29"/>
    <s v="2.3 - MATERIALES Y SUMINISTROS"/>
    <s v="2.3.3 - PAPEL, CARTÓN E IMPRESOS"/>
    <s v="N"/>
    <s v="00 - N/A"/>
    <s v="10 - FONDO GENERAL"/>
    <s v="(en blanco)"/>
    <s v="99 - MULTIPROVINCIAL"/>
    <n v="100000"/>
    <n v="100000"/>
    <n v="79060"/>
  </r>
  <r>
    <s v="2024"/>
    <x v="0"/>
    <x v="0"/>
    <x v="0"/>
    <x v="0"/>
    <s v="2 - Poder Ejecutivo"/>
    <s v="0203 - MINISTERIO DE DEFENSA"/>
    <s v="0003 - SERVICIOS DE PESCA"/>
    <x v="0"/>
    <x v="7"/>
    <x v="29"/>
    <s v="2.3 - MATERIALES Y SUMINISTROS"/>
    <s v="2.3.3 - PAPEL, CARTÓN E IMPRESOS"/>
    <s v="N"/>
    <s v="00 - N/A"/>
    <s v="10 - FONDO GENERAL"/>
    <s v="(en blanco)"/>
    <s v="99 - MULTIPROVINCIAL"/>
    <n v="50000"/>
    <n v="50000"/>
    <n v="0"/>
  </r>
  <r>
    <s v="2024"/>
    <x v="0"/>
    <x v="0"/>
    <x v="0"/>
    <x v="0"/>
    <s v="2 - Poder Ejecutivo"/>
    <s v="0203 - MINISTERIO DE DEFENSA"/>
    <s v="0003 - SERVICIOS DE PESCA"/>
    <x v="0"/>
    <x v="7"/>
    <x v="29"/>
    <s v="2.3 - MATERIALES Y SUMINISTROS"/>
    <s v="2.3.5 - CUERO, CAUCHO Y PLÁSTICO"/>
    <s v="N"/>
    <s v="00 - N/A"/>
    <s v="10 - FONDO GENERAL"/>
    <s v="(en blanco)"/>
    <s v="99 - MULTIPROVINCIAL"/>
    <n v="350000"/>
    <n v="350000"/>
    <n v="345114.6"/>
  </r>
  <r>
    <s v="2024"/>
    <x v="0"/>
    <x v="0"/>
    <x v="0"/>
    <x v="0"/>
    <s v="2 - Poder Ejecutivo"/>
    <s v="0203 - MINISTERIO DE DEFENSA"/>
    <s v="0003 - SERVICIOS DE PESCA"/>
    <x v="0"/>
    <x v="7"/>
    <x v="29"/>
    <s v="2.3 - MATERIALES Y SUMINISTROS"/>
    <s v="2.3.5 - CUERO, CAUCHO Y PLÁSTICO"/>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50000"/>
    <n v="50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680000"/>
    <n v="4680000"/>
    <n v="3600000"/>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890000"/>
    <n v="4890000"/>
    <n v="2762554.2399999998"/>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215000"/>
    <n v="215000"/>
    <n v="149982.72"/>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00000"/>
    <n v="400000"/>
    <n v="428475.7"/>
  </r>
  <r>
    <s v="2024"/>
    <x v="0"/>
    <x v="0"/>
    <x v="0"/>
    <x v="0"/>
    <s v="2 - Poder Ejecutivo"/>
    <s v="0203 - MINISTERIO DE DEFENSA"/>
    <s v="0003 - SERVICIOS DE PESCA"/>
    <x v="0"/>
    <x v="7"/>
    <x v="29"/>
    <s v="2.3 - MATERIALES Y SUMINISTROS"/>
    <s v="2.3.9 - PRODUCTOS Y ÚTILES VARIOS"/>
    <s v="N"/>
    <s v="00 - N/A"/>
    <s v="10 - FONDO GENERAL"/>
    <s v="(en blanco)"/>
    <s v="99 - MULTIPROVINCIAL"/>
    <n v="400000"/>
    <n v="400000"/>
    <n v="258786.79"/>
  </r>
  <r>
    <s v="2024"/>
    <x v="0"/>
    <x v="0"/>
    <x v="0"/>
    <x v="0"/>
    <s v="2 - Poder Ejecutivo"/>
    <s v="0203 - MINISTERIO DE DEFENSA"/>
    <s v="0003 - SERVICIOS DE PESCA"/>
    <x v="0"/>
    <x v="7"/>
    <x v="29"/>
    <s v="2.3 - MATERIALES Y SUMINISTROS"/>
    <s v="2.3.9 - PRODUCTOS Y ÚTILES VARIOS"/>
    <s v="N"/>
    <s v="00 - N/A"/>
    <s v="10 - FONDO GENERAL"/>
    <s v="(en blanco)"/>
    <s v="99 - MULTIPROVINCIAL"/>
    <n v="45500"/>
    <n v="45500"/>
    <n v="0"/>
  </r>
  <r>
    <s v="2024"/>
    <x v="0"/>
    <x v="0"/>
    <x v="0"/>
    <x v="0"/>
    <s v="2 - Poder Ejecutivo"/>
    <s v="0203 - MINISTERIO DE DEFENSA"/>
    <s v="0003 - SERVICIOS DE PESCA"/>
    <x v="0"/>
    <x v="7"/>
    <x v="29"/>
    <s v="2.3 - MATERIALES Y SUMINISTROS"/>
    <s v="2.3.9 - PRODUCTOS Y ÚTILES VARIOS"/>
    <s v="N"/>
    <s v="00 - N/A"/>
    <s v="10 - FONDO GENERAL"/>
    <s v="(en blanco)"/>
    <s v="99 - MULTIPROVINCIAL"/>
    <n v="350000"/>
    <n v="350000"/>
    <n v="411102.56"/>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8888.359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1546.4"/>
  </r>
  <r>
    <s v="2024"/>
    <x v="0"/>
    <x v="0"/>
    <x v="0"/>
    <x v="0"/>
    <s v="2 - Poder Ejecutivo"/>
    <s v="0203 - MINISTERIO DE DEFENSA"/>
    <s v="0003 - SERVICIOS DE PESCA"/>
    <x v="0"/>
    <x v="7"/>
    <x v="29"/>
    <s v="2.3 - MATERIALES Y SUMINISTROS"/>
    <s v="2.3.9 - PRODUCTOS Y ÚTILES VARIOS"/>
    <s v="N"/>
    <s v="00 - N/A"/>
    <s v="10 - FONDO GENERAL"/>
    <s v="(en blanco)"/>
    <s v="99 - MULTIPROVINCIAL"/>
    <n v="300000"/>
    <n v="300000"/>
    <n v="158400.84"/>
  </r>
  <r>
    <s v="2024"/>
    <x v="0"/>
    <x v="0"/>
    <x v="0"/>
    <x v="0"/>
    <s v="2 - Poder Ejecutivo"/>
    <s v="0203 - MINISTERIO DE DEFENSA"/>
    <s v="0003 - SERVICIOS DE PESCA"/>
    <x v="0"/>
    <x v="7"/>
    <x v="29"/>
    <s v="2.3 - MATERIALES Y SUMINISTROS"/>
    <s v="2.3.9 - PRODUCTOS Y ÚTILES VARIOS"/>
    <s v="N"/>
    <s v="00 - N/A"/>
    <s v="10 - FONDO GENERAL"/>
    <s v="(en blanco)"/>
    <s v="99 - MULTIPROVINCIAL"/>
    <n v="75000"/>
    <n v="75000"/>
    <n v="0"/>
  </r>
  <r>
    <s v="2024"/>
    <x v="0"/>
    <x v="0"/>
    <x v="0"/>
    <x v="0"/>
    <s v="2 - Poder Ejecutivo"/>
    <s v="0203 - MINISTERIO DE DEFENSA"/>
    <s v="0003 - SERVICIOS DE PESCA"/>
    <x v="0"/>
    <x v="7"/>
    <x v="29"/>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17567540"/>
    <n v="17567540"/>
    <n v="11557207.209999999"/>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0901798"/>
    <n v="41741798"/>
    <n v="2744460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853662"/>
    <n v="4923662"/>
    <n v="0"/>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300000"/>
    <n v="1300000"/>
    <n v="819406.11"/>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230000"/>
    <n v="230000"/>
    <n v="138686.3300000000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2200000"/>
    <n v="2920000"/>
    <n v="1737815.3199999998"/>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999336"/>
    <n v="999336"/>
    <n v="533856.03"/>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422000"/>
    <n v="1103000"/>
    <n v="0"/>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000000"/>
    <n v="1000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0713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000000"/>
    <n v="968915"/>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205001"/>
    <n v="209411"/>
    <n v="207048.7"/>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68099"/>
    <n v="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538000"/>
    <n v="369200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162525"/>
    <n v="66500.08"/>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31085"/>
    <n v="3197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2500000"/>
    <n v="1189000"/>
    <n v="461526.1999999999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800000"/>
    <n v="800000"/>
    <n v="709917.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122130"/>
    <n v="121829.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71300"/>
    <n v="6973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7889417"/>
    <n v="77889417"/>
    <n v="55871703.060000002"/>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491911796"/>
    <n v="490726796"/>
    <n v="320250030.83999997"/>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109608658"/>
    <n v="109608658"/>
    <n v="74657925.45000001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57883476"/>
    <n v="57883476"/>
    <n v="0"/>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3231584"/>
    <n v="13231584"/>
    <n v="9254547.5700000003"/>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981653"/>
    <n v="3166653"/>
    <n v="1566350.78"/>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760000"/>
    <n v="2760000"/>
    <n v="1726835.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720000"/>
    <n v="720000"/>
    <n v="422799.33"/>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9400000"/>
    <n v="29400000"/>
    <n v="18924396.83999999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410000"/>
    <n v="410000"/>
    <n v="9996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00000"/>
    <n v="200000"/>
    <n v="95746"/>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105000"/>
    <n v="104713.2"/>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701.599999999999"/>
    <n v="49701.599999999999"/>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22373.55"/>
    <n v="4921308"/>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7360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1623600.6800000002"/>
    <n v="841977.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276436"/>
    <n v="276435.18"/>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1897000"/>
    <n v="2235424"/>
    <n v="69189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90335"/>
    <n v="161747.6800000000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00000"/>
    <n v="44486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450000"/>
    <n v="450000"/>
    <n v="273565.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374892.3200000003"/>
    <n v="2374202.5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13816"/>
    <n v="213430.9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86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981099.2"/>
    <n v="981099.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05620"/>
    <n v="30562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7442"/>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6257"/>
    <n v="315827"/>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56238"/>
    <n v="132148.20000000001"/>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02638"/>
    <n v="9090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554600.58"/>
    <n v="1943125.18"/>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100000"/>
    <n v="293366"/>
    <n v="1769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38800"/>
    <n v="538800"/>
    <n v="26196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802.4"/>
    <n v="591982.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1699444.15"/>
    <n v="169850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50000"/>
    <n v="10400.040000000001"/>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9000"/>
    <n v="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274.94"/>
    <n v="413273.9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3810"/>
    <n v="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178940"/>
    <n v="1000759.179999999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494490"/>
    <n v="49449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07000"/>
    <n v="194855"/>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174515.07"/>
    <n v="378494.56"/>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250160"/>
    <n v="250160"/>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31820"/>
    <n v="27742935.100000001"/>
    <n v="18746489.329999998"/>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30000"/>
    <n v="30000"/>
    <n v="0"/>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577892.07999999996"/>
    <n v="512892.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157.99"/>
    <n v="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50000"/>
    <n v="56600"/>
    <n v="152939.7999999999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800000"/>
    <n v="331210.23"/>
    <n v="52027.38"/>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700000"/>
    <n v="200000"/>
    <n v="69879.60000000000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79495.66"/>
    <n v="79495.6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04534.82"/>
    <n v="301747.2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00000"/>
    <n v="200000"/>
    <n v="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70000"/>
    <n v="788029.28"/>
    <n v="664030.8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443586"/>
    <n v="443586"/>
    <n v="284315.09999999998"/>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0"/>
    <n v="100"/>
    <n v="24100"/>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3632379.23"/>
    <n v="1166969.8500000001"/>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502380"/>
    <n v="1354887.99"/>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447349.8"/>
    <n v="1012628.8"/>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34700"/>
    <n v="34700"/>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7203096.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6697879.7400000002"/>
    <n v="4101157.2"/>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0"/>
    <n v="100"/>
    <n v="4625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000"/>
    <n v="2336.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2950.01"/>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0"/>
    <n v="1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60000"/>
    <n v="6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30000"/>
    <n v="3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0"/>
    <n v="509197.18"/>
    <n v="2139.2199999999998"/>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00000"/>
    <n v="10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20000"/>
    <n v="20000"/>
    <n v="4799.960000000000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8245.72"/>
    <n v="35690.71000000000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514"/>
    <n v="513.29999999999995"/>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0749"/>
    <n v="40743.040000000001"/>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89508"/>
    <n v="189508"/>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79855.320000000007"/>
    <n v="73955.32000000000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3907.350000000006"/>
    <n v="28883.32"/>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997"/>
    <n v="0"/>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017.88"/>
    <n v="4513.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500000"/>
    <n v="2760000"/>
    <n v="2504997.21"/>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2000000"/>
    <n v="10740000"/>
    <n v="5369983.2599999998"/>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900000"/>
    <n v="900000"/>
    <n v="296766.07999999996"/>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0"/>
    <n v="105.42"/>
    <n v="5779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6181541"/>
    <n v="5273641"/>
    <n v="3085075.24"/>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0000"/>
    <n v="30000"/>
    <n v="0"/>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
    <n v="700000"/>
    <n v="522097.97000000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0"/>
    <n v="10000000"/>
    <n v="5720321.79"/>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03262"/>
    <n v="57241.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0680"/>
    <n v="3068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733759.2"/>
    <n v="30900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5441.300000000003"/>
    <n v="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922654.06"/>
    <n v="1714076.579999999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500000"/>
    <n v="2500000"/>
    <n v="1540589.53"/>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000000"/>
    <n v="1500000"/>
    <n v="29524.799999999999"/>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8500000"/>
    <n v="34005921.769999996"/>
    <n v="16669636.41000000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
    <n v="30000"/>
    <n v="46305.5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200000"/>
    <n v="1200000"/>
    <n v="1340618.2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00000"/>
    <n v="100000"/>
    <n v="55088.15999999999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0"/>
    <n v="300000"/>
    <n v="1040741.0800000001"/>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26630"/>
    <n v="676630"/>
    <n v="0"/>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0000"/>
    <n v="80000"/>
    <n v="7930.24"/>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50000"/>
    <n v="150000"/>
    <n v="128709.6099999999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434748.6400000001"/>
    <n v="1858382.9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663871.21"/>
    <n v="193262.96"/>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440624.7300000004"/>
    <n v="25019.2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579292.6"/>
    <n v="223202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307326.28000000003"/>
    <n v="3593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36528.14000000001"/>
    <n v="489101.4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82830.08000000002"/>
    <n v="182730.08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767266.27"/>
    <n v="712385.74"/>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9205"/>
    <n v="292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8702.32"/>
    <n v="21830"/>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1993.99"/>
    <n v="12701.99"/>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08203"/>
    <n v="2908203"/>
    <n v="1962848.720000000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736400"/>
    <n v="20747072"/>
    <n v="1390704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1231769"/>
    <n v="3061205"/>
    <n v="1828800"/>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42000"/>
    <n v="2242000"/>
    <n v="0"/>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293524"/>
    <n v="431916"/>
    <n v="268827.88"/>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50000"/>
    <n v="71500"/>
    <n v="43603.8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0635"/>
    <n v="0"/>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725"/>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20000"/>
    <n v="1020000"/>
    <n v="449093.16999999993"/>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33120"/>
    <n v="33120"/>
    <n v="9369.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42000"/>
    <n v="42000"/>
    <n v="2246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594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900000"/>
    <n v="80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00000"/>
    <n v="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78600"/>
    <n v="77083.5"/>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10000"/>
    <n v="8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700"/>
    <n v="50633.8"/>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45000"/>
    <n v="619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40000"/>
    <n v="2562.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2730"/>
    <n v="796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000000"/>
    <n v="3000000"/>
    <n v="200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7000"/>
    <n v="7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900006"/>
    <n v="535966"/>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1091868"/>
    <n v="876178"/>
    <n v="571068.88"/>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0000"/>
    <n v="47648.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600000"/>
    <n v="578740"/>
    <n v="147929.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5000"/>
    <n v="26196"/>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0000"/>
    <n v="1569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6710"/>
    <n v="41763.35"/>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77900"/>
    <n v="76759"/>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3962580"/>
    <n v="3962580"/>
    <n v="2386932"/>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3439000"/>
    <n v="13439000"/>
    <n v="9184003.8400000017"/>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261988"/>
    <n v="1261988"/>
    <n v="838928"/>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551240"/>
    <n v="1551240"/>
    <n v="0"/>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960000"/>
    <n v="6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379740"/>
    <n v="379740"/>
    <n v="228713.61"/>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61596"/>
    <n v="61596"/>
    <n v="37097.660000000003"/>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200000"/>
    <n v="200000"/>
    <n v="82645.62999999999"/>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144000"/>
    <n v="144000"/>
    <n v="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55000"/>
    <n v="55000"/>
    <n v="4060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250000"/>
    <n v="250000"/>
    <n v="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1770000"/>
    <n v="2391000"/>
    <n v="2390944.3200000003"/>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554000"/>
    <n v="554000"/>
    <n v="339031.69999999995"/>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94000"/>
    <n v="1968935"/>
    <n v="1668934.99"/>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50000"/>
    <n v="135520.6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5500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29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08949"/>
    <n v="408949"/>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
    <n v="1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500000"/>
    <n v="1381065"/>
    <n v="1110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00000"/>
    <n v="2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100000"/>
    <n v="21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800000"/>
    <n v="1100000"/>
    <n v="209824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00000"/>
    <n v="4000000"/>
    <n v="2076825.2"/>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30000"/>
    <n v="3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0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00000"/>
    <n v="100000"/>
    <n v="6903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355009"/>
    <n v="85545"/>
    <n v="144249.1"/>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40000"/>
    <n v="173181"/>
    <n v="113180.8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113962.36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50000"/>
    <n v="60000"/>
    <n v="0"/>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40000"/>
    <n v="4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12051"/>
    <n v="112051"/>
    <n v="5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69000"/>
    <n v="262400"/>
    <n v="117268.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00000"/>
    <n v="200000"/>
    <n v="77000.6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2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510784"/>
    <n v="54752"/>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182657"/>
    <n v="162745.79999999999"/>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47000"/>
    <n v="45524.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3835"/>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6600"/>
    <n v="363221.7"/>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372000"/>
    <n v="372000"/>
    <n v="248000"/>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2709268"/>
    <n v="12709268"/>
    <n v="8472844.7999999989"/>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090290"/>
    <n v="1090290"/>
    <n v="0"/>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30000"/>
    <n v="30000"/>
    <n v="17583.2"/>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25000"/>
    <n v="25000"/>
    <n v="2976"/>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324000"/>
    <n v="131103.90000000002"/>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67034"/>
    <n v="67034"/>
    <n v="0"/>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80000"/>
    <n v="80000"/>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749893.799999999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70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00000"/>
    <n v="1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50000"/>
    <n v="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4653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0"/>
    <n v="180000"/>
    <n v="139621.87"/>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50000"/>
    <n v="150000"/>
    <n v="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500000"/>
    <n v="500000"/>
    <n v="500596.18"/>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700000"/>
    <n v="557700"/>
    <n v="0"/>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776273"/>
    <n v="977103"/>
    <n v="118418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3320528"/>
    <n v="14919698"/>
    <n v="871535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930200"/>
    <n v="1130200"/>
    <n v="1451799.84"/>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418920"/>
    <n v="1418920"/>
    <n v="0"/>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28015.34000000003"/>
    <n v="128014.7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0"/>
    <n v="384473"/>
    <n v="213000"/>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262800"/>
    <n v="286207"/>
    <n v="186891.06000000003"/>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43000"/>
    <n v="47104.66"/>
    <n v="30313.739999999994"/>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700000"/>
    <n v="1140000"/>
    <n v="76000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2341396"/>
    <n v="533646"/>
    <n v="53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631000"/>
    <n v="39500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1885280"/>
    <n v="1574013.8"/>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266090"/>
    <n v="12744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350750"/>
    <n v="33500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830511"/>
    <n v="1830510.32"/>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9352"/>
    <n v="1935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204500"/>
    <n v="204499.9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
    <n v="800000"/>
    <n v="799999.8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1800000"/>
    <n v="0"/>
    <n v="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595500"/>
    <n v="65340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8644"/>
    <n v="18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n v="0"/>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0"/>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0568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936"/>
    <n v="814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69749"/>
    <n v="63560.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420434"/>
    <n v="23293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0000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60000"/>
    <n v="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25000"/>
    <n v="8850"/>
    <n v="885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99998"/>
    <n v="207149"/>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2"/>
    <n v="39291.660000000003"/>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66393"/>
    <n v="66392.7"/>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41123"/>
    <n v="182720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5370"/>
    <n v="12602.4"/>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326"/>
    <n v="1121"/>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20000"/>
    <n v="1546"/>
    <n v="1545.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50000"/>
    <n v="78494"/>
    <n v="78493.60000000000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9405"/>
    <n v="9404.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60000"/>
    <n v="133392"/>
    <n v="135446.25"/>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32852"/>
    <n v="32851.199999999997"/>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20514"/>
    <n v="20513.7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18602"/>
    <n v="16549.5"/>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558549"/>
    <n v="1558549"/>
    <n v="1039032.4000000001"/>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2288000"/>
    <n v="12288000"/>
    <n v="8202000"/>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2835076"/>
    <n v="2903106"/>
    <n v="1890404"/>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396000"/>
    <n v="13960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312316"/>
    <n v="316332"/>
    <n v="207697.17999999996"/>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89234"/>
    <n v="51312"/>
    <n v="33688.580000000009"/>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500000"/>
    <n v="500000"/>
    <n v="20580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250000"/>
    <n v="250000"/>
    <n v="1837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0"/>
    <n v="2000000"/>
    <n v="1666478.6"/>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123600"/>
    <n v="123600"/>
    <n v="82316.800000000003"/>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
    <n v="10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220000"/>
    <n v="1020000"/>
    <n v="219999.99"/>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110000"/>
    <n v="5074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0"/>
    <n v="551532"/>
    <n v="528581"/>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300000"/>
    <n v="82600"/>
    <n v="8260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70000"/>
    <n v="185414"/>
    <n v="185413.4"/>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600000"/>
    <n v="1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500000"/>
    <n v="5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2460000"/>
    <n v="24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40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083505.3699999999"/>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
    <n v="10800"/>
    <n v="0"/>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175000"/>
    <n v="0"/>
    <n v="2241.5300000000002"/>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0"/>
    <n v="200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150000"/>
    <n v="150000"/>
    <n v="34161"/>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278211"/>
    <n v="116756"/>
    <n v="65104.87"/>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75000"/>
    <n v="75000"/>
    <n v="68482.48"/>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00000"/>
    <n v="100000"/>
    <n v="0"/>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6737.54"/>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60000"/>
    <n v="60000"/>
    <n v="11572.38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100000"/>
    <n v="2100000"/>
    <n v="140000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5000"/>
    <n v="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5000"/>
    <n v="1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67619"/>
    <n v="167619"/>
    <n v="75150.12"/>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35000"/>
    <n v="35000"/>
    <n v="6852.74"/>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29856"/>
    <n v="129856"/>
    <n v="63271.45"/>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50000"/>
    <n v="150000"/>
    <n v="127326.8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0"/>
    <n v="116450"/>
    <n v="10843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93667.1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00000"/>
    <n v="200000"/>
    <n v="231384.18"/>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247.9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50000"/>
    <n v="26421.46"/>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15876"/>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75000"/>
    <n v="75000"/>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50000"/>
    <n v="91414"/>
    <n v="1002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307200"/>
    <n v="307200"/>
    <n v="2048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3500000"/>
    <n v="13680000"/>
    <n v="8760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720000"/>
    <n v="540000"/>
    <n v="405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210600"/>
    <n v="1210600"/>
    <n v="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92283"/>
    <n v="91453"/>
    <n v="43234.82"/>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1500"/>
    <n v="12330"/>
    <n v="6707.8000000000011"/>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84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0"/>
    <n v="55847.039999999994"/>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209426.4"/>
    <n v="209426.4"/>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664000"/>
    <n v="66333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96784"/>
    <n v="9678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70000"/>
    <n v="0"/>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3716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75000"/>
    <n v="9310.200000000000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245000"/>
    <n v="6442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55000"/>
    <n v="96476.800000000003"/>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50000"/>
    <n v="37996"/>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5000"/>
    <n v="99239.04000000000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5000"/>
    <n v="2891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0000"/>
    <n v="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10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550"/>
    <n v="6549"/>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6872.32"/>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0000"/>
    <n v="1003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5000"/>
    <n v="2457.94"/>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200000"/>
    <n v="3292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30000"/>
    <n v="22268.95999999999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60000"/>
    <n v="300000"/>
    <n v="59223.25999999999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100000"/>
    <n v="300000"/>
    <n v="237468.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01"/>
    <n v="200.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3835"/>
    <n v="383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00000"/>
    <n v="100000"/>
    <n v="98049.40000000000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50000"/>
    <n v="229903"/>
    <n v="229902.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82884.600000000006"/>
    <n v="60343.5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5000"/>
    <n v="0"/>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163320.87"/>
    <n v="163320.87000000002"/>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61989.130000000005"/>
    <n v="23670.799999999999"/>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7488000"/>
    <n v="157029107"/>
    <n v="1032525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4000000"/>
    <n v="24000000"/>
    <n v="160000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123630"/>
    <n v="16470840"/>
    <n v="113852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4384303"/>
    <n v="14384303"/>
    <n v="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31356220"/>
    <n v="30356220"/>
    <n v="19768840.800000001"/>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42840000"/>
    <n v="42840000"/>
    <n v="28528500"/>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072266"/>
    <n v="1167782.8999999999"/>
    <n v="807210.70000000007"/>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81484"/>
    <n v="197650.1"/>
    <n v="136622.3999999999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3100000"/>
    <n v="3100000"/>
    <n v="1688501.01"/>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00000"/>
    <n v="600000"/>
    <n v="69680"/>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900000"/>
    <n v="6900000"/>
    <n v="2968736.27"/>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4032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69797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046000"/>
    <n v="5136000"/>
    <n v="3294172.989999999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200000"/>
    <n v="1433358.51"/>
    <n v="143332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
    <n v="0"/>
    <n v="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0"/>
    <n v="4000000"/>
    <n v="1748052"/>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500000"/>
    <n v="873461.49"/>
    <n v="871539.7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300000"/>
    <n v="21000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54500000"/>
    <n v="54500000"/>
    <n v="34799957.84000000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3250000"/>
    <n v="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2737000"/>
    <n v="2235558"/>
    <n v="12374.99"/>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1250000"/>
    <n v="700000"/>
    <n v="3417.4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4000000"/>
    <n v="4816341.5"/>
    <n v="377381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9000000"/>
    <n v="8400000"/>
    <n v="6725882"/>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7000000"/>
    <n v="4540000"/>
    <n v="291861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99812"/>
    <n v="899812"/>
    <n v="582242.680000000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900000"/>
    <n v="900000"/>
    <n v="189522.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00000"/>
    <n v="800000"/>
    <n v="19753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5000"/>
    <n v="25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500000"/>
    <n v="900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4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000000"/>
    <n v="4759000"/>
    <n v="1561291.86"/>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200000"/>
    <n v="2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750000"/>
    <n v="750000"/>
    <n v="77614.899999999994"/>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0"/>
    <n v="1337113.98"/>
    <n v="757179.51"/>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
    <n v="10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0"/>
    <n v="1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500000"/>
    <n v="500000"/>
    <n v="97792.5"/>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112992.34"/>
    <n v="690275.78"/>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50000"/>
    <n v="250000"/>
    <n v="151329.9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000000"/>
    <n v="852792.8300000000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37110"/>
    <n v="670853.96"/>
    <n v="286767.5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0000"/>
    <n v="70000"/>
    <n v="19708.2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000000"/>
    <n v="18000000"/>
    <n v="12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28000000"/>
    <n v="25500000"/>
    <n v="17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51125"/>
    <n v="672046"/>
    <n v="671989.99"/>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300000"/>
    <n v="100000"/>
    <n v="77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00000"/>
    <n v="700000"/>
    <n v="10944.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57772.800000000003"/>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2990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762890"/>
    <n v="7762890"/>
    <n v="2110640.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0"/>
    <n v="1000000"/>
    <n v="154967.170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800000"/>
    <n v="2300000"/>
    <n v="1270957.86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00"/>
    <n v="2000000"/>
    <n v="1371751.90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
    <n v="2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50000"/>
    <n v="5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850000"/>
    <n v="850000"/>
    <n v="14383.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4829759"/>
    <n v="2163653.4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1152"/>
    <n v="21152"/>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11351250.220000001"/>
    <n v="9212066.8600000013"/>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0"/>
    <n v="4500000"/>
    <n v="1493313.7599999998"/>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40000"/>
    <n v="140000"/>
    <n v="7241.1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000000"/>
    <n v="2500000"/>
    <n v="403644.0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
    <n v="250000"/>
    <n v="113039.4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5362697"/>
    <n v="5293226.92"/>
    <n v="2945073.4499999993"/>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11576675"/>
    <n v="8016928"/>
    <n v="531556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22083325"/>
    <n v="25643072"/>
    <n v="16589565.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3334138"/>
    <n v="3334138"/>
    <n v="0"/>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054125"/>
    <n v="2114895.2400000002"/>
    <n v="1386276.7799999998"/>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349316"/>
    <n v="358015.84"/>
    <n v="223511.1"/>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650000"/>
    <n v="650000"/>
    <n v="303362.41000000003"/>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750000"/>
    <n v="750000"/>
    <n v="526877.2499999998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1850000"/>
    <n v="1850000"/>
    <n v="1149557.8900000001"/>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22000"/>
    <n v="325098"/>
    <n v="325097.44"/>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88000"/>
    <n v="384902"/>
    <n v="0"/>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1182959"/>
    <n v="614654"/>
    <n v="258418.58"/>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800000"/>
    <n v="600000"/>
    <n v="298771.63"/>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550000"/>
    <n v="550000"/>
    <n v="344902.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2349600"/>
    <n v="2349600"/>
    <n v="17622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1350000"/>
    <n v="1350000"/>
    <n v="10125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600000"/>
    <n v="1205196"/>
    <n v="11837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50000"/>
    <n v="842500"/>
    <n v="174581.3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
    <n v="7500"/>
    <n v="7475.01"/>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00000"/>
    <n v="744564"/>
    <n v="667642.7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00"/>
    <n v="455555"/>
    <n v="233673.3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0"/>
    <n v="90000"/>
    <n v="89106.51999999999"/>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360000"/>
    <n v="360000"/>
    <n v="32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4375200"/>
    <n v="64375200"/>
    <n v="429168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000000"/>
    <n v="6000000"/>
    <n v="400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1140000"/>
    <n v="1140000"/>
    <n v="68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5489600"/>
    <n v="5489600"/>
    <n v="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081644"/>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06428"/>
    <n v="106428"/>
    <n v="70900"/>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8000"/>
    <n v="18000"/>
    <n v="12000"/>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52000"/>
    <n v="3497000"/>
    <n v="1934400.34"/>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0"/>
    <n v="55000"/>
    <n v="27727.18"/>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42000"/>
    <n v="42000"/>
    <n v="6480"/>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3991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369012.0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6389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300000"/>
    <n v="4908.8"/>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061806"/>
    <n v="853494"/>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825000"/>
    <n v="581740"/>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33640"/>
    <n v="498656.2"/>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929201"/>
    <n v="653419.1"/>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398870"/>
    <n v="398869.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50000"/>
    <n v="7522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0"/>
    <n v="70694"/>
    <n v="6578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741858"/>
    <n v="755556.48"/>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98193"/>
    <n v="383495"/>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6202"/>
    <n v="106200"/>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2115"/>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32112"/>
    <n v="32110.1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8127"/>
    <n v="2827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16366"/>
    <n v="16218.77"/>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8640000"/>
    <n v="8640000"/>
    <n v="432000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600000"/>
    <n v="0"/>
    <n v="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0"/>
    <n v="600000"/>
    <n v="349992.3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3106"/>
    <n v="126796.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5000"/>
    <n v="1062"/>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636000"/>
    <n v="651625.5"/>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339279"/>
    <n v="315734.40000000002"/>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77727"/>
    <n v="77726.600000000006"/>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09113"/>
    <n v="73170.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69000"/>
    <n v="68003.399999999994"/>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9936"/>
    <n v="9935.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725543"/>
    <n v="816977.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56788"/>
    <n v="732841.7699999999"/>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0"/>
    <n v="1132.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1942"/>
    <n v="11941.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0707"/>
    <n v="437462.6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3547"/>
    <n v="438595.3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9826"/>
    <n v="9824.209999999999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30"/>
    <n v="16844.5"/>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900"/>
    <n v="15983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5530"/>
    <n v="36247.49"/>
  </r>
  <r>
    <s v="2024"/>
    <x v="0"/>
    <x v="0"/>
    <x v="0"/>
    <x v="0"/>
    <s v="2 - Poder Ejecutivo"/>
    <s v="0203 - MINISTERIO DE DEFENSA"/>
    <s v="0017 - SERVICIO MILITAR VOLUNTARIO"/>
    <x v="0"/>
    <x v="7"/>
    <x v="29"/>
    <s v="2.1 - REMUNERACIONES Y CONTRIBUCIONES"/>
    <s v="2.1.1 - REMUNERACIONES"/>
    <s v="N"/>
    <s v="00 - N/A"/>
    <s v="10 - FONDO GENERAL"/>
    <s v="(en blanco)"/>
    <s v="99 - MULTIPROVINCIAL"/>
    <n v="1306336"/>
    <n v="1206331"/>
    <n v="804220.40000000014"/>
  </r>
  <r>
    <s v="2024"/>
    <x v="0"/>
    <x v="0"/>
    <x v="0"/>
    <x v="0"/>
    <s v="2 - Poder Ejecutivo"/>
    <s v="0203 - MINISTERIO DE DEFENSA"/>
    <s v="0017 - SERVICIO MILITAR VOLUNTARIO"/>
    <x v="0"/>
    <x v="7"/>
    <x v="29"/>
    <s v="2.1 - REMUNERACIONES Y CONTRIBUCIONES"/>
    <s v="2.1.1 - REMUNERACIONES"/>
    <s v="N"/>
    <s v="00 - N/A"/>
    <s v="10 - FONDO GENERAL"/>
    <s v="(en blanco)"/>
    <s v="99 - MULTIPROVINCIAL"/>
    <n v="22787435"/>
    <n v="20713070"/>
    <n v="13962220"/>
  </r>
  <r>
    <s v="2024"/>
    <x v="0"/>
    <x v="0"/>
    <x v="0"/>
    <x v="0"/>
    <s v="2 - Poder Ejecutivo"/>
    <s v="0203 - MINISTERIO DE DEFENSA"/>
    <s v="0017 - SERVICIO MILITAR VOLUNTARIO"/>
    <x v="0"/>
    <x v="7"/>
    <x v="29"/>
    <s v="2.1 - REMUNERACIONES Y CONTRIBUCIONES"/>
    <s v="2.1.1 - REMUNERACIONES"/>
    <s v="N"/>
    <s v="00 - N/A"/>
    <s v="10 - FONDO GENERAL"/>
    <s v="(en blanco)"/>
    <s v="99 - MULTIPROVINCIAL"/>
    <n v="2014194"/>
    <n v="2490000"/>
    <n v="1600000"/>
  </r>
  <r>
    <s v="2024"/>
    <x v="0"/>
    <x v="0"/>
    <x v="0"/>
    <x v="0"/>
    <s v="2 - Poder Ejecutivo"/>
    <s v="0203 - MINISTERIO DE DEFENSA"/>
    <s v="0017 - SERVICIO MILITAR VOLUNTARIO"/>
    <x v="0"/>
    <x v="7"/>
    <x v="29"/>
    <s v="2.1 - REMUNERACIONES Y CONTRIBUCIONES"/>
    <s v="2.1.1 - REMUNERACIONES"/>
    <s v="N"/>
    <s v="00 - N/A"/>
    <s v="10 - FONDO GENERAL"/>
    <s v="(en blanco)"/>
    <s v="99 - MULTIPROVINCIAL"/>
    <n v="0"/>
    <n v="2059115"/>
    <n v="2059114.8"/>
  </r>
  <r>
    <s v="2024"/>
    <x v="0"/>
    <x v="0"/>
    <x v="0"/>
    <x v="0"/>
    <s v="2 - Poder Ejecutivo"/>
    <s v="0203 - MINISTERIO DE DEFENSA"/>
    <s v="0017 - SERVICIO MILITAR VOLUNTARIO"/>
    <x v="0"/>
    <x v="7"/>
    <x v="29"/>
    <s v="2.1 - REMUNERACIONES Y CONTRIBUCIONES"/>
    <s v="2.1.1 - REMUNERACIONES"/>
    <s v="N"/>
    <s v="00 - N/A"/>
    <s v="10 - FONDO GENERAL"/>
    <s v="(en blanco)"/>
    <s v="99 - MULTIPROVINCIAL"/>
    <n v="2008306"/>
    <n v="2005923"/>
    <n v="0"/>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17403"/>
    <n v="263614"/>
    <n v="170459.19999999998"/>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36796"/>
    <n v="52968"/>
    <n v="28850.639999999999"/>
  </r>
  <r>
    <s v="2024"/>
    <x v="0"/>
    <x v="0"/>
    <x v="0"/>
    <x v="0"/>
    <s v="2 - Poder Ejecutivo"/>
    <s v="0203 - MINISTERIO DE DEFENSA"/>
    <s v="0017 - SERVICIO MILITAR VOLUNTARIO"/>
    <x v="0"/>
    <x v="7"/>
    <x v="29"/>
    <s v="2.2 - CONTRATACIÓN DE SERVICIOS"/>
    <s v="2.2.1 - SERVICIOS BÁSICOS"/>
    <s v="N"/>
    <s v="00 - N/A"/>
    <s v="10 - FONDO GENERAL"/>
    <s v="(en blanco)"/>
    <s v="99 - MULTIPROVINCIAL"/>
    <n v="656830"/>
    <n v="656830"/>
    <n v="401773.83"/>
  </r>
  <r>
    <s v="2024"/>
    <x v="0"/>
    <x v="0"/>
    <x v="0"/>
    <x v="0"/>
    <s v="2 - Poder Ejecutivo"/>
    <s v="0203 - MINISTERIO DE DEFENSA"/>
    <s v="0017 - SERVICIO MILITAR VOLUNTARIO"/>
    <x v="0"/>
    <x v="7"/>
    <x v="29"/>
    <s v="2.2 - CONTRATACIÓN DE SERVICIOS"/>
    <s v="2.2.1 - SERVICIOS BÁSICOS"/>
    <s v="N"/>
    <s v="00 - N/A"/>
    <s v="10 - FONDO GENERAL"/>
    <s v="(en blanco)"/>
    <s v="99 - MULTIPROVINCIAL"/>
    <n v="844088"/>
    <n v="844088"/>
    <n v="338753.83"/>
  </r>
  <r>
    <s v="2024"/>
    <x v="0"/>
    <x v="0"/>
    <x v="0"/>
    <x v="0"/>
    <s v="2 - Poder Ejecutivo"/>
    <s v="0203 - MINISTERIO DE DEFENSA"/>
    <s v="0017 - SERVICIO MILITAR VOLUNTARIO"/>
    <x v="0"/>
    <x v="7"/>
    <x v="29"/>
    <s v="2.2 - CONTRATACIÓN DE SERVICIOS"/>
    <s v="2.2.1 - SERVICIOS BÁSICOS"/>
    <s v="N"/>
    <s v="00 - N/A"/>
    <s v="10 - FONDO GENERAL"/>
    <s v="(en blanco)"/>
    <s v="99 - MULTIPROVINCIAL"/>
    <n v="7800"/>
    <n v="7800"/>
    <n v="2605.6"/>
  </r>
  <r>
    <s v="2024"/>
    <x v="0"/>
    <x v="0"/>
    <x v="0"/>
    <x v="0"/>
    <s v="2 - Poder Ejecutivo"/>
    <s v="0203 - MINISTERIO DE DEFENSA"/>
    <s v="0017 - SERVICIO MILITAR VOLUNTARIO"/>
    <x v="0"/>
    <x v="7"/>
    <x v="29"/>
    <s v="2.2 - CONTRATACIÓN DE SERVICIOS"/>
    <s v="2.2.1 - SERVICIOS BÁSICOS"/>
    <s v="N"/>
    <s v="00 - N/A"/>
    <s v="10 - FONDO GENERAL"/>
    <s v="(en blanco)"/>
    <s v="99 - MULTIPROVINCIAL"/>
    <n v="17160"/>
    <n v="17160"/>
    <n v="10493"/>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635533"/>
    <n v="1635533"/>
    <n v="1040793.6000000001"/>
  </r>
  <r>
    <s v="2024"/>
    <x v="0"/>
    <x v="0"/>
    <x v="0"/>
    <x v="0"/>
    <s v="2 - Poder Ejecutivo"/>
    <s v="0203 - MINISTERIO DE DEFENSA"/>
    <s v="0017 - SERVICIO MILITAR VOLUNTARIO"/>
    <x v="0"/>
    <x v="7"/>
    <x v="29"/>
    <s v="2.2 - CONTRATACIÓN DE SERVICIOS"/>
    <s v="2.2.5 - ALQUILERES Y RENTAS"/>
    <s v="N"/>
    <s v="00 - N/A"/>
    <s v="10 - FONDO GENERAL"/>
    <s v="(en blanco)"/>
    <s v="99 - MULTIPROVINCIAL"/>
    <n v="189036"/>
    <n v="196824"/>
    <n v="131216"/>
  </r>
  <r>
    <s v="2024"/>
    <x v="0"/>
    <x v="0"/>
    <x v="0"/>
    <x v="0"/>
    <s v="2 - Poder Ejecutivo"/>
    <s v="0203 - MINISTERIO DE DEFENSA"/>
    <s v="0017 - SERVICIO MILITAR VOLUNTARIO"/>
    <x v="0"/>
    <x v="7"/>
    <x v="29"/>
    <s v="2.2 - CONTRATACIÓN DE SERVICIOS"/>
    <s v="2.2.5 - ALQUILERES Y RENTAS"/>
    <s v="N"/>
    <s v="00 - N/A"/>
    <s v="10 - FONDO GENERAL"/>
    <s v="(en blanco)"/>
    <s v="99 - MULTIPROVINCIAL"/>
    <n v="55224"/>
    <n v="55224"/>
    <n v="28414.400000000001"/>
  </r>
  <r>
    <s v="2024"/>
    <x v="0"/>
    <x v="0"/>
    <x v="0"/>
    <x v="0"/>
    <s v="2 - Poder Ejecutivo"/>
    <s v="0203 - MINISTERIO DE DEFENSA"/>
    <s v="0017 - SERVICIO MILITAR VOLUNTARIO"/>
    <x v="0"/>
    <x v="7"/>
    <x v="29"/>
    <s v="2.2 - CONTRATACIÓN DE SERVICIOS"/>
    <s v="2.2.5 - ALQUILERES Y RENTAS"/>
    <s v="N"/>
    <s v="00 - N/A"/>
    <s v="10 - FONDO GENERAL"/>
    <s v="(en blanco)"/>
    <s v="99 - MULTIPROVINCIAL"/>
    <n v="0"/>
    <n v="14070"/>
    <n v="14069.14"/>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13570"/>
    <n v="1357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5143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80000"/>
    <n v="79999.28"/>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673203.7699999996"/>
    <n v="7066734"/>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8617"/>
    <n v="55896.6"/>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802047.13000000035"/>
    <n v="737441"/>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58825"/>
    <n v="650864.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88347"/>
    <n v="45004.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125816"/>
    <n v="83893.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0"/>
    <n v="13541"/>
    <n v="2271.5"/>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8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2390"/>
    <n v="1239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593"/>
    <n v="1593"/>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3717"/>
    <n v="43553.8"/>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1"/>
    <n v="4790.8"/>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400000"/>
    <n v="280000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0"/>
    <n v="134992"/>
    <n v="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6580.800000000003"/>
    <n v="81260.70000000001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60831.5"/>
    <n v="54560.9"/>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140"/>
    <n v="1078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708"/>
    <n v="134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7191"/>
    <n v="778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24535.1"/>
    <n v="92457.3"/>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4280"/>
    <n v="5428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5860"/>
    <n v="5298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260"/>
    <n v="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3806"/>
    <n v="26207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531652"/>
    <n v="529403.4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881850"/>
    <n v="881850"/>
    <n v="5879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500000"/>
    <n v="25500000"/>
    <n v="170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5400000"/>
    <n v="5400000"/>
    <n v="36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4470600"/>
    <n v="4470600"/>
    <n v="29804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72000"/>
    <n v="2572000"/>
    <n v="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381000"/>
    <n v="381000"/>
    <n v="252992.56000000003"/>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60000"/>
    <n v="60000"/>
    <n v="39251.359999999993"/>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0"/>
    <n v="1500000"/>
    <n v="852996.40999999992"/>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
    <n v="150000"/>
    <n v="95622.3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200000"/>
    <n v="1200000"/>
    <n v="780208.39000000013"/>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5604.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172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744000"/>
    <n v="3744000"/>
    <n v="2184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240000"/>
    <n v="240000"/>
    <n v="160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52820"/>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58619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388000"/>
    <n v="239115.2"/>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491000"/>
    <n v="589498.5"/>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230000"/>
    <n v="330000"/>
    <n v="354354"/>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11000"/>
    <n v="110999.53"/>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89000"/>
    <n v="188999.89"/>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111097"/>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256294.82"/>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400000"/>
    <n v="400000"/>
    <n v="0"/>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58000"/>
    <n v="395164.3"/>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5000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2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4872000"/>
    <n v="4872000"/>
    <n v="294400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0"/>
    <n v="12000"/>
    <n v="29264"/>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600000"/>
    <n v="600000"/>
    <n v="134402"/>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300000"/>
    <n v="300000"/>
    <n v="191986"/>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000"/>
    <n v="252902.3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600000"/>
    <n v="600000"/>
    <n v="363986.4100000000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800000"/>
    <n v="709000"/>
    <n v="260877.4"/>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30163"/>
    <n v="230163"/>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400000"/>
    <n v="400000"/>
    <n v="25588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82128"/>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38800"/>
    <n v="2044893.53"/>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8543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00000"/>
    <n v="19352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300000"/>
    <n v="354660.3299999999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679600"/>
    <n v="2679600"/>
    <n v="15428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56203207"/>
    <n v="168066199.78"/>
    <n v="105090903.0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0800000"/>
    <n v="11700000"/>
    <n v="77000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55886572"/>
    <n v="58603200"/>
    <n v="39367952.39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7341501"/>
    <n v="19086200.300000001"/>
    <n v="0"/>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5944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3962941"/>
    <n v="4330912.32"/>
    <n v="2904422.85"/>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670738"/>
    <n v="733017.59999999998"/>
    <n v="491580.6"/>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091007.9399999995"/>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0"/>
    <n v="162300"/>
    <n v="162252.2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500000"/>
    <n v="1305120"/>
    <n v="1305120"/>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3939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480000"/>
    <n v="480000"/>
    <n v="229746"/>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200000"/>
    <n v="192000"/>
    <n v="191443.20000000001"/>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1000000"/>
    <n v="400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500000"/>
    <n v="4166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0"/>
    <n v="22328"/>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84000"/>
    <n v="384000"/>
    <n v="97881"/>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00000"/>
    <n v="33180"/>
    <n v="4779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500000"/>
    <n v="5354102.5"/>
    <n v="5354102.5"/>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200000"/>
    <n v="177000"/>
    <n v="177000"/>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300000"/>
    <n v="309000"/>
    <n v="282998.5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700000"/>
    <n v="819944.58000000007"/>
    <n v="490592"/>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8540250"/>
    <n v="42572760"/>
    <n v="27971566"/>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700000"/>
    <n v="1035807.4199999999"/>
    <n v="96347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100000"/>
    <n v="100000"/>
    <n v="4639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250000"/>
    <n v="250000"/>
    <n v="65366.81"/>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200000"/>
    <n v="200000"/>
    <n v="2147.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300000"/>
    <n v="900000"/>
    <n v="618343.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675740"/>
    <n v="12456630.5"/>
    <n v="11258795.35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100125"/>
    <n v="7185143.5"/>
    <n v="5369000"/>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500000"/>
    <n v="500000"/>
    <n v="2060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0"/>
    <n v="383241"/>
    <n v="344300.4"/>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75000"/>
    <n v="552333.55000000005"/>
    <n v="535833.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
    <n v="30000"/>
    <n v="0"/>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343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400000"/>
    <n v="492000"/>
    <n v="330341"/>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205000"/>
    <n v="205000"/>
    <n v="187692.4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599801"/>
    <n v="604650.74999999988"/>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150000"/>
    <n v="1522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0"/>
    <n v="542130.44999999995"/>
    <n v="548384.3300000000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21872.2"/>
    <n v="158906.6599999999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300000"/>
    <n v="1178217.32"/>
    <n v="1210129.889999999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262500"/>
    <n v="263912.72000000003"/>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0"/>
    <n v="11100000"/>
    <n v="680000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
    <n v="1020000"/>
    <n v="342586.4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74569.55"/>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15869.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16993"/>
    <n v="1395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600000"/>
    <n v="705007.8"/>
    <n v="936459.8"/>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273087"/>
    <n v="151829.42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500000"/>
    <n v="114478.8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650000"/>
    <n v="73743.0399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00000"/>
    <n v="200000"/>
    <n v="688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134630.45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30000"/>
    <n v="330000"/>
    <n v="178555.6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00000"/>
    <n v="1444273"/>
    <n v="1477085.930000000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0"/>
    <n v="59952"/>
    <n v="5935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50000"/>
    <n v="371929.59999999998"/>
    <n v="399294.7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00000"/>
    <n v="290692"/>
    <n v="290691.2799999999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0"/>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500000"/>
    <n v="7305465"/>
    <n v="6038144.589999999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400000"/>
    <n v="423111.6"/>
    <n v="227884.36"/>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6780000"/>
    <n v="36780000"/>
    <n v="24430000"/>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065000"/>
    <n v="3065000"/>
    <n v="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74580885"/>
    <n v="708564885"/>
    <n v="468176718"/>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4000000"/>
    <n v="54000000"/>
    <n v="3600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5200000"/>
    <n v="55200000"/>
    <n v="409288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0229167"/>
    <n v="63061167"/>
    <n v="0"/>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3757446"/>
    <n v="43757446"/>
    <n v="33064581.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5148000"/>
    <n v="5148000"/>
    <n v="3416000"/>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3265073"/>
    <n v="45674539"/>
    <n v="16917719.699999999"/>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927351"/>
    <n v="5335159"/>
    <n v="2863365.5999999996"/>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65000000"/>
    <n v="800000"/>
    <n v="0"/>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6000000"/>
    <n v="6000000"/>
    <n v="4023458.59"/>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9000000"/>
    <n v="17500000"/>
    <n v="7352193.629999999"/>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155960"/>
    <n v="1155960"/>
    <n v="82417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6000000"/>
    <n v="6000000"/>
    <n v="3767750"/>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3000000"/>
    <n v="3000000"/>
    <n v="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000000"/>
    <n v="5000000"/>
    <n v="4253381.0600000005"/>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500000"/>
    <n v="5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5000000"/>
    <n v="243021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35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2900000"/>
    <n v="23490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5000000"/>
    <n v="222320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847513.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2348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4000000"/>
    <n v="413378.07999999996"/>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555839.7400000002"/>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700000"/>
    <n v="3127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05728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500000"/>
    <n v="13440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464679.5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3120000"/>
    <n v="863956.5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4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8702167"/>
    <n v="81600000"/>
    <n v="50637390"/>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2400000"/>
    <n v="1416726"/>
    <n v="95137.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80000"/>
    <n v="5162.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600000"/>
    <n v="142968.16000000003"/>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6000000"/>
    <n v="5031403.4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0000"/>
    <n v="20537074"/>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10000000"/>
    <n v="6679430.469999999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502167"/>
    <n v="379181.2"/>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288737.74"/>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3835000"/>
    <n v="109220.8"/>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3000000"/>
    <n v="77318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5000000"/>
    <n v="164828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3000000"/>
    <n v="1540933.0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250000"/>
    <n v="12497.4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2000000"/>
    <n v="145632.3599999999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2000000"/>
    <n v="8018.1"/>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1593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323578.4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3000000"/>
    <n v="173417.22999999998"/>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
    <n v="448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15000000"/>
    <n v="320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30000000"/>
    <n v="20445558.05999999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000000"/>
    <n v="1500000"/>
    <n v="646544.3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3000000"/>
    <n v="9000000"/>
    <n v="1362283.0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4225382"/>
    <n v="7000000"/>
    <n v="100127.8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500000"/>
    <n v="1493573.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95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750000"/>
    <n v="32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8954.6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779600"/>
    <n v="3776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605296.4300000000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938000"/>
    <n v="1881645.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543895.6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354237.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50000"/>
    <n v="6018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000000"/>
    <n v="1251121.8399999999"/>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463356.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1786482.2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082497.5999999999"/>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4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5000000"/>
    <n v="1798707.2799999998"/>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2725950.63"/>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8940000"/>
    <n v="8940000"/>
    <n v="5960000"/>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745000"/>
    <n v="745000"/>
    <n v="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1599203.559999999"/>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18343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4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659600"/>
    <n v="2052600"/>
    <n v="14132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31074847"/>
    <n v="47107000"/>
    <n v="2389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0572000"/>
    <n v="15494651"/>
    <n v="913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0"/>
    <n v="360000"/>
    <n v="180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024529"/>
    <n v="5983328"/>
    <n v="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892312"/>
    <n v="1144413"/>
    <n v="760700.28"/>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44713"/>
    <n v="1586009"/>
    <n v="123385.7999999999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46024.28999999998"/>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0"/>
    <n v="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000000"/>
    <n v="7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300000"/>
    <n v="257998.7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178180"/>
    <n v="17818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540000"/>
    <n v="612000"/>
    <n v="378783.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300000"/>
    <n v="2960460"/>
    <n v="2279403.6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382165"/>
    <n v="382155"/>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1430275"/>
    <n v="9522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613565"/>
    <n v="613564.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167350"/>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46354"/>
    <n v="46352.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340892"/>
    <n v="219999.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40000"/>
    <n v="240000"/>
    <n v="14750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500000"/>
    <n v="3000000"/>
    <n v="13742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400000"/>
    <n v="374260"/>
    <n v="40800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0"/>
    <n v="32902"/>
    <n v="32901.160000000003"/>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44373"/>
    <n v="2113620.0099999998"/>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00000"/>
    <n v="3236650.800000000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0"/>
    <n v="51903"/>
    <n v="5190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431631"/>
    <n v="435406.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00000"/>
    <n v="902810.97"/>
    <n v="806639.62"/>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15000"/>
    <n v="1527500"/>
    <n v="55648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300000"/>
    <n v="208417.5"/>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300000"/>
    <n v="1175585"/>
    <n v="651417.1999999999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1200000"/>
    <n v="1128000"/>
    <n v="524156.14"/>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5727855"/>
    <n v="4697343.03"/>
    <n v="521512.8000000000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463740"/>
    <n v="23000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232932"/>
    <n v="232932"/>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600"/>
    <n v="194599.98"/>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77968"/>
    <n v="166781.1999999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414549"/>
    <n v="414545.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20666"/>
    <n v="120664.4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41688"/>
    <n v="241687.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35907"/>
    <n v="235905.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9707"/>
    <n v="1970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4098"/>
    <n v="13996.6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4483"/>
    <n v="89050.599999999991"/>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16975"/>
    <n v="108829.11"/>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356"/>
    <n v="1353.3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000000"/>
    <n v="6000000"/>
    <n v="400000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8143"/>
    <n v="814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3376"/>
    <n v="3374.8"/>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0360"/>
    <n v="10354.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231553"/>
    <n v="1231553"/>
    <n v="485313.9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20267"/>
    <n v="120264.0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650000"/>
    <n v="20137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1731606"/>
    <n v="441368.7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748"/>
    <n v="74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28072"/>
    <n v="128068.34999999999"/>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872029"/>
    <n v="552971.0700000000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500000"/>
    <n v="0"/>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378158"/>
    <n v="378152.5299999999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1713"/>
    <n v="95686.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438"/>
    <n v="143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8770"/>
    <n v="334811.38000000006"/>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74516000"/>
    <n v="74516000"/>
    <n v="496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5500000"/>
    <n v="5500000"/>
    <n v="3624452"/>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23640000"/>
    <n v="23640000"/>
    <n v="157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8500000"/>
    <n v="8500000"/>
    <n v="0"/>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179226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1776000"/>
    <n v="1776000"/>
    <n v="1117384"/>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702000"/>
    <n v="702000"/>
    <n v="18518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583885"/>
    <n v="0"/>
    <n v="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300000"/>
    <n v="2300000"/>
    <n v="1899935.469999999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1550000"/>
    <n v="1550000"/>
    <n v="1594121.2899999998"/>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30000"/>
    <n v="30000"/>
    <n v="63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20000"/>
    <n v="420000"/>
    <n v="0"/>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50000"/>
    <n v="30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800000"/>
    <n v="4800000"/>
    <n v="3321000"/>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00000"/>
    <n v="400000"/>
    <n v="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5000"/>
    <n v="125000"/>
    <n v="0"/>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8020"/>
    <n v="128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0"/>
    <n v="150000"/>
    <n v="2891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83753"/>
    <n v="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7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19360"/>
    <n v="12837860"/>
    <n v="8844339"/>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50863"/>
    <n v="50863"/>
    <n v="5994.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500000"/>
    <n v="238000"/>
    <n v="35931"/>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1200000"/>
    <n v="2599908"/>
    <n v="2599905.7999999998"/>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800000"/>
    <n v="1795180"/>
    <n v="159418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100000"/>
    <n v="1250000"/>
    <n v="41890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50000"/>
    <n v="895000"/>
    <n v="258281.35"/>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300000"/>
    <n v="250000"/>
    <n v="0"/>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60000"/>
    <n v="207406.24"/>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0000"/>
    <n v="1874.43"/>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600000"/>
    <n v="20010"/>
    <n v="17180.8"/>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10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25000"/>
    <n v="25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50000"/>
    <n v="15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
    <n v="1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355000"/>
    <n v="55000"/>
    <n v="51188.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84200"/>
    <n v="7587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60000"/>
    <n v="6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0"/>
    <n v="5000"/>
    <n v="4513.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0200000"/>
    <n v="12300000"/>
    <n v="820000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100000"/>
    <n v="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00000"/>
    <n v="300000"/>
    <n v="205042.7"/>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00"/>
    <n v="20120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350000"/>
    <n v="351380"/>
    <n v="209420.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5000"/>
    <n v="423620"/>
    <n v="341586.4"/>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0"/>
    <n v="1350000"/>
    <n v="335274.5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90000"/>
    <n v="900000"/>
    <n v="237986.4799999999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0000"/>
    <n v="7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
    <n v="2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80000"/>
    <n v="380000"/>
    <n v="105102.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195500"/>
    <n v="128616.760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
    <n v="246000"/>
    <n v="22844.799999999999"/>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0"/>
    <n v="500800"/>
    <n v="491322.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300000"/>
    <n v="500000"/>
    <n v="229998.52"/>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200000"/>
    <n v="68322"/>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14952000"/>
    <n v="14952000"/>
    <n v="9968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23430000"/>
    <n v="23430000"/>
    <n v="15090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3198500"/>
    <n v="3198500"/>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220000"/>
    <n v="42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n v="106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35556"/>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80000"/>
    <n v="52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50000"/>
    <n v="2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650127"/>
    <n v="1650127"/>
    <n v="106988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267651"/>
    <n v="267651"/>
    <n v="17353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498"/>
    <n v="3757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4030"/>
    <n v="5830"/>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878964.45"/>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32000000029802322"/>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00000009"/>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4437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444450"/>
    <n v="1652301.85"/>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0"/>
    <n v="727824"/>
    <n v="727824"/>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05433223.04000001"/>
    <n v="40997530.729999997"/>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990660"/>
    <n v="199066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483800"/>
    <n v="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749866"/>
    <n v="3672793.9"/>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927433"/>
    <n v="545250"/>
    <n v="118193.1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350000"/>
    <n v="415023"/>
    <n v="381948.3"/>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56000000052154064"/>
    <n v="0"/>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826"/>
    <n v="82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9128"/>
    <n v="9124.470000000001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25794"/>
    <n v="25793.8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10385"/>
    <n v="310380.9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997"/>
    <n v="5996.34"/>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16975"/>
    <n v="16974.7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722568"/>
    <n v="114800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99890"/>
    <n v="99870.48"/>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69908"/>
    <n v="69858.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44320"/>
    <n v="4432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65485"/>
    <n v="2983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16"/>
    <n v="2515.2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145076"/>
    <n v="144075.27000000002"/>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351000"/>
    <n v="266473"/>
    <n v="238416.7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159360"/>
    <n v="159360"/>
    <n v="76515.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4492"/>
    <n v="4491.38"/>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174876"/>
    <n v="17487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5369"/>
    <n v="5369"/>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223132"/>
    <n v="208036.9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09472"/>
    <n v="109471.6099999999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101"/>
    <n v="2100.8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69"/>
    <n v="1968.5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6080"/>
    <n v="16079.1"/>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5071"/>
    <n v="14870.3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91560"/>
    <n v="1991509.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421933"/>
    <n v="364357.83"/>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36263779"/>
    <n v="0"/>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9287927"/>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41353800"/>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1500000"/>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9121996.8000000007"/>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1394900"/>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101"/>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83488068.730000004"/>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61777.5"/>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647661.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72313.05"/>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39234"/>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700000"/>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231654"/>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80000"/>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25000"/>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720000"/>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1875000"/>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173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366390"/>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55000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59400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270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7630439.8399999999"/>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7368960.900000000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560000"/>
    <n v="0"/>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0"/>
    <n v="1560000"/>
    <n v="104000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30000"/>
    <n v="130000"/>
    <n v="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0"/>
    <n v="110604"/>
    <n v="73736"/>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21364"/>
    <n v="110760"/>
    <n v="7384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17160"/>
    <n v="17160"/>
    <n v="6783.4600000000009"/>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545849739"/>
    <n v="451503139"/>
    <n v="236857066.6699999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56000"/>
    <n v="2236000"/>
    <n v="1647333.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
    <n v="1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6780020"/>
    <n v="6780020"/>
    <n v="1765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780000"/>
    <n v="10490000"/>
    <n v="4596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67010000"/>
    <n v="171730000"/>
    <n v="111648166.6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20000"/>
    <n v="1920000"/>
    <n v="48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7303400"/>
    <n v="17303400"/>
    <n v="13040929.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2772416"/>
    <n v="12772416"/>
    <n v="5286325.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48663842"/>
    <n v="48663842"/>
    <n v="1014041.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00000"/>
    <n v="10000000"/>
    <n v="7765820.1799999997"/>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5000000"/>
    <n v="15000000"/>
    <n v="7308878.320000000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0"/>
    <n v="6500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5000000"/>
    <n v="4970516"/>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7872800"/>
    <n v="47872800"/>
    <n v="3191020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5307600"/>
    <n v="84126187.83000001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14282484"/>
    <n v="14282483.38000000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9297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0"/>
    <n v="10"/>
    <n v="0"/>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0597997"/>
    <n v="57597997"/>
    <n v="26015138.329999983"/>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37259634"/>
    <n v="37259634"/>
    <n v="26386679.699999992"/>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542214"/>
    <n v="4542214"/>
    <n v="3150081.0899999994"/>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35000"/>
    <n v="135000"/>
    <n v="57449.90000000000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24000000"/>
    <n v="24000000"/>
    <n v="9135196.12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52544"/>
    <n v="752544"/>
    <n v="1397925.589999999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6572000"/>
    <n v="16572000"/>
    <n v="8044706.3599999994"/>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7200000"/>
    <n v="37200000"/>
    <n v="16975536.89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46620"/>
    <n v="346620"/>
    <n v="197375.40000000002"/>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530256"/>
    <n v="530256"/>
    <n v="353504"/>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77012890"/>
    <n v="44760795"/>
    <n v="3885754.39"/>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8000000"/>
    <n v="3000000"/>
    <n v="0"/>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500000"/>
    <n v="20752095"/>
    <n v="2340189.5099999998"/>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6000000"/>
    <n v="4500000"/>
    <n v="2821426.88"/>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2000000"/>
    <n v="2000000"/>
    <n v="498158.51"/>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59910000"/>
    <n v="59910000"/>
    <n v="23516956.329999994"/>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5000000"/>
    <n v="57000000"/>
    <n v="32094188.71999999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2000000"/>
    <n v="2500000"/>
    <n v="5136614.78"/>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1500000"/>
    <n v="2000000"/>
    <n v="726067.67999999993"/>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350000"/>
    <n v="15000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930000"/>
    <n v="610000"/>
    <n v="110725.7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5000000"/>
    <n v="5999811.210000000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7000000"/>
    <n v="500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1000"/>
    <n v="1021000"/>
    <n v="308965.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3500000"/>
    <n v="567206.04"/>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13550000"/>
    <n v="1872836.9300000002"/>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30500000"/>
    <n v="6874377.799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1551383"/>
    <n v="56147105"/>
    <n v="27152982.75999999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10500000"/>
    <n v="10500000"/>
    <n v="20753883.5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9000000"/>
    <n v="9000000"/>
    <n v="323494.82999999996"/>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5000000"/>
    <n v="5000000"/>
    <n v="3537947.0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00000"/>
    <n v="200000"/>
    <n v="1377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0"/>
    <n v="2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2500000"/>
    <n v="6000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00000"/>
    <n v="5000000"/>
    <n v="65712.88"/>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5000000"/>
    <n v="4900000"/>
    <n v="408126.1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280828.8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793727"/>
    <n v="2793727"/>
    <n v="1265148.5899999999"/>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
    <n v="2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4000000"/>
    <n v="7500000"/>
    <n v="2056593.4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3500000"/>
    <n v="360996.37"/>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1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
    <n v="5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90000"/>
    <n v="610000"/>
    <n v="1069821.2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00"/>
    <n v="20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111439.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8097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30000000"/>
    <n v="100500000"/>
    <n v="20317037.05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000"/>
    <n v="240000"/>
    <n v="6424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3398000"/>
    <n v="3398000"/>
    <n v="4785885.01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7500000"/>
    <n v="5000000"/>
    <n v="5907868.59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7658000"/>
    <n v="17658000"/>
    <n v="6173106.9499999993"/>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62580983"/>
    <n v="51179653"/>
    <n v="345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2249662"/>
    <n v="10249662"/>
    <n v="1270615.54"/>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70000"/>
    <n v="70000"/>
    <n v="7659677.120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0"/>
    <n v="3000000"/>
    <n v="125850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12000"/>
    <n v="24012000"/>
    <n v="23431579.879999999"/>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00000"/>
    <n v="50000000"/>
    <n v="2070900"/>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784595"/>
    <n v="7284595"/>
    <n v="2846426.7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000000"/>
    <n v="3500000"/>
    <n v="1551230.680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88000"/>
    <n v="88000"/>
    <n v="0"/>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0"/>
    <n v="100000"/>
    <n v="1009509.44"/>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3000000"/>
    <n v="3000000"/>
    <n v="1463644.51"/>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7000000"/>
    <n v="8000000"/>
    <n v="2070140.84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860000"/>
    <n v="2860000"/>
    <n v="1314729.55"/>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091797"/>
    <n v="4091797"/>
    <n v="2989455.1399999997"/>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055500"/>
    <n v="1055500"/>
    <n v="1132.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500"/>
    <n v="3500"/>
    <n v="60418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0"/>
    <n v="25000000"/>
    <n v="0"/>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000000"/>
    <n v="1500000"/>
    <n v="145808.87"/>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68700"/>
    <n v="687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250000"/>
    <n v="250000"/>
    <n v="74749.9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2000000"/>
    <n v="352000"/>
    <n v="272146"/>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375604"/>
    <n v="245945.4099999999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000000"/>
    <n v="50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25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500000"/>
    <n v="16027.64"/>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50000"/>
    <n v="350000"/>
    <n v="1250511.9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00000"/>
    <n v="900000"/>
    <n v="167460.3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38077.9"/>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4000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96000000"/>
    <n v="96000000"/>
    <n v="58265672.8000000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2000000"/>
    <n v="151897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400000"/>
    <n v="400000"/>
    <n v="47786.21"/>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204514.4"/>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900000"/>
    <n v="33158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6756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34400"/>
    <n v="34400"/>
    <n v="64111.6"/>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68140"/>
    <n v="6814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5370"/>
    <n v="205370"/>
    <n v="416527.22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756917"/>
    <n v="6844854"/>
    <n v="1142417.629999999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8913409"/>
    <n v="10913209"/>
    <n v="5324480.5999999987"/>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0"/>
    <n v="200"/>
    <n v="22783.5"/>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36000"/>
    <n v="1036000"/>
    <n v="27029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2800"/>
    <n v="24280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623950"/>
    <n v="1623950"/>
    <n v="1345729.2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4000000"/>
    <n v="5089100"/>
    <n v="3513787.3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240"/>
    <n v="324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000000"/>
    <n v="3600000"/>
    <n v="78123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9000"/>
    <n v="29000"/>
    <n v="2191588.220000000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062103"/>
    <n v="9973003"/>
    <n v="383366.04"/>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5000"/>
    <n v="15000"/>
    <n v="688119.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659772"/>
    <n v="5659772"/>
    <n v="5096767.7000000011"/>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675450692"/>
    <n v="1654965692"/>
    <n v="1098553340.4500003"/>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93537"/>
    <n v="533537"/>
    <n v="909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361059"/>
    <n v="2361059"/>
    <n v="780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76792225"/>
    <n v="161652225"/>
    <n v="109610166.67"/>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863162"/>
    <n v="25863162"/>
    <n v="16759266.66"/>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26971"/>
    <n v="2526971"/>
    <n v="1238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48115296"/>
    <n v="148115296"/>
    <n v="1177431.1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9195902"/>
    <n v="9195902"/>
    <n v="5754065.0599999996"/>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17118858"/>
    <n v="1278618858"/>
    <n v="795473579.9400001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1692000"/>
    <n v="2106000"/>
    <n v="828310.0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3227414"/>
    <n v="419127414"/>
    <n v="280405750.43000007"/>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41060665"/>
    <n v="158310665"/>
    <n v="83266762.559999973"/>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6543148"/>
    <n v="106443148"/>
    <n v="87203717.84999992"/>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917546"/>
    <n v="10917546"/>
    <n v="8650257.37000000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40000"/>
    <n v="40000"/>
    <n v="0"/>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11268342"/>
    <n v="4768342"/>
    <n v="687158.90999999992"/>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52129179"/>
    <n v="900329179"/>
    <n v="622515182.2699995"/>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33333"/>
    <n v="11650933"/>
    <n v="7269646.7299999995"/>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5000000"/>
    <n v="10629835"/>
    <n v="9251107.0299999975"/>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25758"/>
    <n v="1650325758"/>
    <n v="1112571531.549999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800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50000"/>
    <n v="5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30000000"/>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2419824"/>
    <n v="2419824"/>
    <n v="1917916.49"/>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28000000"/>
    <n v="528000000"/>
    <n v="398566948.31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2985384"/>
    <n v="2981345.62"/>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888000"/>
    <n v="886395.4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7996000"/>
    <n v="22496000"/>
    <n v="22237076.16"/>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0877127"/>
    <n v="318216"/>
    <n v="119651"/>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6970440"/>
    <n v="3470440"/>
    <n v="3469869.09"/>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5167100"/>
    <n v="10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4500000"/>
    <n v="17600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085783921"/>
    <n v="1099011593"/>
    <n v="719937189.10999978"/>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50000000"/>
    <n v="25000000"/>
    <n v="0"/>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73715851"/>
    <n v="276468000"/>
    <n v="181139749.58999997"/>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008000"/>
    <n v="1008000"/>
    <n v="384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99732000"/>
    <n v="123444000"/>
    <n v="81718933.340000004"/>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476000"/>
    <n v="3228000"/>
    <n v="2082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32819321"/>
    <n v="34819321"/>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0"/>
    <n v="100000"/>
    <n v="100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8000"/>
    <n v="805000"/>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500000"/>
    <n v="822235"/>
    <n v="194508.53999999998"/>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6800000"/>
    <n v="16800000"/>
    <n v="9645833.330000000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400000"/>
    <n v="1400000"/>
    <n v="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100000"/>
    <n v="139000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900000"/>
    <n v="2531102.889999999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18000000"/>
    <n v="20232000"/>
    <n v="13378000"/>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31319321"/>
    <n v="30120086"/>
    <n v="24052652.7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6692635"/>
    <n v="6692635"/>
    <n v="6425250"/>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0"/>
    <n v="1000000"/>
    <n v="625433.4400000000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53567"/>
    <n v="28639629"/>
    <n v="18825607.499999996"/>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91160"/>
    <n v="28680024"/>
    <n v="18889456.530000001"/>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4119961"/>
    <n v="4443384"/>
    <n v="2692803.5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1120"/>
    <n v="1191120"/>
    <n v="683889.5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2800"/>
    <n v="1192800"/>
    <n v="684854.17"/>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84800"/>
    <n v="184800"/>
    <n v="106104.17"/>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600000"/>
    <n v="600000"/>
    <n v="488035.0400000000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200000"/>
    <n v="1200000"/>
    <n v="397680.91000000003"/>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6800000"/>
    <n v="16800000"/>
    <n v="14582099.749999998"/>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21600000"/>
    <n v="21600000"/>
    <n v="16386218.809999999"/>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71010"/>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10622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0000"/>
    <n v="10000"/>
    <n v="165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2500000"/>
    <n v="2500000"/>
    <n v="166666.64000000001"/>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800000"/>
    <n v="1000000"/>
    <n v="883961.96000000008"/>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1500000"/>
    <n v="1500000"/>
    <n v="146880.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6000000"/>
    <n v="6000000"/>
    <n v="177711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2500000"/>
    <n v="2500000"/>
    <n v="644026.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500000"/>
    <n v="500000"/>
    <n v="350653.11"/>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400000"/>
    <n v="400000"/>
    <n v="96060"/>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4942064.629999999"/>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2000000"/>
    <n v="250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300000"/>
    <n v="300000"/>
    <n v="23033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4000000"/>
    <n v="17316330.07"/>
    <n v="8954355.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3000000"/>
    <n v="3000000"/>
    <n v="824051.67999999993"/>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5000000"/>
    <n v="15000000"/>
    <n v="13702931.770000001"/>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2200000"/>
    <n v="184988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
    <n v="2150000"/>
    <n v="1647970.0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400000"/>
    <n v="34928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0000"/>
    <n v="88000"/>
    <n v="86142.3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4600000"/>
    <n v="7600000"/>
    <n v="3430171.1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0"/>
    <n v="1900000"/>
    <n v="1871711.05"/>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0"/>
    <n v="3200000"/>
    <n v="2244596"/>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2568000"/>
    <n v="9848000"/>
    <n v="653090.63"/>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0"/>
    <n v="13800000"/>
    <n v="13492352"/>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600000"/>
    <n v="6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
    <n v="50000"/>
    <n v="2984.68"/>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00000"/>
    <n v="800000"/>
    <n v="13152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800000"/>
    <n v="2694285.6"/>
    <n v="1228359.9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0000"/>
    <n v="1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2789384.33"/>
    <n v="1355457.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10600000"/>
    <n v="801109.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4000000"/>
    <n v="4000000"/>
    <n v="69295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13428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2200000"/>
    <n v="718036"/>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300000"/>
    <n v="300000"/>
    <n v="2287.6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0000000"/>
    <n v="55860335.799999997"/>
    <n v="31756542.880000003"/>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500000"/>
    <n v="7639664.2000000002"/>
    <n v="6059162.7000000002"/>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541683"/>
    <n v="5541683"/>
    <n v="1060286.8199999998"/>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00000"/>
    <n v="800000"/>
    <n v="126673"/>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50000"/>
    <n v="50000"/>
    <n v="1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200000"/>
    <n v="200000"/>
    <n v="10199.99"/>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000000"/>
    <n v="9000000"/>
    <n v="10903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1900086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2000000"/>
    <n v="2000000"/>
    <n v="35.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0"/>
    <n v="2700000"/>
    <n v="2290576"/>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7000000"/>
    <n v="54000000"/>
    <n v="2991300"/>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000000"/>
    <n v="1000000"/>
    <n v="236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5000"/>
    <n v="15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300000"/>
    <n v="300000"/>
    <n v="270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0000"/>
    <n v="80000"/>
    <n v="65"/>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8922987"/>
    <n v="51114987"/>
    <n v="59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20000"/>
    <n v="2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400000"/>
    <n v="400000"/>
    <n v="74420.7"/>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0"/>
    <n v="100000"/>
    <n v="14345.54"/>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4560000"/>
    <n v="4560000"/>
    <n v="252000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7440000"/>
    <n v="7440000"/>
    <n v="413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800000"/>
    <n v="80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1000000"/>
    <n v="1000000"/>
    <n v="218107.02"/>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6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250000"/>
    <n v="2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
    <n v="5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600000"/>
    <n v="600000"/>
    <n v="172805.09"/>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00000"/>
    <n v="300000"/>
    <n v="85448.56"/>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300000"/>
    <n v="1300000"/>
    <n v="60742.29"/>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0"/>
    <n v="24765000"/>
    <n v="11992101.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1272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25619.9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
    <n v="700000"/>
    <n v="10207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0"/>
    <n v="3000000"/>
    <n v="501070.0100000000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0"/>
    <n v="500000"/>
    <n v="92248.7900000000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400000"/>
    <n v="3524000"/>
    <n v="589819.7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0"/>
    <n v="6376000"/>
    <n v="188094.93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
    <n v="300000"/>
    <n v="74136.6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
    <n v="1500000"/>
    <n v="44769.27"/>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8605056"/>
    <n v="47993322.670000002"/>
    <n v="30443300.380000003"/>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60000"/>
    <n v="360000"/>
    <n v="240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0"/>
    <n v="129000"/>
    <n v="129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5745794"/>
    <n v="35825794"/>
    <n v="24134266.67000000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60000"/>
    <n v="3367733.33"/>
    <n v="1932078.5700000003"/>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1096800"/>
    <n v="1096800"/>
    <n v="8509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7756272"/>
    <n v="7756272"/>
    <n v="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30000"/>
    <n v="930000"/>
    <n v="33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54684"/>
    <n v="454684"/>
    <n v="478283.3399999999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5000"/>
    <n v="75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200000"/>
    <n v="1200000"/>
    <n v="80000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868383"/>
    <n v="6729975"/>
    <n v="5760375.550000000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00000"/>
    <n v="60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887887"/>
    <n v="887887"/>
    <n v="878287.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770645"/>
    <n v="7770645"/>
    <n v="0"/>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85449.09"/>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202553"/>
    <n v="7206386"/>
    <n v="4085675.1700000004"/>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5997098"/>
    <n v="6009641.3300000001"/>
    <n v="4132256.7799999993"/>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74249"/>
    <n v="776280.67"/>
    <n v="520076.49999999977"/>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000000"/>
    <n v="3000000"/>
    <n v="876544.6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70000"/>
    <n v="70000"/>
    <n v="0"/>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840000"/>
    <n v="3840000"/>
    <n v="2476867.2000000002"/>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20000"/>
    <n v="2000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50000"/>
    <n v="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161567"/>
    <n v="161567"/>
    <n v="140662.68"/>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708000"/>
    <n v="1119715"/>
    <n v="396996.84"/>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298"/>
    <n v="165298"/>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000"/>
    <n v="100000"/>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00000"/>
    <n v="10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168071"/>
    <n v="5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5000"/>
    <n v="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0"/>
    <n v="10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5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63432"/>
    <n v="38432"/>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71345"/>
    <n v="56345"/>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250000"/>
    <n v="22800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000000"/>
    <n v="2140000"/>
    <n v="132851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27910"/>
    <n v="25591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8432"/>
    <n v="58432"/>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45000"/>
    <n v="4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0298"/>
    <n v="219298"/>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60000"/>
    <n v="6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5000"/>
    <n v="1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50000"/>
    <n v="1027000.0000000001"/>
    <n v="428185.61"/>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65000"/>
    <n v="39660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9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
    <n v="225000"/>
    <n v="20300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00000"/>
    <n v="50000"/>
    <n v="72647.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00000"/>
    <n v="200000"/>
    <n v="23420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0"/>
    <n v="1427000"/>
    <n v="1147412.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0"/>
    <n v="5451000"/>
    <n v="1206046.57"/>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600000"/>
    <n v="1245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30000"/>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00000"/>
    <n v="155500"/>
    <n v="3660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29477"/>
    <n v="4477"/>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800000"/>
    <n v="800000"/>
    <n v="22030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700000"/>
    <n v="1757500"/>
    <n v="1154845.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450000"/>
    <n v="450000"/>
    <n v="296308.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21000"/>
    <n v="41000"/>
    <n v="9900"/>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00000"/>
    <n v="2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
    <n v="3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0000"/>
    <n v="80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0"/>
    <n v="100000"/>
    <n v="71862"/>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50000"/>
    <n v="2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200000"/>
    <n v="150000"/>
    <n v="57247.7"/>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150000"/>
    <n v="130483.45999999999"/>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
    <n v="17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350000"/>
    <n v="350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50000"/>
    <n v="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100000"/>
    <n v="100000"/>
    <n v="53915.71"/>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4477"/>
    <n v="4477"/>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86000"/>
    <n v="6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86945.83"/>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0"/>
    <n v="50000"/>
    <n v="7127.2"/>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4477"/>
    <n v="24477"/>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130000"/>
    <n v="50000"/>
    <n v="1475"/>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
    <n v="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561000"/>
    <n v="8561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45000"/>
    <n v="45000"/>
    <n v="2832"/>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3222"/>
    <n v="23222"/>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150000"/>
    <n v="100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75000"/>
    <n v="50001"/>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0"/>
    <n v="250000"/>
    <n v="168825.9600000000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44205"/>
    <n v="6151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450000"/>
    <n v="1000000"/>
    <n v="809692.6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33165"/>
    <n v="3316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00000"/>
    <n v="200000"/>
    <n v="133625.20000000001"/>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5000"/>
    <n v="157000"/>
    <n v="2301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78328"/>
    <n v="678328"/>
    <n v="4508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8955"/>
    <n v="48955"/>
    <n v="6212.7"/>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130001"/>
    <n v="85001"/>
    <n v="800.04"/>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
    <n v="50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0000"/>
    <n v="10000"/>
    <n v="128572.8"/>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1669600"/>
    <n v="21669600"/>
    <n v="140994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6180000"/>
    <n v="6180000"/>
    <n v="3900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647800"/>
    <n v="2647800"/>
    <n v="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00000"/>
    <n v="100000"/>
    <n v="135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50000"/>
    <n v="150000"/>
    <n v="100138.44"/>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3924000"/>
    <n v="3924000"/>
    <n v="260100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2300750"/>
    <n v="2300750"/>
    <n v="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140000"/>
    <n v="140000"/>
    <n v="140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895436"/>
    <n v="1895436"/>
    <n v="1226647.6200000001"/>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977324"/>
    <n v="1977324"/>
    <n v="1277957.4000000001"/>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267972"/>
    <n v="267972"/>
    <n v="173207.24000000005"/>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380000"/>
    <n v="1380000"/>
    <n v="410190.6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92000"/>
    <n v="192000"/>
    <n v="124579.25"/>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0630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1000"/>
    <n v="613"/>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4000"/>
    <n v="3000"/>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40000"/>
    <n v="132033.21"/>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60000"/>
    <n v="59984.59"/>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000"/>
    <n v="2092.5"/>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0"/>
    <n v="0"/>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5000"/>
    <n v="450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25000"/>
    <n v="530000"/>
    <n v="525903.2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0000"/>
    <n v="50000"/>
    <n v="49984.800000000003"/>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00000"/>
    <n v="204000"/>
    <n v="509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50000"/>
    <n v="250000"/>
    <n v="19824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50000"/>
    <n v="5000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1600"/>
    <n v="919.81"/>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00000"/>
    <n v="400000"/>
    <n v="393128.8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50000"/>
    <n v="28900.560000000001"/>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0"/>
    <n v="9000"/>
    <n v="8616.59"/>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199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0000"/>
    <n v="4200000"/>
    <n v="280000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6000"/>
    <n v="400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2000"/>
    <n v="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4610"/>
    <n v="14610"/>
    <n v="8163.4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300000"/>
    <n v="331000"/>
    <n v="170321.96"/>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400000"/>
    <n v="400000"/>
    <n v="337775.13"/>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000"/>
    <n v="20000"/>
    <n v="1123.55"/>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
    <n v="52400"/>
    <n v="859.98"/>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1967"/>
    <n v="151967"/>
    <n v="762.7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0"/>
    <n v="6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4965600"/>
    <n v="14965600"/>
    <n v="759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660000"/>
    <n v="3660000"/>
    <n v="2440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480000"/>
    <n v="480000"/>
    <n v="35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601800"/>
    <n v="16018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00000"/>
    <n v="3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500000"/>
    <n v="500000"/>
    <n v="104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60000"/>
    <n v="360000"/>
    <n v="120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418800"/>
    <n v="1403800"/>
    <n v="1020616.69"/>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225000"/>
    <n v="0"/>
    <n v="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65000"/>
    <n v="65000"/>
    <n v="65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501800"/>
    <n v="1501800"/>
    <n v="0"/>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17260"/>
    <n v="1317260"/>
    <n v="736509.2"/>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49398"/>
    <n v="1349398"/>
    <n v="737548"/>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6461"/>
    <n v="136461"/>
    <n v="99781.080000000016"/>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50000"/>
    <n v="1209000"/>
    <n v="705043.11"/>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30869"/>
    <n v="30869"/>
    <n v="14316.92"/>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30000"/>
    <n v="0"/>
    <n v="0"/>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400000"/>
    <n v="14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0000"/>
    <n v="881000"/>
    <n v="9592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5000"/>
    <n v="5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00000"/>
    <n v="400000"/>
    <n v="60496.36999999999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40000"/>
    <n v="14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800000"/>
    <n v="514023"/>
    <n v="162573.93"/>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400000"/>
    <n v="4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95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600000"/>
    <n v="600000"/>
    <n v="351196.32"/>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750000"/>
    <n v="750000"/>
    <n v="381375.72"/>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09000"/>
    <n v="36594"/>
    <n v="365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413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50000"/>
    <n v="0"/>
    <n v="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50000"/>
    <n v="142662"/>
    <n v="241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00000"/>
    <n v="2950"/>
    <n v="29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75000"/>
    <n v="75000"/>
    <n v="244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00000"/>
    <n v="40000"/>
    <n v="19352"/>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75000"/>
    <n v="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234000"/>
    <n v="3234000"/>
    <n v="107800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0000"/>
    <n v="3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25000"/>
    <n v="125000"/>
    <n v="4013.5"/>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75000"/>
    <n v="75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0"/>
    <n v="500000"/>
    <n v="209843.58"/>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300000"/>
    <n v="132306"/>
    <n v="154439.91"/>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100000"/>
    <n v="944"/>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22500"/>
    <n v="22499.95"/>
  </r>
  <r>
    <s v="2024"/>
    <x v="0"/>
    <x v="0"/>
    <x v="0"/>
    <x v="0"/>
    <s v="2 - Poder Ejecutivo"/>
    <s v="0205 - MINISTERIO DE HACIENDA"/>
    <s v="0001 - MINISTERIO DE HACIENDA"/>
    <x v="0"/>
    <x v="0"/>
    <x v="2"/>
    <s v="2.1 - REMUNERACIONES Y CONTRIBUCIONES"/>
    <s v="2.1.1 - REMUNERACIONES"/>
    <s v="N"/>
    <s v="00 - N/A"/>
    <s v="10 - FONDO GENERAL"/>
    <s v="(en blanco)"/>
    <s v="99 - MULTIPROVINCIAL"/>
    <n v="457031760"/>
    <n v="462051760"/>
    <n v="301078010.65000004"/>
  </r>
  <r>
    <s v="2024"/>
    <x v="0"/>
    <x v="0"/>
    <x v="0"/>
    <x v="0"/>
    <s v="2 - Poder Ejecutivo"/>
    <s v="0205 - MINISTERIO DE HACIENDA"/>
    <s v="0001 - MINISTERIO DE HACIENDA"/>
    <x v="0"/>
    <x v="0"/>
    <x v="2"/>
    <s v="2.1 - REMUNERACIONES Y CONTRIBUCIONES"/>
    <s v="2.1.1 - REMUNERACIONES"/>
    <s v="N"/>
    <s v="00 - N/A"/>
    <s v="10 - FONDO GENERAL"/>
    <s v="(en blanco)"/>
    <s v="99 - MULTIPROVINCIAL"/>
    <n v="2460000"/>
    <n v="2960000"/>
    <n v="1685000"/>
  </r>
  <r>
    <s v="2024"/>
    <x v="0"/>
    <x v="0"/>
    <x v="0"/>
    <x v="0"/>
    <s v="2 - Poder Ejecutivo"/>
    <s v="0205 - MINISTERIO DE HACIENDA"/>
    <s v="0001 - MINISTERIO DE HACIENDA"/>
    <x v="0"/>
    <x v="0"/>
    <x v="2"/>
    <s v="2.1 - REMUNERACIONES Y CONTRIBUCIONES"/>
    <s v="2.1.1 - REMUNERACIONES"/>
    <s v="N"/>
    <s v="00 - N/A"/>
    <s v="10 - FONDO GENERAL"/>
    <s v="(en blanco)"/>
    <s v="99 - MULTIPROVINCIAL"/>
    <n v="264072984"/>
    <n v="283607984"/>
    <n v="186077997.32999998"/>
  </r>
  <r>
    <s v="2024"/>
    <x v="0"/>
    <x v="0"/>
    <x v="0"/>
    <x v="0"/>
    <s v="2 - Poder Ejecutivo"/>
    <s v="0205 - MINISTERIO DE HACIENDA"/>
    <s v="0001 - MINISTERIO DE HACIENDA"/>
    <x v="0"/>
    <x v="0"/>
    <x v="2"/>
    <s v="2.1 - REMUNERACIONES Y CONTRIBUCIONES"/>
    <s v="2.1.1 - REMUNERACIONES"/>
    <s v="N"/>
    <s v="00 - N/A"/>
    <s v="10 - FONDO GENERAL"/>
    <s v="(en blanco)"/>
    <s v="99 - MULTIPROVINCIAL"/>
    <n v="57348937"/>
    <n v="22875121"/>
    <n v="8625100.0199999996"/>
  </r>
  <r>
    <s v="2024"/>
    <x v="0"/>
    <x v="0"/>
    <x v="0"/>
    <x v="0"/>
    <s v="2 - Poder Ejecutivo"/>
    <s v="0205 - MINISTERIO DE HACIENDA"/>
    <s v="0001 - MINISTERIO DE HACIENDA"/>
    <x v="0"/>
    <x v="0"/>
    <x v="2"/>
    <s v="2.1 - REMUNERACIONES Y CONTRIBUCIONES"/>
    <s v="2.1.1 - REMUNERACIONES"/>
    <s v="N"/>
    <s v="00 - N/A"/>
    <s v="10 - FONDO GENERAL"/>
    <s v="(en blanco)"/>
    <s v="99 - MULTIPROVINCIAL"/>
    <n v="19782000"/>
    <n v="23482000"/>
    <n v="15418900"/>
  </r>
  <r>
    <s v="2024"/>
    <x v="0"/>
    <x v="0"/>
    <x v="0"/>
    <x v="0"/>
    <s v="2 - Poder Ejecutivo"/>
    <s v="0205 - MINISTERIO DE HACIENDA"/>
    <s v="0001 - MINISTERIO DE HACIENDA"/>
    <x v="0"/>
    <x v="0"/>
    <x v="2"/>
    <s v="2.1 - REMUNERACIONES Y CONTRIBUCIONES"/>
    <s v="2.1.1 - REMUNERACIONES"/>
    <s v="N"/>
    <s v="00 - N/A"/>
    <s v="10 - FONDO GENERAL"/>
    <s v="(en blanco)"/>
    <s v="99 - MULTIPROVINCIAL"/>
    <n v="120000"/>
    <n v="2620000"/>
    <n v="828000"/>
  </r>
  <r>
    <s v="2024"/>
    <x v="0"/>
    <x v="0"/>
    <x v="0"/>
    <x v="0"/>
    <s v="2 - Poder Ejecutivo"/>
    <s v="0205 - MINISTERIO DE HACIENDA"/>
    <s v="0001 - MINISTERIO DE HACIENDA"/>
    <x v="0"/>
    <x v="0"/>
    <x v="2"/>
    <s v="2.1 - REMUNERACIONES Y CONTRIBUCIONES"/>
    <s v="2.1.1 - REMUNERACIONE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1 - REMUNERACIONES"/>
    <s v="N"/>
    <s v="00 - N/A"/>
    <s v="10 - FONDO GENERAL"/>
    <s v="(en blanco)"/>
    <s v="99 - MULTIPROVINCIAL"/>
    <n v="3500000"/>
    <n v="1500000"/>
    <n v="3186000"/>
  </r>
  <r>
    <s v="2024"/>
    <x v="0"/>
    <x v="0"/>
    <x v="0"/>
    <x v="0"/>
    <s v="2 - Poder Ejecutivo"/>
    <s v="0205 - MINISTERIO DE HACIENDA"/>
    <s v="0001 - MINISTERIO DE HACIENDA"/>
    <x v="0"/>
    <x v="0"/>
    <x v="2"/>
    <s v="2.1 - REMUNERACIONES Y CONTRIBUCIONES"/>
    <s v="2.1.1 - REMUNERACIONES"/>
    <s v="N"/>
    <s v="00 - N/A"/>
    <s v="10 - FONDO GENERAL"/>
    <s v="(en blanco)"/>
    <s v="99 - MULTIPROVINCIAL"/>
    <n v="6500000"/>
    <n v="4847612.8"/>
    <n v="2244439.34"/>
  </r>
  <r>
    <s v="2024"/>
    <x v="0"/>
    <x v="0"/>
    <x v="0"/>
    <x v="0"/>
    <s v="2 - Poder Ejecutivo"/>
    <s v="0205 - MINISTERIO DE HACIENDA"/>
    <s v="0001 - MINISTERIO DE HACIENDA"/>
    <x v="0"/>
    <x v="0"/>
    <x v="2"/>
    <s v="2.1 - REMUNERACIONES Y CONTRIBUCIONES"/>
    <s v="2.1.2 - SOBRESUELDOS"/>
    <s v="N"/>
    <s v="00 - N/A"/>
    <s v="10 - FONDO GENERAL"/>
    <s v="(en blanco)"/>
    <s v="99 - MULTIPROVINCIAL"/>
    <n v="34026000"/>
    <n v="34734000"/>
    <n v="23249000"/>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51395531"/>
    <n v="50878439.840000004"/>
  </r>
  <r>
    <s v="2024"/>
    <x v="0"/>
    <x v="0"/>
    <x v="0"/>
    <x v="0"/>
    <s v="2 - Poder Ejecutivo"/>
    <s v="0205 - MINISTERIO DE HACIENDA"/>
    <s v="0001 - MINISTERIO DE HACIENDA"/>
    <x v="0"/>
    <x v="0"/>
    <x v="2"/>
    <s v="2.1 - REMUNERACIONES Y CONTRIBUCIONES"/>
    <s v="2.1.2 - SOBRESUELDOS"/>
    <s v="N"/>
    <s v="00 - N/A"/>
    <s v="10 - FONDO GENERAL"/>
    <s v="(en blanco)"/>
    <s v="99 - MULTIPROVINCIAL"/>
    <n v="30000000"/>
    <n v="6132936.2199999988"/>
    <n v="5203015.88"/>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13023531"/>
    <n v="10405949.33"/>
  </r>
  <r>
    <s v="2024"/>
    <x v="0"/>
    <x v="0"/>
    <x v="0"/>
    <x v="0"/>
    <s v="2 - Poder Ejecutivo"/>
    <s v="0205 - MINISTERIO DE HACIENDA"/>
    <s v="0001 - MINISTERIO DE HACIENDA"/>
    <x v="0"/>
    <x v="0"/>
    <x v="2"/>
    <s v="2.1 - REMUNERACIONES Y CONTRIBUCIONES"/>
    <s v="2.1.2 - SOBRESUELDO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2 - SOBRESUELDOS"/>
    <s v="N"/>
    <s v="00 - N/A"/>
    <s v="10 - FONDO GENERAL"/>
    <s v="(en blanco)"/>
    <s v="99 - MULTIPROVINCIAL"/>
    <n v="161977655"/>
    <n v="161152655"/>
    <n v="0"/>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3000000"/>
    <n v="3000000"/>
    <n v="1126780.94"/>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0000000"/>
    <n v="60000000"/>
    <n v="34375866.659999996"/>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2343364"/>
    <n v="54284991.200000003"/>
    <n v="35979765.250000007"/>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3150316"/>
    <n v="55062973"/>
    <n v="36465105"/>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6687012"/>
    <n v="7030061"/>
    <n v="4652328.3600000003"/>
  </r>
  <r>
    <s v="2024"/>
    <x v="0"/>
    <x v="0"/>
    <x v="0"/>
    <x v="0"/>
    <s v="2 - Poder Ejecutivo"/>
    <s v="0205 - MINISTERIO DE HACIENDA"/>
    <s v="0001 - MINISTERIO DE HACIENDA"/>
    <x v="0"/>
    <x v="0"/>
    <x v="2"/>
    <s v="2.2 - CONTRATACIÓN DE SERVICIOS"/>
    <s v="2.2.1 - SERVICIOS BÁSICOS"/>
    <s v="N"/>
    <s v="00 - N/A"/>
    <s v="10 - FONDO GENERAL"/>
    <s v="(en blanco)"/>
    <s v="99 - MULTIPROVINCIAL"/>
    <n v="100000"/>
    <n v="100000"/>
    <n v="21535.55"/>
  </r>
  <r>
    <s v="2024"/>
    <x v="0"/>
    <x v="0"/>
    <x v="0"/>
    <x v="0"/>
    <s v="2 - Poder Ejecutivo"/>
    <s v="0205 - MINISTERIO DE HACIENDA"/>
    <s v="0001 - MINISTERIO DE HACIENDA"/>
    <x v="0"/>
    <x v="0"/>
    <x v="2"/>
    <s v="2.2 - CONTRATACIÓN DE SERVICIOS"/>
    <s v="2.2.1 - SERVICIOS BÁSICOS"/>
    <s v="N"/>
    <s v="00 - N/A"/>
    <s v="10 - FONDO GENERAL"/>
    <s v="(en blanco)"/>
    <s v="99 - MULTIPROVINCIAL"/>
    <n v="7000000"/>
    <n v="7000000"/>
    <n v="4544578.32"/>
  </r>
  <r>
    <s v="2024"/>
    <x v="0"/>
    <x v="0"/>
    <x v="0"/>
    <x v="0"/>
    <s v="2 - Poder Ejecutivo"/>
    <s v="0205 - MINISTERIO DE HACIENDA"/>
    <s v="0001 - MINISTERIO DE HACIENDA"/>
    <x v="0"/>
    <x v="0"/>
    <x v="2"/>
    <s v="2.2 - CONTRATACIÓN DE SERVICIOS"/>
    <s v="2.2.1 - SERVICIOS BÁSICOS"/>
    <s v="N"/>
    <s v="00 - N/A"/>
    <s v="10 - FONDO GENERAL"/>
    <s v="(en blanco)"/>
    <s v="99 - MULTIPROVINCIAL"/>
    <n v="300000"/>
    <n v="300000"/>
    <n v="0"/>
  </r>
  <r>
    <s v="2024"/>
    <x v="0"/>
    <x v="0"/>
    <x v="0"/>
    <x v="0"/>
    <s v="2 - Poder Ejecutivo"/>
    <s v="0205 - MINISTERIO DE HACIENDA"/>
    <s v="0001 - MINISTERIO DE HACIENDA"/>
    <x v="0"/>
    <x v="0"/>
    <x v="2"/>
    <s v="2.2 - CONTRATACIÓN DE SERVICIOS"/>
    <s v="2.2.1 - SERVICIOS BÁSICOS"/>
    <s v="N"/>
    <s v="00 - N/A"/>
    <s v="10 - FONDO GENERAL"/>
    <s v="(en blanco)"/>
    <s v="99 - MULTIPROVINCIAL"/>
    <n v="8000000"/>
    <n v="12669571"/>
    <n v="9031935.75"/>
  </r>
  <r>
    <s v="2024"/>
    <x v="0"/>
    <x v="0"/>
    <x v="0"/>
    <x v="0"/>
    <s v="2 - Poder Ejecutivo"/>
    <s v="0205 - MINISTERIO DE HACIENDA"/>
    <s v="0001 - MINISTERIO DE HACIENDA"/>
    <x v="0"/>
    <x v="0"/>
    <x v="2"/>
    <s v="2.2 - CONTRATACIÓN DE SERVICIOS"/>
    <s v="2.2.1 - SERVICIOS BÁSICOS"/>
    <s v="N"/>
    <s v="00 - N/A"/>
    <s v="10 - FONDO GENERAL"/>
    <s v="(en blanco)"/>
    <s v="99 - MULTIPROVINCIAL"/>
    <n v="30000000"/>
    <n v="30000000"/>
    <n v="23360452.199999999"/>
  </r>
  <r>
    <s v="2024"/>
    <x v="0"/>
    <x v="0"/>
    <x v="0"/>
    <x v="0"/>
    <s v="2 - Poder Ejecutivo"/>
    <s v="0205 - MINISTERIO DE HACIENDA"/>
    <s v="0001 - MINISTERIO DE HACIENDA"/>
    <x v="0"/>
    <x v="0"/>
    <x v="2"/>
    <s v="2.2 - CONTRATACIÓN DE SERVICIOS"/>
    <s v="2.2.1 - SERVICIOS BÁSICOS"/>
    <s v="N"/>
    <s v="00 - N/A"/>
    <s v="10 - FONDO GENERAL"/>
    <s v="(en blanco)"/>
    <s v="99 - MULTIPROVINCIAL"/>
    <n v="1000000"/>
    <n v="1000000"/>
    <n v="49293.4"/>
  </r>
  <r>
    <s v="2024"/>
    <x v="0"/>
    <x v="0"/>
    <x v="0"/>
    <x v="0"/>
    <s v="2 - Poder Ejecutivo"/>
    <s v="0205 - MINISTERIO DE HACIENDA"/>
    <s v="0001 - MINISTERIO DE HACIENDA"/>
    <x v="0"/>
    <x v="0"/>
    <x v="2"/>
    <s v="2.2 - CONTRATACIÓN DE SERVICIOS"/>
    <s v="2.2.1 - SERVICIOS BÁSICOS"/>
    <s v="N"/>
    <s v="00 - N/A"/>
    <s v="10 - FONDO GENERAL"/>
    <s v="(en blanco)"/>
    <s v="99 - MULTIPROVINCIAL"/>
    <n v="960000"/>
    <n v="960000"/>
    <n v="144663"/>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400000"/>
    <n v="400000"/>
    <n v="5651.4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000000"/>
    <n v="6000000"/>
    <n v="2826379.45"/>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88845"/>
    <n v="859095"/>
    <n v="540599.6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700000"/>
    <n v="318696.18"/>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000000"/>
    <n v="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5000000"/>
    <n v="17700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500000"/>
    <n v="1500000"/>
    <n v="978928.57000000007"/>
  </r>
  <r>
    <s v="2024"/>
    <x v="0"/>
    <x v="0"/>
    <x v="0"/>
    <x v="0"/>
    <s v="2 - Poder Ejecutivo"/>
    <s v="0205 - MINISTERIO DE HACIENDA"/>
    <s v="0001 - MINISTERIO DE HACIENDA"/>
    <x v="0"/>
    <x v="0"/>
    <x v="2"/>
    <s v="2.2 - CONTRATACIÓN DE SERVICIOS"/>
    <s v="2.2.3 - VIÁTICOS"/>
    <s v="N"/>
    <s v="00 - N/A"/>
    <s v="10 - FONDO GENERAL"/>
    <s v="(en blanco)"/>
    <s v="99 - MULTIPROVINCIAL"/>
    <n v="1500000"/>
    <n v="1500000"/>
    <n v="38850"/>
  </r>
  <r>
    <s v="2024"/>
    <x v="0"/>
    <x v="0"/>
    <x v="0"/>
    <x v="0"/>
    <s v="2 - Poder Ejecutivo"/>
    <s v="0205 - MINISTERIO DE HACIENDA"/>
    <s v="0001 - MINISTERIO DE HACIENDA"/>
    <x v="0"/>
    <x v="0"/>
    <x v="2"/>
    <s v="2.2 - CONTRATACIÓN DE SERVICIOS"/>
    <s v="2.2.3 - VIÁTICOS"/>
    <s v="N"/>
    <s v="00 - N/A"/>
    <s v="10 - FONDO GENERAL"/>
    <s v="(en blanco)"/>
    <s v="99 - MULTIPROVINCIAL"/>
    <n v="1000000"/>
    <n v="1000000"/>
    <n v="9183.2299999999959"/>
  </r>
  <r>
    <s v="2024"/>
    <x v="0"/>
    <x v="0"/>
    <x v="0"/>
    <x v="0"/>
    <s v="2 - Poder Ejecutivo"/>
    <s v="0205 - MINISTERIO DE HACIENDA"/>
    <s v="0001 - MINISTERIO DE HACIENDA"/>
    <x v="0"/>
    <x v="0"/>
    <x v="2"/>
    <s v="2.2 - CONTRATACIÓN DE SERVICIOS"/>
    <s v="2.2.3 - VIÁTICOS"/>
    <s v="N"/>
    <s v="00 - N/A"/>
    <s v="20 - FONDOS CON DESTINO ESPECÍFICO"/>
    <s v="(en blanco)"/>
    <s v="99 - MULTIPROVINCIAL"/>
    <n v="6000000"/>
    <n v="6000000"/>
    <n v="2108150"/>
  </r>
  <r>
    <s v="2024"/>
    <x v="0"/>
    <x v="0"/>
    <x v="0"/>
    <x v="0"/>
    <s v="2 - Poder Ejecutivo"/>
    <s v="0205 - MINISTERIO DE HACIENDA"/>
    <s v="0001 - MINISTERIO DE HACIENDA"/>
    <x v="0"/>
    <x v="0"/>
    <x v="2"/>
    <s v="2.2 - CONTRATACIÓN DE SERVICIOS"/>
    <s v="2.2.3 - VIÁTICOS"/>
    <s v="N"/>
    <s v="00 - N/A"/>
    <s v="20 - FONDOS CON DESTINO ESPECÍFICO"/>
    <s v="(en blanco)"/>
    <s v="99 - MULTIPROVINCIAL"/>
    <n v="4000000"/>
    <n v="4000000"/>
    <n v="46635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3000000"/>
    <n v="9000000"/>
    <n v="6099496.7699999996"/>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0"/>
    <n v="2000000"/>
    <n v="2030957"/>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200000"/>
  </r>
  <r>
    <s v="2024"/>
    <x v="0"/>
    <x v="0"/>
    <x v="0"/>
    <x v="0"/>
    <s v="2 - Poder Ejecutivo"/>
    <s v="0205 - MINISTERIO DE HACIENDA"/>
    <s v="0001 - MINISTERIO DE HACIENDA"/>
    <x v="0"/>
    <x v="0"/>
    <x v="2"/>
    <s v="2.2 - CONTRATACIÓN DE SERVICIOS"/>
    <s v="2.2.5 - ALQUILERES Y RENTAS"/>
    <s v="N"/>
    <s v="00 - N/A"/>
    <s v="10 - FONDO GENERAL"/>
    <s v="(en blanco)"/>
    <s v="99 - MULTIPROVINCIAL"/>
    <n v="5560000"/>
    <n v="3329900"/>
    <n v="444350"/>
  </r>
  <r>
    <s v="2024"/>
    <x v="0"/>
    <x v="0"/>
    <x v="0"/>
    <x v="0"/>
    <s v="2 - Poder Ejecutivo"/>
    <s v="0205 - MINISTERIO DE HACIENDA"/>
    <s v="0001 - MINISTERIO DE HACIENDA"/>
    <x v="0"/>
    <x v="0"/>
    <x v="2"/>
    <s v="2.2 - CONTRATACIÓN DE SERVICIOS"/>
    <s v="2.2.5 - ALQUILERES Y RENTAS"/>
    <s v="N"/>
    <s v="00 - N/A"/>
    <s v="10 - FONDO GENERAL"/>
    <s v="(en blanco)"/>
    <s v="99 - MULTIPROVINCIAL"/>
    <n v="2000000"/>
    <n v="2643120"/>
    <n v="2216397.6800000002"/>
  </r>
  <r>
    <s v="2024"/>
    <x v="0"/>
    <x v="0"/>
    <x v="0"/>
    <x v="0"/>
    <s v="2 - Poder Ejecutivo"/>
    <s v="0205 - MINISTERIO DE HACIENDA"/>
    <s v="0001 - MINISTERIO DE HACIENDA"/>
    <x v="0"/>
    <x v="0"/>
    <x v="2"/>
    <s v="2.2 - CONTRATACIÓN DE SERVICIOS"/>
    <s v="2.2.5 - ALQUILERES Y RENTAS"/>
    <s v="N"/>
    <s v="00 - N/A"/>
    <s v="10 - FONDO GENERAL"/>
    <s v="(en blanco)"/>
    <s v="99 - MULTIPROVINCIAL"/>
    <n v="0"/>
    <n v="1242800"/>
    <n v="0"/>
  </r>
  <r>
    <s v="2024"/>
    <x v="0"/>
    <x v="0"/>
    <x v="0"/>
    <x v="0"/>
    <s v="2 - Poder Ejecutivo"/>
    <s v="0205 - MINISTERIO DE HACIENDA"/>
    <s v="0001 - MINISTERIO DE HACIENDA"/>
    <x v="0"/>
    <x v="0"/>
    <x v="2"/>
    <s v="2.2 - CONTRATACIÓN DE SERVICIOS"/>
    <s v="2.2.5 - ALQUILERES Y RENTAS"/>
    <s v="N"/>
    <s v="00 - N/A"/>
    <s v="10 - FONDO GENERAL"/>
    <s v="(en blanco)"/>
    <s v="99 - MULTIPROVINCIAL"/>
    <n v="1338000"/>
    <n v="1338000"/>
    <n v="230000.01"/>
  </r>
  <r>
    <s v="2024"/>
    <x v="0"/>
    <x v="0"/>
    <x v="0"/>
    <x v="0"/>
    <s v="2 - Poder Ejecutivo"/>
    <s v="0205 - MINISTERIO DE HACIENDA"/>
    <s v="0001 - MINISTERIO DE HACIENDA"/>
    <x v="0"/>
    <x v="0"/>
    <x v="2"/>
    <s v="2.2 - CONTRATACIÓN DE SERVICIOS"/>
    <s v="2.2.5 - ALQUILERES Y RENTAS"/>
    <s v="N"/>
    <s v="00 - N/A"/>
    <s v="10 - FONDO GENERAL"/>
    <s v="(en blanco)"/>
    <s v="99 - MULTIPROVINCIAL"/>
    <n v="1500000"/>
    <n v="500000"/>
    <n v="0"/>
  </r>
  <r>
    <s v="2024"/>
    <x v="0"/>
    <x v="0"/>
    <x v="0"/>
    <x v="0"/>
    <s v="2 - Poder Ejecutivo"/>
    <s v="0205 - MINISTERIO DE HACIENDA"/>
    <s v="0001 - MINISTERIO DE HACIENDA"/>
    <x v="0"/>
    <x v="0"/>
    <x v="2"/>
    <s v="2.2 - CONTRATACIÓN DE SERVICIOS"/>
    <s v="2.2.5 - ALQUILERES Y RENTAS"/>
    <s v="N"/>
    <s v="00 - N/A"/>
    <s v="10 - FONDO GENERAL"/>
    <s v="(en blanco)"/>
    <s v="99 - MULTIPROVINCIAL"/>
    <n v="400000"/>
    <n v="630100"/>
    <n v="478100.01"/>
  </r>
  <r>
    <s v="2024"/>
    <x v="0"/>
    <x v="0"/>
    <x v="0"/>
    <x v="0"/>
    <s v="2 - Poder Ejecutivo"/>
    <s v="0205 - MINISTERIO DE HACIENDA"/>
    <s v="0001 - MINISTERIO DE HACIENDA"/>
    <x v="0"/>
    <x v="0"/>
    <x v="2"/>
    <s v="2.2 - CONTRATACIÓN DE SERVICIOS"/>
    <s v="2.2.5 - ALQUILERES Y RENTAS"/>
    <s v="N"/>
    <s v="00 - N/A"/>
    <s v="10 - FONDO GENERAL"/>
    <s v="(en blanco)"/>
    <s v="99 - MULTIPROVINCIAL"/>
    <n v="180170795"/>
    <n v="150170795"/>
    <n v="137323394.60000002"/>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4560000"/>
    <n v="1160000"/>
    <n v="2240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531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500000"/>
    <n v="4500000"/>
    <n v="3716799.0399999996"/>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2000000"/>
    <n v="1000000"/>
    <n v="646500.01"/>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3000000"/>
    <n v="64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0"/>
    <n v="65000000"/>
    <n v="62422983.859999999"/>
  </r>
  <r>
    <s v="2024"/>
    <x v="0"/>
    <x v="0"/>
    <x v="0"/>
    <x v="0"/>
    <s v="2 - Poder Ejecutivo"/>
    <s v="0205 - MINISTERIO DE HACIENDA"/>
    <s v="0001 - MINISTERIO DE HACIENDA"/>
    <x v="0"/>
    <x v="0"/>
    <x v="2"/>
    <s v="2.2 - CONTRATACIÓN DE SERVICIOS"/>
    <s v="2.2.6 - SEGUROS"/>
    <s v="N"/>
    <s v="00 - N/A"/>
    <s v="10 - FONDO GENERAL"/>
    <s v="(en blanco)"/>
    <s v="99 - MULTIPROVINCIAL"/>
    <n v="5000000"/>
    <n v="5000000"/>
    <n v="0"/>
  </r>
  <r>
    <s v="2024"/>
    <x v="0"/>
    <x v="0"/>
    <x v="0"/>
    <x v="0"/>
    <s v="2 - Poder Ejecutivo"/>
    <s v="0205 - MINISTERIO DE HACIENDA"/>
    <s v="0001 - MINISTERIO DE HACIENDA"/>
    <x v="0"/>
    <x v="0"/>
    <x v="2"/>
    <s v="2.2 - CONTRATACIÓN DE SERVICIOS"/>
    <s v="2.2.6 - SEGUROS"/>
    <s v="N"/>
    <s v="00 - N/A"/>
    <s v="10 - FONDO GENERAL"/>
    <s v="(en blanco)"/>
    <s v="99 - MULTIPROVINCIAL"/>
    <n v="6000000"/>
    <n v="6000000"/>
    <n v="0"/>
  </r>
  <r>
    <s v="2024"/>
    <x v="0"/>
    <x v="0"/>
    <x v="0"/>
    <x v="0"/>
    <s v="2 - Poder Ejecutivo"/>
    <s v="0205 - MINISTERIO DE HACIENDA"/>
    <s v="0001 - MINISTERIO DE HACIENDA"/>
    <x v="0"/>
    <x v="0"/>
    <x v="2"/>
    <s v="2.2 - CONTRATACIÓN DE SERVICIOS"/>
    <s v="2.2.6 - SEGUROS"/>
    <s v="N"/>
    <s v="00 - N/A"/>
    <s v="10 - FONDO GENERAL"/>
    <s v="(en blanco)"/>
    <s v="99 - MULTIPROVINCIAL"/>
    <n v="30250000"/>
    <n v="30250000"/>
    <n v="6266582.0500000007"/>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2000000"/>
    <n v="2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72945000"/>
    <n v="1294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52200"/>
    <n v="9522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50000"/>
    <n v="1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650000"/>
    <n v="26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5000"/>
    <n v="97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500000"/>
    <n v="2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210000000"/>
    <n v="21553250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7760000"/>
    <n v="4760000"/>
    <n v="685933.27"/>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100000"/>
    <n v="13182.7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
    <n v="22800000"/>
    <n v="22316981.13999999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700000"/>
    <n v="73897.6200000000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500000"/>
    <n v="6500000"/>
    <n v="3404725.6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500000"/>
    <n v="111572.4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7000000"/>
    <n v="2251666.8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6913745"/>
    <n v="861981"/>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0"/>
    <n v="200000"/>
    <n v="1323.3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
    <n v="1000000"/>
    <n v="16323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500000"/>
    <n v="1500000"/>
    <n v="8106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960000"/>
    <n v="1960000"/>
    <n v="380413.0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00000"/>
    <n v="1900000"/>
    <n v="2358.65"/>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60292750"/>
    <n v="134697336.78"/>
    <n v="112811288.31999999"/>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00000"/>
    <n v="600000"/>
    <n v="131452"/>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306000"/>
    <n v="1306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633600"/>
    <n v="5633600"/>
    <n v="35400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000000"/>
    <n v="1000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0"/>
    <n v="5000000"/>
    <n v="3682583"/>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2065261"/>
    <n v="2065261"/>
    <n v="9852178.970000000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3790000"/>
    <n v="3790000"/>
    <n v="5289798.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00"/>
    <n v="10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2000000"/>
    <n v="1000000"/>
    <n v="12803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
    <n v="500000"/>
    <n v="107807.0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500000"/>
    <n v="22066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84651764"/>
    <n v="63048236.950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
    <n v="5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2500000"/>
    <n v="2048864.3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7500000"/>
    <n v="11100000"/>
    <n v="4979104.4000000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398276"/>
    <n v="1898276"/>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5000000"/>
    <n v="3768356.3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2824084"/>
    <n v="136824084"/>
    <n v="298098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9915916"/>
    <n v="6315916"/>
    <n v="1854233.2299999997"/>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60000"/>
    <n v="6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
    <n v="30000"/>
    <n v="0"/>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000000"/>
    <n v="930262.13"/>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1180262.130000001"/>
    <n v="225000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2050000"/>
    <n v="2050000"/>
    <n v="120832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0000000"/>
    <n v="31500000"/>
    <n v="21159832.209999997"/>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1200000"/>
    <n v="1200000"/>
    <n v="0"/>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500000"/>
    <n v="1500000"/>
    <n v="293620.06"/>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000000"/>
    <n v="1000000"/>
    <n v="23747.5"/>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4103420"/>
    <n v="4103420"/>
    <n v="904885.09000000008"/>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3274400"/>
    <n v="2274400"/>
    <n v="20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28000"/>
    <n v="28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76544.929999999993"/>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12567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00000"/>
    <n v="100000"/>
    <n v="13027.2"/>
  </r>
  <r>
    <s v="2024"/>
    <x v="0"/>
    <x v="0"/>
    <x v="0"/>
    <x v="0"/>
    <s v="2 - Poder Ejecutivo"/>
    <s v="0205 - MINISTERIO DE HACIENDA"/>
    <s v="0001 - MINISTERIO DE HACIENDA"/>
    <x v="0"/>
    <x v="0"/>
    <x v="2"/>
    <s v="2.3 - MATERIALES Y SUMINISTROS"/>
    <s v="2.3.2 - TEXTILES Y VESTUARIOS"/>
    <s v="N"/>
    <s v="00 - N/A"/>
    <s v="10 - FONDO GENERAL"/>
    <s v="(en blanco)"/>
    <s v="99 - MULTIPROVINCIAL"/>
    <n v="230810"/>
    <n v="235516"/>
    <n v="0"/>
  </r>
  <r>
    <s v="2024"/>
    <x v="0"/>
    <x v="0"/>
    <x v="0"/>
    <x v="0"/>
    <s v="2 - Poder Ejecutivo"/>
    <s v="0205 - MINISTERIO DE HACIENDA"/>
    <s v="0001 - MINISTERIO DE HACIENDA"/>
    <x v="0"/>
    <x v="0"/>
    <x v="2"/>
    <s v="2.3 - MATERIALES Y SUMINISTROS"/>
    <s v="2.3.2 - TEXTILES Y VESTUARIOS"/>
    <s v="N"/>
    <s v="00 - N/A"/>
    <s v="10 - FONDO GENERAL"/>
    <s v="(en blanco)"/>
    <s v="99 - MULTIPROVINCIAL"/>
    <n v="204440"/>
    <n v="204440"/>
    <n v="2212.5"/>
  </r>
  <r>
    <s v="2024"/>
    <x v="0"/>
    <x v="0"/>
    <x v="0"/>
    <x v="0"/>
    <s v="2 - Poder Ejecutivo"/>
    <s v="0205 - MINISTERIO DE HACIENDA"/>
    <s v="0001 - MINISTERIO DE HACIENDA"/>
    <x v="0"/>
    <x v="0"/>
    <x v="2"/>
    <s v="2.3 - MATERIALES Y SUMINISTROS"/>
    <s v="2.3.2 - TEXTILES Y VESTUARIOS"/>
    <s v="N"/>
    <s v="00 - N/A"/>
    <s v="10 - FONDO GENERAL"/>
    <s v="(en blanco)"/>
    <s v="99 - MULTIPROVINCIAL"/>
    <n v="2125700"/>
    <n v="10032280"/>
    <n v="5719776.5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392.86"/>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71450.4"/>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300000"/>
    <n v="1300000"/>
    <n v="210630"/>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600000"/>
    <n v="100000"/>
    <n v="0"/>
  </r>
  <r>
    <s v="2024"/>
    <x v="0"/>
    <x v="0"/>
    <x v="0"/>
    <x v="0"/>
    <s v="2 - Poder Ejecutivo"/>
    <s v="0205 - MINISTERIO DE HACIENDA"/>
    <s v="0001 - MINISTERIO DE HACIENDA"/>
    <x v="0"/>
    <x v="0"/>
    <x v="2"/>
    <s v="2.3 - MATERIALES Y SUMINISTROS"/>
    <s v="2.3.3 - PAPEL, CARTÓN E IMPRESOS"/>
    <s v="N"/>
    <s v="00 - N/A"/>
    <s v="10 - FONDO GENERAL"/>
    <s v="(en blanco)"/>
    <s v="99 - MULTIPROVINCIAL"/>
    <n v="2306859"/>
    <n v="2306859"/>
    <n v="219209.1"/>
  </r>
  <r>
    <s v="2024"/>
    <x v="0"/>
    <x v="0"/>
    <x v="0"/>
    <x v="0"/>
    <s v="2 - Poder Ejecutivo"/>
    <s v="0205 - MINISTERIO DE HACIENDA"/>
    <s v="0001 - MINISTERIO DE HACIENDA"/>
    <x v="0"/>
    <x v="0"/>
    <x v="2"/>
    <s v="2.3 - MATERIALES Y SUMINISTROS"/>
    <s v="2.3.3 - PAPEL, CARTÓN E IMPRESOS"/>
    <s v="N"/>
    <s v="00 - N/A"/>
    <s v="10 - FONDO GENERAL"/>
    <s v="(en blanco)"/>
    <s v="99 - MULTIPROVINCIAL"/>
    <n v="5867113"/>
    <n v="4867113"/>
    <n v="2016924.9"/>
  </r>
  <r>
    <s v="2024"/>
    <x v="0"/>
    <x v="0"/>
    <x v="0"/>
    <x v="0"/>
    <s v="2 - Poder Ejecutivo"/>
    <s v="0205 - MINISTERIO DE HACIENDA"/>
    <s v="0001 - MINISTERIO DE HACIENDA"/>
    <x v="0"/>
    <x v="0"/>
    <x v="2"/>
    <s v="2.3 - MATERIALES Y SUMINISTROS"/>
    <s v="2.3.3 - PAPEL, CARTÓN E IMPRESOS"/>
    <s v="N"/>
    <s v="00 - N/A"/>
    <s v="10 - FONDO GENERAL"/>
    <s v="(en blanco)"/>
    <s v="99 - MULTIPROVINCIAL"/>
    <n v="1896282"/>
    <n v="896282"/>
    <n v="2115"/>
  </r>
  <r>
    <s v="2024"/>
    <x v="0"/>
    <x v="0"/>
    <x v="0"/>
    <x v="0"/>
    <s v="2 - Poder Ejecutivo"/>
    <s v="0205 - MINISTERIO DE HACIENDA"/>
    <s v="0001 - MINISTERIO DE HACIENDA"/>
    <x v="0"/>
    <x v="0"/>
    <x v="2"/>
    <s v="2.3 - MATERIALES Y SUMINISTROS"/>
    <s v="2.3.3 - PAPEL, CARTÓN E IMPRESOS"/>
    <s v="N"/>
    <s v="00 - N/A"/>
    <s v="10 - FONDO GENERAL"/>
    <s v="(en blanco)"/>
    <s v="99 - MULTIPROVINCIAL"/>
    <n v="387500"/>
    <n v="387500"/>
    <n v="6410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500000"/>
    <n v="459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1000000"/>
    <n v="7768.18"/>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2500000"/>
    <n v="1000000"/>
    <n v="354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700000"/>
    <n v="200000"/>
    <n v="57675"/>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829000"/>
    <n v="67296.3"/>
  </r>
  <r>
    <s v="2024"/>
    <x v="0"/>
    <x v="0"/>
    <x v="0"/>
    <x v="0"/>
    <s v="2 - Poder Ejecutivo"/>
    <s v="0205 - MINISTERIO DE HACIENDA"/>
    <s v="0001 - MINISTERIO DE HACIENDA"/>
    <x v="0"/>
    <x v="0"/>
    <x v="2"/>
    <s v="2.3 - MATERIALES Y SUMINISTROS"/>
    <s v="2.3.5 - CUERO, CAUCHO Y PLÁSTICO"/>
    <s v="N"/>
    <s v="00 - N/A"/>
    <s v="10 - FONDO GENERAL"/>
    <s v="(en blanco)"/>
    <s v="99 - MULTIPROVINCIAL"/>
    <n v="0"/>
    <n v="200000"/>
    <n v="15097.8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0"/>
    <n v="8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6750"/>
    <n v="26750"/>
    <n v="36860.160000000003"/>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7400"/>
    <n v="1074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456458"/>
    <n v="1256458"/>
    <n v="46377.07"/>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840835"/>
    <n v="840835"/>
    <n v="6341.79"/>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490985"/>
    <n v="390985"/>
    <n v="4564.4799999999996"/>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47087.020000000004"/>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
    <n v="50000"/>
    <n v="82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6327.1"/>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0"/>
    <n v="500000"/>
    <n v="202525.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250000"/>
    <n v="25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723000"/>
    <n v="346693.98000000004"/>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75000"/>
    <n v="7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4185.1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3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42000"/>
    <n v="40543.61999999999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8030000"/>
    <n v="17790000"/>
    <n v="13268016.66"/>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000000"/>
    <n v="2853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040000"/>
    <n v="1040000"/>
    <n v="6895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696700"/>
    <n v="496700"/>
    <n v="2006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53400"/>
    <n v="353400"/>
    <n v="1534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200"/>
    <n v="203200"/>
    <n v="11699.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705"/>
    <n v="50705"/>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17425"/>
    <n v="517425"/>
    <n v="11611.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90000"/>
    <n v="9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19820"/>
    <n v="119820"/>
    <n v="5097.6000000000004"/>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197220"/>
    <n v="299722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650255"/>
    <n v="1650255"/>
    <n v="328074.27"/>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3000000"/>
    <n v="30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8000000"/>
    <n v="8800000"/>
    <n v="535584"/>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22542"/>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43512.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247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0"/>
    <n v="600000"/>
    <n v="1449601.5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85715.1999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3777010"/>
    <n v="2277010"/>
    <n v="621901.73"/>
  </r>
  <r>
    <s v="2024"/>
    <x v="0"/>
    <x v="0"/>
    <x v="0"/>
    <x v="0"/>
    <s v="2 - Poder Ejecutivo"/>
    <s v="0205 - MINISTERIO DE HACIENDA"/>
    <s v="0001 - MINISTERIO DE HACIENDA"/>
    <x v="0"/>
    <x v="0"/>
    <x v="2"/>
    <s v="2.3 - MATERIALES Y SUMINISTROS"/>
    <s v="2.3.9 - PRODUCTOS Y ÚTILES VARIOS"/>
    <s v="N"/>
    <s v="00 - N/A"/>
    <s v="10 - FONDO GENERAL"/>
    <s v="(en blanco)"/>
    <s v="99 - MULTIPROVINCIAL"/>
    <n v="74600"/>
    <n v="7460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7241465"/>
    <n v="5075575"/>
    <n v="2418285.96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1403122"/>
    <n v="1403122"/>
    <n v="16328.619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1895660"/>
    <n v="1895660"/>
    <n v="685600.08"/>
  </r>
  <r>
    <s v="2024"/>
    <x v="0"/>
    <x v="0"/>
    <x v="0"/>
    <x v="0"/>
    <s v="2 - Poder Ejecutivo"/>
    <s v="0205 - MINISTERIO DE HACIENDA"/>
    <s v="0001 - MINISTERIO DE HACIENDA"/>
    <x v="0"/>
    <x v="0"/>
    <x v="2"/>
    <s v="2.3 - MATERIALES Y SUMINISTROS"/>
    <s v="2.3.9 - PRODUCTOS Y ÚTILES VARIOS"/>
    <s v="N"/>
    <s v="00 - N/A"/>
    <s v="10 - FONDO GENERAL"/>
    <s v="(en blanco)"/>
    <s v="99 - MULTIPROVINCIAL"/>
    <n v="7067468"/>
    <n v="3369370"/>
    <n v="1953853.75"/>
  </r>
  <r>
    <s v="2024"/>
    <x v="0"/>
    <x v="0"/>
    <x v="0"/>
    <x v="0"/>
    <s v="2 - Poder Ejecutivo"/>
    <s v="0205 - MINISTERIO DE HACIENDA"/>
    <s v="0001 - MINISTERIO DE HACIENDA"/>
    <x v="0"/>
    <x v="0"/>
    <x v="2"/>
    <s v="2.3 - MATERIALES Y SUMINISTROS"/>
    <s v="2.3.9 - PRODUCTOS Y ÚTILES VARIOS"/>
    <s v="N"/>
    <s v="00 - N/A"/>
    <s v="10 - FONDO GENERAL"/>
    <s v="(en blanco)"/>
    <s v="99 - MULTIPROVINCIAL"/>
    <n v="1100610"/>
    <n v="1100610"/>
    <n v="101058.84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2981496"/>
    <n v="2981496"/>
    <n v="513252.6700000001"/>
  </r>
  <r>
    <s v="2024"/>
    <x v="0"/>
    <x v="0"/>
    <x v="0"/>
    <x v="0"/>
    <s v="2 - Poder Ejecutivo"/>
    <s v="0205 - MINISTERIO DE HACIENDA"/>
    <s v="0001 - MINISTERIO DE HACIENDA"/>
    <x v="0"/>
    <x v="0"/>
    <x v="2"/>
    <s v="2.3 - MATERIALES Y SUMINISTROS"/>
    <s v="2.3.9 - PRODUCTOS Y ÚTILES VARIOS"/>
    <s v="N"/>
    <s v="00 - N/A"/>
    <s v="10 - FONDO GENERAL"/>
    <s v="(en blanco)"/>
    <s v="99 - MULTIPROVINCIAL"/>
    <n v="65290"/>
    <n v="65290"/>
    <n v="49813.64"/>
  </r>
  <r>
    <s v="2024"/>
    <x v="0"/>
    <x v="0"/>
    <x v="0"/>
    <x v="0"/>
    <s v="2 - Poder Ejecutivo"/>
    <s v="0205 - MINISTERIO DE HACIENDA"/>
    <s v="0001 - MINISTERIO DE HACIENDA"/>
    <x v="0"/>
    <x v="0"/>
    <x v="2"/>
    <s v="2.3 - MATERIALES Y SUMINISTROS"/>
    <s v="2.3.9 - PRODUCTOS Y ÚTILES VARIOS"/>
    <s v="N"/>
    <s v="00 - N/A"/>
    <s v="10 - FONDO GENERAL"/>
    <s v="(en blanco)"/>
    <s v="99 - MULTIPROVINCIAL"/>
    <n v="19381180"/>
    <n v="338118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6515487"/>
    <n v="1515487"/>
    <n v="174678.86000000002"/>
  </r>
  <r>
    <s v="2024"/>
    <x v="0"/>
    <x v="0"/>
    <x v="0"/>
    <x v="0"/>
    <s v="2 - Poder Ejecutivo"/>
    <s v="0205 - MINISTERIO DE HACIENDA"/>
    <s v="0001 - MINISTERIO DE HACIENDA"/>
    <x v="0"/>
    <x v="0"/>
    <x v="2"/>
    <s v="2.3 - MATERIALES Y SUMINISTROS"/>
    <s v="2.3.9 - PRODUCTOS Y ÚTILES VARIOS"/>
    <s v="N"/>
    <s v="00 - N/A"/>
    <s v="10 - FONDO GENERAL"/>
    <s v="(en blanco)"/>
    <s v="99 - MULTIPROVINCIAL"/>
    <n v="825082"/>
    <n v="825082"/>
    <n v="68912.00999999999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
    <n v="100000"/>
    <n v="69936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500000"/>
    <n v="1416894.2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30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7362.3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1327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700000"/>
    <n v="700000"/>
    <n v="233717.97"/>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200000"/>
    <n v="1279518.4600000002"/>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86537.7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328771.7899999999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0"/>
    <n v="1000000"/>
    <n v="215166.8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3000000"/>
    <n v="1300000"/>
    <n v="195839.6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255000"/>
    <n v="255000"/>
    <n v="0"/>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80000"/>
    <n v="80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21811070"/>
    <n v="117655070"/>
    <n v="77531255"/>
  </r>
  <r>
    <s v="2024"/>
    <x v="0"/>
    <x v="0"/>
    <x v="0"/>
    <x v="0"/>
    <s v="2 - Poder Ejecutivo"/>
    <s v="0205 - MINISTERIO DE HACIENDA"/>
    <s v="0002 - DIRECCION NACIONAL DE CATASTRO"/>
    <x v="0"/>
    <x v="0"/>
    <x v="2"/>
    <s v="2.1 - REMUNERACIONES Y CONTRIBUCIONES"/>
    <s v="2.1.1 - REMUNERACIONES"/>
    <s v="N"/>
    <s v="00 - N/A"/>
    <s v="10 - FONDO GENERAL"/>
    <s v="(en blanco)"/>
    <s v="99 - MULTIPROVINCIAL"/>
    <n v="42996000"/>
    <n v="46958000"/>
    <n v="305200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383660"/>
    <n v="1383660"/>
    <n v="92244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4002728"/>
    <n v="14002728"/>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950000"/>
    <n v="1950000"/>
    <n v="3382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297914"/>
    <n v="297914"/>
    <n v="326391.33999999997"/>
  </r>
  <r>
    <s v="2024"/>
    <x v="0"/>
    <x v="0"/>
    <x v="0"/>
    <x v="0"/>
    <s v="2 - Poder Ejecutivo"/>
    <s v="0205 - MINISTERIO DE HACIENDA"/>
    <s v="0002 - DIRECCION NACIONAL DE CATASTRO"/>
    <x v="0"/>
    <x v="0"/>
    <x v="2"/>
    <s v="2.1 - REMUNERACIONES Y CONTRIBUCIONES"/>
    <s v="2.1.2 - SOBRESUELDOS"/>
    <s v="N"/>
    <s v="00 - N/A"/>
    <s v="10 - FONDO GENERAL"/>
    <s v="(en blanco)"/>
    <s v="99 - MULTIPROVINCIAL"/>
    <n v="6360000"/>
    <n v="6360000"/>
    <n v="4165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842000"/>
    <n v="1842000"/>
    <n v="1296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9933923"/>
    <n v="9120700"/>
  </r>
  <r>
    <s v="2024"/>
    <x v="0"/>
    <x v="0"/>
    <x v="0"/>
    <x v="0"/>
    <s v="2 - Poder Ejecutivo"/>
    <s v="0205 - MINISTERIO DE HACIENDA"/>
    <s v="0002 - DIRECCION NACIONAL DE CATASTRO"/>
    <x v="0"/>
    <x v="0"/>
    <x v="2"/>
    <s v="2.1 - REMUNERACIONES Y CONTRIBUCIONES"/>
    <s v="2.1.2 - SOBRESUELDOS"/>
    <s v="N"/>
    <s v="00 - N/A"/>
    <s v="10 - FONDO GENERAL"/>
    <s v="(en blanco)"/>
    <s v="99 - MULTIPROVINCIAL"/>
    <n v="3500000"/>
    <n v="455000"/>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0"/>
    <n v="3800000"/>
    <n v="3751225"/>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13733923"/>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34718558"/>
    <n v="34718558"/>
    <n v="0"/>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42101"/>
    <n v="11792101"/>
    <n v="7702249.299999998"/>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99543"/>
    <n v="11854543"/>
    <n v="7737132.5700000003"/>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728580"/>
    <n v="1817580"/>
    <n v="1131158.44"/>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
    <n v="3000"/>
    <n v="3.95"/>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09000"/>
    <n v="2409000"/>
    <n v="1708503.03"/>
  </r>
  <r>
    <s v="2024"/>
    <x v="0"/>
    <x v="0"/>
    <x v="0"/>
    <x v="0"/>
    <s v="2 - Poder Ejecutivo"/>
    <s v="0205 - MINISTERIO DE HACIENDA"/>
    <s v="0002 - DIRECCION NACIONAL DE CATASTRO"/>
    <x v="0"/>
    <x v="0"/>
    <x v="2"/>
    <s v="2.2 - CONTRATACIÓN DE SERVICIOS"/>
    <s v="2.2.1 - SERVICIOS BÁSICOS"/>
    <s v="N"/>
    <s v="00 - N/A"/>
    <s v="10 - FONDO GENERAL"/>
    <s v="(en blanco)"/>
    <s v="99 - MULTIPROVINCIAL"/>
    <n v="48000"/>
    <n v="48000"/>
    <n v="17118.699999999997"/>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20000"/>
    <n v="2420000"/>
    <n v="1416375.45"/>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000"/>
    <n v="3000000"/>
    <n v="1731070.3400000003"/>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27272"/>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36000"/>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3978008.8"/>
    <n v="1390342.5"/>
  </r>
  <r>
    <s v="2024"/>
    <x v="0"/>
    <x v="0"/>
    <x v="0"/>
    <x v="0"/>
    <s v="2 - Poder Ejecutivo"/>
    <s v="0205 - MINISTERIO DE HACIENDA"/>
    <s v="0002 - DIRECCION NACIONAL DE CATASTRO"/>
    <x v="0"/>
    <x v="0"/>
    <x v="2"/>
    <s v="2.2 - CONTRATACIÓN DE SERVICIOS"/>
    <s v="2.2.3 - VIÁTICOS"/>
    <s v="N"/>
    <s v="00 - N/A"/>
    <s v="10 - FONDO GENERAL"/>
    <s v="(en blanco)"/>
    <s v="99 - MULTIPROVINCIAL"/>
    <n v="0"/>
    <n v="21991.200000000001"/>
    <n v="21991.200000000001"/>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0"/>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344219.86"/>
    <n v="344219.86"/>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226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0"/>
    <n v="130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5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799999999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00000"/>
    <n v="1057497.4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0"/>
    <n v="10200"/>
    <n v="7000"/>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15000"/>
    <n v="1165034.5"/>
    <n v="927854.2599999998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
    <n v="35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0"/>
    <n v="3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12000"/>
    <n v="12000"/>
    <n v="590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50000"/>
    <n v="320000"/>
    <n v="3016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233000"/>
    <n v="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000"/>
    <n v="360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400000"/>
    <n v="220000"/>
    <n v="80782.8"/>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800000"/>
    <n v="800000"/>
    <n v="456600.87"/>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70000"/>
    <n v="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10000"/>
    <n v="11000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340000"/>
    <n v="12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8145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16280"/>
    <n v="1216280"/>
    <n v="566382.89999999991"/>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68000"/>
    <n v="168000"/>
    <n v="0"/>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8550"/>
    <n v="8550"/>
    <n v="553.79999999999995"/>
  </r>
  <r>
    <s v="2024"/>
    <x v="0"/>
    <x v="0"/>
    <x v="0"/>
    <x v="0"/>
    <s v="2 - Poder Ejecutivo"/>
    <s v="0205 - MINISTERIO DE HACIENDA"/>
    <s v="0002 - DIRECCION NACIONAL DE CATASTRO"/>
    <x v="0"/>
    <x v="0"/>
    <x v="2"/>
    <s v="2.3 - MATERIALES Y SUMINISTROS"/>
    <s v="2.3.2 - TEXTILES Y VESTUARIOS"/>
    <s v="N"/>
    <s v="00 - N/A"/>
    <s v="10 - FONDO GENERAL"/>
    <s v="(en blanco)"/>
    <s v="99 - MULTIPROVINCIAL"/>
    <n v="66552"/>
    <n v="66552"/>
    <n v="0"/>
  </r>
  <r>
    <s v="2024"/>
    <x v="0"/>
    <x v="0"/>
    <x v="0"/>
    <x v="0"/>
    <s v="2 - Poder Ejecutivo"/>
    <s v="0205 - MINISTERIO DE HACIENDA"/>
    <s v="0002 - DIRECCION NACIONAL DE CATASTRO"/>
    <x v="0"/>
    <x v="0"/>
    <x v="2"/>
    <s v="2.3 - MATERIALES Y SUMINISTROS"/>
    <s v="2.3.2 - TEXTILES Y VESTUARIOS"/>
    <s v="N"/>
    <s v="00 - N/A"/>
    <s v="10 - FONDO GENERAL"/>
    <s v="(en blanco)"/>
    <s v="99 - MULTIPROVINCIAL"/>
    <n v="48750"/>
    <n v="48750"/>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879"/>
    <n v="1879"/>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206780"/>
    <n v="1206780"/>
    <n v="396076.62"/>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78000"/>
    <n v="7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4300"/>
    <n v="14300"/>
    <n v="14300"/>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120761.20000000001"/>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29210"/>
    <n v="12921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608"/>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004"/>
    <n v="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50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4775"/>
    <n v="27051.75"/>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576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44084"/>
    <n v="44084"/>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73252"/>
    <n v="73252"/>
    <n v="11368.54"/>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0191"/>
    <n v="70191"/>
    <n v="48653.18"/>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8000"/>
    <n v="28000"/>
    <n v="28422.9"/>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4400"/>
    <n v="14400"/>
    <n v="5720.64"/>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13400"/>
    <n v="113400"/>
    <n v="31100.6"/>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4000"/>
    <n v="240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75500"/>
    <n v="75500"/>
    <n v="461"/>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48740"/>
    <n v="48740"/>
    <n v="11228.88"/>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330000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664"/>
    <n v="5664"/>
    <n v="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11224"/>
    <n v="124042.8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536.95"/>
    <n v="5839.74"/>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91360"/>
    <n v="191360"/>
    <n v="64619.340000000004"/>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44640"/>
    <n v="144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64552"/>
    <n v="564552"/>
    <n v="366968.19999999995"/>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297421"/>
    <n v="2930780.09"/>
    <n v="1257277.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200"/>
    <n v="13200"/>
    <n v="531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4000"/>
    <n v="464000"/>
    <n v="10915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96198"/>
    <n v="196198"/>
    <n v="227529.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4100"/>
    <n v="24100"/>
    <n v="146722.1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02047"/>
    <n v="102047"/>
    <n v="210006.16"/>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640"/>
    <n v="2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9392"/>
    <n v="39392"/>
    <n v="3471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0944"/>
    <n v="20944"/>
    <n v="12012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70914612"/>
    <n v="277248995"/>
    <n v="174533545.95000008"/>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495000"/>
    <n v="22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595000"/>
    <n v="59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8140000"/>
    <n v="794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85642100"/>
    <n v="223040942"/>
    <n v="144636966.66"/>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756000"/>
    <n v="664452"/>
    <n v="35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8109778"/>
    <n v="42385250"/>
    <n v="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6514500"/>
    <n v="602525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4347048"/>
    <n v="4302491.959999999"/>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120000"/>
    <n v="2030000"/>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82576841"/>
    <n v="108053010"/>
    <n v="7337034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867150"/>
    <n v="28301150"/>
    <n v="21914796.680000003"/>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12000000"/>
    <n v="3600000"/>
    <n v="19519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7518000"/>
    <n v="8084000"/>
    <n v="8056985.1400000006"/>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109778"/>
    <n v="38109778"/>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95274444"/>
    <n v="9500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n v="12750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650000"/>
    <n v="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204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110035"/>
    <n v="42299613"/>
    <n v="22784143.740000006"/>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469203"/>
    <n v="32469203"/>
    <n v="22944897.41"/>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522150"/>
    <n v="4522150"/>
    <n v="3240282.3999999994"/>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208"/>
    <n v="14392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520"/>
    <n v="144130"/>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37440"/>
    <n v="20590.5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501531"/>
    <n v="2501531"/>
    <n v="1621702.63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500000"/>
    <n v="3500000"/>
    <n v="1608827.2899999998"/>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6000000"/>
    <n v="6000000"/>
    <n v="6263779.16000000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7481.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581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20000"/>
    <n v="20000"/>
    <n v="0"/>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0"/>
    <n v="1800000"/>
    <n v="1275730.13999999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50000"/>
    <n v="50000"/>
    <n v="10777"/>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179057.39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890000"/>
    <n v="85668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398125"/>
    <n v="398125"/>
    <n v="26749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3480635.35"/>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2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41600"/>
    <n v="14160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0"/>
    <n v="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2000000"/>
    <n v="18733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700000"/>
    <n v="8500"/>
    <n v="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388000"/>
    <n v="19352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00000"/>
    <n v="100000"/>
    <n v="1000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551844"/>
    <n v="5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5196126.1499999994"/>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397000"/>
    <n v="4353717"/>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30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375000"/>
    <n v="2874999"/>
    <n v="1426511.02"/>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500001"/>
    <n v="1500000.6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10000"/>
    <n v="510000"/>
    <n v="342942.03"/>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4000"/>
    <n v="3968.3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5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742000"/>
    <n v="2242000"/>
    <n v="240672.28999999998"/>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50000"/>
    <n v="55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660000"/>
    <n v="40613"/>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40000"/>
    <n v="4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6000"/>
    <n v="1829.2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10000"/>
    <n v="2300.0100000000002"/>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30574"/>
    <n v="371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900000"/>
    <n v="362000"/>
    <n v="230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0000"/>
    <n v="40000"/>
    <n v="4000"/>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240000"/>
    <n v="234000"/>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936301"/>
    <n v="936300.5"/>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76426"/>
    <n v="0"/>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60157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0"/>
    <n v="46699"/>
    <n v="23455.6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300000"/>
    <n v="700000"/>
    <n v="240821.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80000"/>
    <n v="80000"/>
    <n v="352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20000"/>
    <n v="0"/>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000000"/>
    <n v="720105.7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250000"/>
    <n v="13500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0500"/>
    <n v="105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24000"/>
    <n v="240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954300"/>
    <n v="1654300"/>
    <n v="1004715.5599999999"/>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596500"/>
    <n v="1296500"/>
    <n v="873510.8"/>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50000"/>
    <n v="9230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00000"/>
    <n v="9057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50000"/>
    <n v="5841"/>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600000"/>
    <n v="1500000"/>
    <n v="1495102.43"/>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10000"/>
    <n v="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40000"/>
    <n v="2851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0"/>
    <n v="1725.0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
    <n v="375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70000"/>
    <n v="270000"/>
    <n v="15158.449999999999"/>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486500"/>
    <n v="237605.56"/>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3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714"/>
    <n v="30714"/>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8899200"/>
    <n v="8899200"/>
    <n v="51912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6600000"/>
    <n v="6600000"/>
    <n v="38493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40000"/>
    <n v="4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0000"/>
    <n v="50000"/>
    <n v="1250.01"/>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45000"/>
    <n v="145000"/>
    <n v="19588"/>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0"/>
    <n v="15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37100"/>
    <n v="637100"/>
    <n v="2049.19"/>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1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83450"/>
    <n v="283450"/>
    <n v="82675.19999999999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350000"/>
    <n v="2828212.2"/>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30000"/>
    <n v="3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5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87500"/>
    <n v="875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918750"/>
    <n v="618750"/>
    <n v="489723.98"/>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150000"/>
    <n v="599129.65999999992"/>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294200"/>
    <n v="2742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0000"/>
    <n v="580000"/>
    <n v="24232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0000"/>
    <n v="935000"/>
    <n v="707142.5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0000"/>
    <n v="250000"/>
    <n v="32451.9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750"/>
    <n v="238750"/>
    <n v="15050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5000"/>
    <n v="895000"/>
    <n v="474468.5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5000"/>
    <n v="1250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420700"/>
    <n v="785700"/>
    <n v="677155.03999999992"/>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05699000"/>
    <n v="102480200"/>
    <n v="57991066.669999994"/>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40000"/>
    <n v="2814000"/>
    <n v="1876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278000"/>
    <n v="140000"/>
    <n v="14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52303654"/>
    <n v="168878343.73000002"/>
    <n v="115481998.81999999"/>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5346000"/>
    <n v="2886000"/>
    <n v="1845915.75"/>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984000"/>
    <n v="720000"/>
    <n v="18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4323583"/>
    <n v="24556399.670000002"/>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4330000"/>
    <n v="1375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86553"/>
    <n v="3486553"/>
    <n v="1705883.7199999997"/>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683800"/>
    <n v="6601800"/>
    <n v="411195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0032350"/>
    <n v="19546077.780000001"/>
    <n v="19457077.780000005"/>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7805569"/>
    <n v="1450855.8599999999"/>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89100"/>
    <n v="2331600"/>
    <n v="233160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4131177"/>
    <n v="23686627.77"/>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1471776"/>
    <n v="57658201.600000001"/>
    <n v="0"/>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099999996"/>
    <n v="6326666.7799999993"/>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076881"/>
    <n v="20301011.379999999"/>
    <n v="12530766.049999986"/>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105125"/>
    <n v="20375331.399999999"/>
    <n v="12615940.300000003"/>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3449602"/>
    <n v="3203209.3999999994"/>
    <n v="1597689.5400000012"/>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1320"/>
    <n v="164326.76"/>
    <n v="25953.7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72000"/>
    <n v="1010073.24"/>
    <n v="497262.7699999999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00"/>
    <n v="1020"/>
    <n v="0"/>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838000"/>
    <n v="7299996"/>
    <n v="4894796.78"/>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146000"/>
    <n v="5292000"/>
    <n v="3005289.1300000004"/>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0000"/>
    <n v="52800"/>
    <n v="33173.60000000000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000"/>
    <n v="39600"/>
    <n v="2254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0000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6486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26048"/>
    <n v="477054.04000000004"/>
    <n v="37069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300000"/>
    <n v="2421277.0499999998"/>
    <n v="20000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100000"/>
    <n v="126096"/>
    <n v="1394655.98"/>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894953"/>
    <n v="844950.86"/>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0"/>
    <n v="40000"/>
    <n v="0"/>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352000"/>
    <n v="3068541"/>
    <n v="1477412"/>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500000"/>
    <n v="310899.20000000001"/>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500000"/>
    <n v="721721.75"/>
    <n v="53416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00000"/>
    <n v="55235.45"/>
    <n v="24249"/>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00"/>
    <n v="12516704.490000002"/>
    <n v="177971.25"/>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500000"/>
    <n v="1290000"/>
    <n v="0"/>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900000"/>
    <n v="867336.74"/>
    <n v="867336.7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8452000"/>
    <n v="6661407.0700000003"/>
    <n v="4018074.449999999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84648"/>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71694"/>
    <n v="7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5000.01999999999"/>
    <n v="1000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
    <n v="35932.44"/>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11400"/>
    <n v="1324067.56"/>
    <n v="644681.60000000009"/>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1211"/>
    <n v="75000"/>
    <n v="51170.8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11960"/>
    <n v="1165200"/>
    <n v="294973.0500000000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290000"/>
    <n v="6519.1"/>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10000"/>
    <n v="212400"/>
    <n v="12256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0000"/>
    <n v="358288.33999999997"/>
    <n v="81429.149999999994"/>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48000"/>
    <n v="246641.28999999998"/>
    <n v="251830.38"/>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3060000"/>
    <n v="214901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8928634"/>
    <n v="659440"/>
    <n v="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635140"/>
    <n v="835120"/>
    <n v="18408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00000"/>
    <n v="600000"/>
    <n v="9000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755123"/>
    <n v="8361722.2599999998"/>
    <n v="2773352.2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23927"/>
    <n v="6389651.1799999997"/>
    <n v="3739741.249999999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353992"/>
    <n v="1664148"/>
    <n v="2393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160000"/>
    <n v="500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125000"/>
    <n v="14875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161000"/>
    <n v="4161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00000"/>
    <n v="989010.5"/>
    <n v="359745.5"/>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7452000"/>
    <n v="10380688.720000001"/>
    <n v="4783380.2700000005"/>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1048"/>
    <n v="3576135.61"/>
    <n v="969693.01"/>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0000"/>
    <n v="949042.17999999993"/>
    <n v="224792.18"/>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4000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100000"/>
    <n v="104260.62"/>
    <n v="35998.5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4400"/>
    <n v="6796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83948.5"/>
    <n v="102748.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731410"/>
    <n v="101711"/>
    <n v="1711"/>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484213"/>
    <n v="473038.12"/>
    <n v="368679.79000000004"/>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8952"/>
    <n v="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65000"/>
    <n v="65800"/>
    <n v="5830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11211.999999999993"/>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7232"/>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25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6643"/>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5279790"/>
    <n v="5279790"/>
    <n v="2089496.44"/>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4200000"/>
    <n v="4200000"/>
    <n v="1909282.5"/>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3694"/>
    <n v="39443.67"/>
    <n v="38586.2399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44668"/>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821.15999999999985"/>
    <n v="78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2888"/>
    <n v="102239.21"/>
    <n v="134560.82999999999"/>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77995"/>
    <n v="847928.7"/>
    <n v="561531.77"/>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000"/>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13763.95"/>
    <n v="6804.6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21805.200000000001"/>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445"/>
    <n v="33040"/>
    <n v="3304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89401"/>
    <n v="965790"/>
    <n v="843684.1300000001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484"/>
    <n v="37367.06"/>
    <n v="37367.0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62826"/>
    <n v="641582.5199999999"/>
    <n v="474598.73000000004"/>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81"/>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500000"/>
    <n v="50000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8498"/>
    <n v="35447.099999999977"/>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0000"/>
    <n v="611069.05000000005"/>
    <n v="151400.01"/>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840000"/>
    <n v="840000"/>
    <n v="56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1782000"/>
    <n v="2089833.33"/>
    <n v="153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18500"/>
    <n v="240166.66999999998"/>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48500"/>
    <n v="195833.33000000002"/>
    <n v="195833.33000000002"/>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66250"/>
    <n v="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70000"/>
    <n v="70000"/>
    <n v="7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18500"/>
    <n v="22000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546250"/>
    <n v="540000"/>
    <n v="0"/>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5900"/>
    <n v="259602.5"/>
    <n v="14818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6162"/>
    <n v="188860"/>
    <n v="14839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28842"/>
    <n v="29260"/>
    <n v="18333.46000000000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1952000"/>
    <n v="43932000"/>
    <n v="27743133.329999998"/>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504000"/>
    <n v="504000"/>
    <n v="336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9120000"/>
    <n v="12240000"/>
    <n v="5676372.6400000006"/>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780000"/>
    <n v="780000"/>
    <n v="52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3138000"/>
    <n v="3138000"/>
    <n v="19832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00000"/>
    <n v="601825.1"/>
    <n v="60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0000"/>
    <n v="948174.9"/>
    <n v="922934.9299999999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50000"/>
    <n v="15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812000"/>
    <n v="6024000"/>
    <n v="3707733.3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3400000"/>
    <n v="3195000"/>
    <n v="3057387.5"/>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1615000"/>
    <n v="127700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1187500"/>
    <n v="12012500"/>
    <n v="0"/>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706000"/>
    <n v="4067590"/>
    <n v="2558609.9500000002"/>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814000"/>
    <n v="4176100"/>
    <n v="2608847.66"/>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472000"/>
    <n v="528100"/>
    <n v="315752.36000000004"/>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450000"/>
    <n v="45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40000"/>
    <n v="4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60000"/>
    <n v="66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600000"/>
    <n v="600000"/>
    <n v="4565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000000"/>
    <n v="1000000"/>
    <n v="20064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700000"/>
    <n v="7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0"/>
    <n v="300000"/>
    <n v="230000.01"/>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100000"/>
    <n v="1200000"/>
    <n v="1152390.600000000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148202.1700000000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13605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300000"/>
    <n v="23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600000"/>
    <n v="1041353"/>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25000"/>
    <n v="225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7400000"/>
    <n v="99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000000"/>
    <n v="1200000"/>
    <n v="35799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00000"/>
    <n v="140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00000"/>
    <n v="200000"/>
    <n v="156940"/>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
    <n v="50000"/>
    <n v="1840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650000"/>
    <n v="3037000"/>
    <n v="1487166.67"/>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75000"/>
    <n v="75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0"/>
    <n v="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5000"/>
    <n v="25000"/>
    <n v="135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300000"/>
    <n v="3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000"/>
    <n v="25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400000"/>
    <n v="400000"/>
    <n v="87228.489999999991"/>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145199"/>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350000"/>
    <n v="13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275"/>
    <n v="25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72126840"/>
    <n v="70154537.400000006"/>
    <n v="42805868.549999997"/>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30000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0000"/>
    <n v="1336000"/>
    <n v="520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54426600"/>
    <n v="53426600"/>
    <n v="31103803.700000003"/>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000000"/>
    <n v="15000000"/>
    <n v="736835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2007600"/>
    <n v="1174368"/>
    <n v="3674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309900"/>
    <n v="15482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1628110"/>
    <n v="162811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485101.52"/>
    <n v="75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1742753"/>
    <n v="1702249.6199999999"/>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76000"/>
    <n v="9776000"/>
    <n v="5222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280000"/>
    <n v="2280000"/>
    <n v="1380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7206120"/>
    <n v="7206120"/>
    <n v="6599644.0600000005"/>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4000000"/>
    <n v="91000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3500000"/>
    <n v="3500000"/>
    <n v="2757550.01"/>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5324884"/>
    <n v="25324884"/>
    <n v="0"/>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3070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474378"/>
    <n v="9368743"/>
    <n v="5319380.6099999994"/>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047143"/>
    <n v="9041637"/>
    <n v="5330106.72"/>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457597"/>
    <n v="1476969"/>
    <n v="800942.68999999983"/>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1528000"/>
    <n v="1528000"/>
    <n v="1359113.27"/>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2364000"/>
    <n v="2364000"/>
    <n v="1302649.2599999998"/>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4420000"/>
    <n v="4420000"/>
    <n v="164047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0"/>
    <n v="1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37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10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12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976103.02"/>
    <n v="648245.19000000006"/>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0"/>
    <n v="0"/>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540000"/>
    <n v="540000"/>
    <n v="121267.4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720000"/>
    <n v="720000"/>
    <n v="364361.3699999999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3125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50000"/>
    <n v="2478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699999.99"/>
    <n v="60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98501.53999999998"/>
    <n v="44591.34000000000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8998.68"/>
    <n v="14749.670000000002"/>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6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5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100000"/>
    <n v="22000"/>
    <n v="1062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432103"/>
    <n v="2982100"/>
    <n v="273241.58999999997"/>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0"/>
    <n v="12679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15000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20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800000"/>
    <n v="635742.61"/>
    <n v="412540.52"/>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200000"/>
    <n v="366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0"/>
    <n v="83747"/>
    <n v="13747"/>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0"/>
    <n v="75468.03"/>
    <n v="423.03"/>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200000"/>
    <n v="0"/>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5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000000"/>
    <n v="404156.49000000022"/>
    <n v="351335.4"/>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500000"/>
    <n v="618710"/>
    <n v="57071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3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0"/>
    <n v="10000"/>
    <n v="0"/>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800"/>
    <n v="480.02"/>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0000"/>
    <n v="5879.9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8000"/>
    <n v="3647.99"/>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66280"/>
    <n v="19728.53"/>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70000"/>
    <n v="67877.14000000001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7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3600"/>
    <n v="1239"/>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3960000"/>
    <n v="3960000"/>
    <n v="156650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500"/>
    <n v="2867.4"/>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7330"/>
    <n v="56284.46"/>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50000"/>
    <n v="14600"/>
    <n v="9749.4699999999993"/>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92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75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161500"/>
    <n v="114047"/>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9064"/>
    <n v="3333.2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343908.79"/>
    <n v="16578.7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740857.4"/>
    <n v="189410.7599999999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075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98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399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15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227000"/>
    <n v="176694.3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117276"/>
    <n v="11451.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457650"/>
    <n v="350506.0799999999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23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46408.54999999999"/>
    <n v="28249.200000000001"/>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27165.8"/>
    <n v="11822.21"/>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800000"/>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300000"/>
    <n v="3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500000"/>
    <n v="3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8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95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666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806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20000"/>
    <n v="2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50000"/>
    <n v="5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281934"/>
    <n v="12036"/>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6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42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1354691.04"/>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6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800000"/>
    <n v="255660"/>
    <n v="133504"/>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200000"/>
    <n v="9000"/>
    <n v="8189.2"/>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2329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242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500000"/>
    <n v="5445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300000"/>
    <n v="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4950"/>
    <n v="495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00000"/>
    <n v="207136"/>
    <n v="207135.64"/>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3662321"/>
    <n v="189650"/>
    <n v="189649.08000000002"/>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2933"/>
    <n v="2932.63"/>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213724"/>
    <n v="213723.96"/>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24000"/>
    <n v="20469.98"/>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69108.31"/>
    <n v="39726.31"/>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391"/>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9899.57999999996"/>
    <n v="0"/>
  </r>
  <r>
    <s v="2024"/>
    <x v="0"/>
    <x v="0"/>
    <x v="0"/>
    <x v="0"/>
    <s v="2 - Poder Ejecutivo"/>
    <s v="0205 - MINISTERIO DE HACIENDA"/>
    <s v="0008 - TESORERIA NACIONAL"/>
    <x v="0"/>
    <x v="0"/>
    <x v="2"/>
    <s v="2.1 - REMUNERACIONES Y CONTRIBUCIONES"/>
    <s v="2.1.1 - REMUNERACIONES"/>
    <s v="N"/>
    <s v="00 - N/A"/>
    <s v="10 - FONDO GENERAL"/>
    <s v="(en blanco)"/>
    <s v="99 - MULTIPROVINCIAL"/>
    <n v="106764485"/>
    <n v="107946903.31999999"/>
    <n v="71734725.13000001"/>
  </r>
  <r>
    <s v="2024"/>
    <x v="0"/>
    <x v="0"/>
    <x v="0"/>
    <x v="0"/>
    <s v="2 - Poder Ejecutivo"/>
    <s v="0205 - MINISTERIO DE HACIENDA"/>
    <s v="0008 - TESORERIA NACIONAL"/>
    <x v="0"/>
    <x v="0"/>
    <x v="2"/>
    <s v="2.1 - REMUNERACIONES Y CONTRIBUCIONES"/>
    <s v="2.1.1 - REMUNERACIONES"/>
    <s v="N"/>
    <s v="00 - N/A"/>
    <s v="10 - FONDO GENERAL"/>
    <s v="(en blanco)"/>
    <s v="99 - MULTIPROVINCIAL"/>
    <n v="600000"/>
    <n v="6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5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320000"/>
    <n v="0"/>
  </r>
  <r>
    <s v="2024"/>
    <x v="0"/>
    <x v="0"/>
    <x v="0"/>
    <x v="0"/>
    <s v="2 - Poder Ejecutivo"/>
    <s v="0205 - MINISTERIO DE HACIENDA"/>
    <s v="0008 - TESORERIA NACIONAL"/>
    <x v="0"/>
    <x v="0"/>
    <x v="2"/>
    <s v="2.1 - REMUNERACIONES Y CONTRIBUCIONES"/>
    <s v="2.1.1 - REMUNERACIONES"/>
    <s v="N"/>
    <s v="00 - N/A"/>
    <s v="10 - FONDO GENERAL"/>
    <s v="(en blanco)"/>
    <s v="99 - MULTIPROVINCIAL"/>
    <n v="85296385"/>
    <n v="90459590.930000007"/>
    <n v="49259400"/>
  </r>
  <r>
    <s v="2024"/>
    <x v="0"/>
    <x v="0"/>
    <x v="0"/>
    <x v="0"/>
    <s v="2 - Poder Ejecutivo"/>
    <s v="0205 - MINISTERIO DE HACIENDA"/>
    <s v="0008 - TESORERIA NACIONAL"/>
    <x v="0"/>
    <x v="0"/>
    <x v="2"/>
    <s v="2.1 - REMUNERACIONES Y CONTRIBUCIONES"/>
    <s v="2.1.1 - REMUNERACIONES"/>
    <s v="N"/>
    <s v="00 - N/A"/>
    <s v="10 - FONDO GENERAL"/>
    <s v="(en blanco)"/>
    <s v="99 - MULTIPROVINCIAL"/>
    <n v="0"/>
    <n v="180000"/>
    <n v="180000"/>
  </r>
  <r>
    <s v="2024"/>
    <x v="0"/>
    <x v="0"/>
    <x v="0"/>
    <x v="0"/>
    <s v="2 - Poder Ejecutivo"/>
    <s v="0205 - MINISTERIO DE HACIENDA"/>
    <s v="0008 - TESORERIA NACIONAL"/>
    <x v="0"/>
    <x v="0"/>
    <x v="2"/>
    <s v="2.1 - REMUNERACIONES Y CONTRIBUCIONES"/>
    <s v="2.1.1 - REMUNERACIONES"/>
    <s v="N"/>
    <s v="00 - N/A"/>
    <s v="10 - FONDO GENERAL"/>
    <s v="(en blanco)"/>
    <s v="99 - MULTIPROVINCIAL"/>
    <n v="1539450"/>
    <n v="1539450"/>
    <n v="1026300"/>
  </r>
  <r>
    <s v="2024"/>
    <x v="0"/>
    <x v="0"/>
    <x v="0"/>
    <x v="0"/>
    <s v="2 - Poder Ejecutivo"/>
    <s v="0205 - MINISTERIO DE HACIENDA"/>
    <s v="0008 - TESORERIA NACIONAL"/>
    <x v="0"/>
    <x v="0"/>
    <x v="2"/>
    <s v="2.1 - REMUNERACIONES Y CONTRIBUCIONES"/>
    <s v="2.1.1 - REMUNERACIONES"/>
    <s v="N"/>
    <s v="00 - N/A"/>
    <s v="10 - FONDO GENERAL"/>
    <s v="(en blanco)"/>
    <s v="99 - MULTIPROVINCIAL"/>
    <n v="2513086"/>
    <n v="2513086"/>
    <n v="1675390.32"/>
  </r>
  <r>
    <s v="2024"/>
    <x v="0"/>
    <x v="0"/>
    <x v="0"/>
    <x v="0"/>
    <s v="2 - Poder Ejecutivo"/>
    <s v="0205 - MINISTERIO DE HACIENDA"/>
    <s v="0008 - TESORERIA NACIONAL"/>
    <x v="0"/>
    <x v="0"/>
    <x v="2"/>
    <s v="2.1 - REMUNERACIONES Y CONTRIBUCIONES"/>
    <s v="2.1.1 - REMUNERACIONES"/>
    <s v="N"/>
    <s v="00 - N/A"/>
    <s v="10 - FONDO GENERAL"/>
    <s v="(en blanco)"/>
    <s v="99 - MULTIPROVINCIAL"/>
    <n v="16045053"/>
    <n v="16916268.73"/>
    <n v="0"/>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442318.75"/>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733259.42"/>
  </r>
  <r>
    <s v="2024"/>
    <x v="0"/>
    <x v="0"/>
    <x v="0"/>
    <x v="0"/>
    <s v="2 - Poder Ejecutivo"/>
    <s v="0205 - MINISTERIO DE HACIENDA"/>
    <s v="0008 - TESORERIA NACIONAL"/>
    <x v="0"/>
    <x v="0"/>
    <x v="2"/>
    <s v="2.1 - REMUNERACIONES Y CONTRIBUCIONES"/>
    <s v="2.1.1 - REMUNERACIONES"/>
    <s v="N"/>
    <s v="00 - N/A"/>
    <s v="10 - FONDO GENERAL"/>
    <s v="(en blanco)"/>
    <s v="99 - MULTIPROVINCIAL"/>
    <n v="12840977"/>
    <n v="0"/>
    <n v="0"/>
  </r>
  <r>
    <s v="2024"/>
    <x v="0"/>
    <x v="0"/>
    <x v="0"/>
    <x v="0"/>
    <s v="2 - Poder Ejecutivo"/>
    <s v="0205 - MINISTERIO DE HACIENDA"/>
    <s v="0008 - TESORERIA NACIONAL"/>
    <x v="0"/>
    <x v="0"/>
    <x v="2"/>
    <s v="2.1 - REMUNERACIONES Y CONTRIBUCIONES"/>
    <s v="2.1.2 - SOBRESUELDOS"/>
    <s v="N"/>
    <s v="00 - N/A"/>
    <s v="10 - FONDO GENERAL"/>
    <s v="(en blanco)"/>
    <s v="99 - MULTIPROVINCIAL"/>
    <n v="5699400"/>
    <n v="5699400"/>
    <n v="3484600"/>
  </r>
  <r>
    <s v="2024"/>
    <x v="0"/>
    <x v="0"/>
    <x v="0"/>
    <x v="0"/>
    <s v="2 - Poder Ejecutivo"/>
    <s v="0205 - MINISTERIO DE HACIENDA"/>
    <s v="0008 - TESORERIA NACIONAL"/>
    <x v="0"/>
    <x v="0"/>
    <x v="2"/>
    <s v="2.1 - REMUNERACIONES Y CONTRIBUCIONES"/>
    <s v="2.1.2 - SOBRESUELDOS"/>
    <s v="N"/>
    <s v="00 - N/A"/>
    <s v="10 - FONDO GENERAL"/>
    <s v="(en blanco)"/>
    <s v="99 - MULTIPROVINCIAL"/>
    <n v="10193537"/>
    <n v="10531125.51"/>
    <n v="10350727.17"/>
  </r>
  <r>
    <s v="2024"/>
    <x v="0"/>
    <x v="0"/>
    <x v="0"/>
    <x v="0"/>
    <s v="2 - Poder Ejecutivo"/>
    <s v="0205 - MINISTERIO DE HACIENDA"/>
    <s v="0008 - TESORERIA NACIONAL"/>
    <x v="0"/>
    <x v="0"/>
    <x v="2"/>
    <s v="2.1 - REMUNERACIONES Y CONTRIBUCIONES"/>
    <s v="2.1.2 - SOBRESUELDOS"/>
    <s v="N"/>
    <s v="00 - N/A"/>
    <s v="10 - FONDO GENERAL"/>
    <s v="(en blanco)"/>
    <s v="99 - MULTIPROVINCIAL"/>
    <n v="6600000"/>
    <n v="100000"/>
    <n v="0"/>
  </r>
  <r>
    <s v="2024"/>
    <x v="0"/>
    <x v="0"/>
    <x v="0"/>
    <x v="0"/>
    <s v="2 - Poder Ejecutivo"/>
    <s v="0205 - MINISTERIO DE HACIENDA"/>
    <s v="0008 - TESORERIA NACIONAL"/>
    <x v="0"/>
    <x v="0"/>
    <x v="2"/>
    <s v="2.1 - REMUNERACIONES Y CONTRIBUCIONES"/>
    <s v="2.1.2 - SOBRESUELDOS"/>
    <s v="N"/>
    <s v="00 - N/A"/>
    <s v="10 - FONDO GENERAL"/>
    <s v="(en blanco)"/>
    <s v="99 - MULTIPROVINCIAL"/>
    <n v="5167154"/>
    <n v="5138558.42"/>
    <n v="5129475.9600000009"/>
  </r>
  <r>
    <s v="2024"/>
    <x v="0"/>
    <x v="0"/>
    <x v="0"/>
    <x v="0"/>
    <s v="2 - Poder Ejecutivo"/>
    <s v="0205 - MINISTERIO DE HACIENDA"/>
    <s v="0008 - TESORERIA NACIONAL"/>
    <x v="0"/>
    <x v="0"/>
    <x v="2"/>
    <s v="2.1 - REMUNERACIONES Y CONTRIBUCIONES"/>
    <s v="2.1.2 - SOBRESUELDOS"/>
    <s v="N"/>
    <s v="00 - N/A"/>
    <s v="10 - FONDO GENERAL"/>
    <s v="(en blanco)"/>
    <s v="99 - MULTIPROVINCIAL"/>
    <n v="15360679"/>
    <n v="16706844.939999999"/>
    <n v="0"/>
  </r>
  <r>
    <s v="2024"/>
    <x v="0"/>
    <x v="0"/>
    <x v="0"/>
    <x v="0"/>
    <s v="2 - Poder Ejecutivo"/>
    <s v="0205 - MINISTERIO DE HACIENDA"/>
    <s v="0008 - TESORERIA NACIONAL"/>
    <x v="0"/>
    <x v="0"/>
    <x v="2"/>
    <s v="2.1 - REMUNERACIONES Y CONTRIBUCIONES"/>
    <s v="2.1.2 - SOBRESUELDOS"/>
    <s v="N"/>
    <s v="00 - N/A"/>
    <s v="10 - FONDO GENERAL"/>
    <s v="(en blanco)"/>
    <s v="99 - MULTIPROVINCIAL"/>
    <n v="39589071"/>
    <n v="39264304.469999999"/>
    <n v="0"/>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6890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069393"/>
    <n v="13839583.359999999"/>
    <n v="8678318.839999998"/>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265729"/>
    <n v="14008004.52"/>
    <n v="8780940.339999998"/>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690301"/>
    <n v="1968771.92"/>
    <n v="1145272.8700000006"/>
  </r>
  <r>
    <s v="2024"/>
    <x v="0"/>
    <x v="0"/>
    <x v="0"/>
    <x v="0"/>
    <s v="2 - Poder Ejecutivo"/>
    <s v="0205 - MINISTERIO DE HACIENDA"/>
    <s v="0008 - TESORERIA NACIONAL"/>
    <x v="0"/>
    <x v="0"/>
    <x v="2"/>
    <s v="2.2 - CONTRATACIÓN DE SERVICIOS"/>
    <s v="2.2.1 - SERVICIOS BÁSICOS"/>
    <s v="N"/>
    <s v="00 - N/A"/>
    <s v="10 - FONDO GENERAL"/>
    <s v="(en blanco)"/>
    <s v="99 - MULTIPROVINCIAL"/>
    <n v="5527343"/>
    <n v="5527343"/>
    <n v="3360463.1499999994"/>
  </r>
  <r>
    <s v="2024"/>
    <x v="0"/>
    <x v="0"/>
    <x v="0"/>
    <x v="0"/>
    <s v="2 - Poder Ejecutivo"/>
    <s v="0205 - MINISTERIO DE HACIENDA"/>
    <s v="0008 - TESORERIA NACIONAL"/>
    <x v="0"/>
    <x v="0"/>
    <x v="2"/>
    <s v="2.2 - CONTRATACIÓN DE SERVICIOS"/>
    <s v="2.2.1 - SERVICIOS BÁSICOS"/>
    <s v="N"/>
    <s v="00 - N/A"/>
    <s v="10 - FONDO GENERAL"/>
    <s v="(en blanco)"/>
    <s v="99 - MULTIPROVINCIAL"/>
    <n v="0"/>
    <n v="20000"/>
    <n v="0"/>
  </r>
  <r>
    <s v="2024"/>
    <x v="0"/>
    <x v="0"/>
    <x v="0"/>
    <x v="0"/>
    <s v="2 - Poder Ejecutivo"/>
    <s v="0205 - MINISTERIO DE HACIENDA"/>
    <s v="0008 - TESORERIA NACIONAL"/>
    <x v="0"/>
    <x v="0"/>
    <x v="2"/>
    <s v="2.2 - CONTRATACIÓN DE SERVICIOS"/>
    <s v="2.2.1 - SERVICIOS BÁSICOS"/>
    <s v="N"/>
    <s v="00 - N/A"/>
    <s v="10 - FONDO GENERAL"/>
    <s v="(en blanco)"/>
    <s v="99 - MULTIPROVINCIAL"/>
    <n v="3705232"/>
    <n v="3705232"/>
    <n v="2092974.9600000004"/>
  </r>
  <r>
    <s v="2024"/>
    <x v="0"/>
    <x v="0"/>
    <x v="0"/>
    <x v="0"/>
    <s v="2 - Poder Ejecutivo"/>
    <s v="0205 - MINISTERIO DE HACIENDA"/>
    <s v="0008 - TESORERIA NACIONAL"/>
    <x v="0"/>
    <x v="0"/>
    <x v="2"/>
    <s v="2.2 - CONTRATACIÓN DE SERVICIOS"/>
    <s v="2.2.1 - SERVICIOS BÁSICOS"/>
    <s v="N"/>
    <s v="00 - N/A"/>
    <s v="10 - FONDO GENERAL"/>
    <s v="(en blanco)"/>
    <s v="99 - MULTIPROVINCIAL"/>
    <n v="3266974"/>
    <n v="3266974"/>
    <n v="1104622.05"/>
  </r>
  <r>
    <s v="2024"/>
    <x v="0"/>
    <x v="0"/>
    <x v="0"/>
    <x v="0"/>
    <s v="2 - Poder Ejecutivo"/>
    <s v="0205 - MINISTERIO DE HACIENDA"/>
    <s v="0008 - TESORERIA NACIONAL"/>
    <x v="0"/>
    <x v="0"/>
    <x v="2"/>
    <s v="2.2 - CONTRATACIÓN DE SERVICIOS"/>
    <s v="2.2.1 - SERVICIOS BÁSICOS"/>
    <s v="N"/>
    <s v="00 - N/A"/>
    <s v="10 - FONDO GENERAL"/>
    <s v="(en blanco)"/>
    <s v="99 - MULTIPROVINCIAL"/>
    <n v="40762"/>
    <n v="40762"/>
    <n v="0"/>
  </r>
  <r>
    <s v="2024"/>
    <x v="0"/>
    <x v="0"/>
    <x v="0"/>
    <x v="0"/>
    <s v="2 - Poder Ejecutivo"/>
    <s v="0205 - MINISTERIO DE HACIENDA"/>
    <s v="0008 - TESORERIA NACIONAL"/>
    <x v="0"/>
    <x v="0"/>
    <x v="2"/>
    <s v="2.2 - CONTRATACIÓN DE SERVICIOS"/>
    <s v="2.2.1 - SERVICIOS BÁSICOS"/>
    <s v="N"/>
    <s v="00 - N/A"/>
    <s v="10 - FONDO GENERAL"/>
    <s v="(en blanco)"/>
    <s v="99 - MULTIPROVINCIAL"/>
    <n v="80190"/>
    <n v="291190"/>
    <n v="11505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240000"/>
    <n v="1555500"/>
    <n v="1007033.58"/>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40000"/>
    <n v="60000"/>
    <n v="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305000"/>
    <n v="305000"/>
    <n v="186699.59999999998"/>
  </r>
  <r>
    <s v="2024"/>
    <x v="0"/>
    <x v="0"/>
    <x v="0"/>
    <x v="0"/>
    <s v="2 - Poder Ejecutivo"/>
    <s v="0205 - MINISTERIO DE HACIENDA"/>
    <s v="0008 - TESORERIA NACIONAL"/>
    <x v="0"/>
    <x v="0"/>
    <x v="2"/>
    <s v="2.2 - CONTRATACIÓN DE SERVICIOS"/>
    <s v="2.2.3 - VIÁTICOS"/>
    <s v="N"/>
    <s v="00 - N/A"/>
    <s v="10 - FONDO GENERAL"/>
    <s v="(en blanco)"/>
    <s v="99 - MULTIPROVINCIAL"/>
    <n v="50000"/>
    <n v="50000"/>
    <n v="0"/>
  </r>
  <r>
    <s v="2024"/>
    <x v="0"/>
    <x v="0"/>
    <x v="0"/>
    <x v="0"/>
    <s v="2 - Poder Ejecutivo"/>
    <s v="0205 - MINISTERIO DE HACIENDA"/>
    <s v="0008 - TESORERIA NACIONAL"/>
    <x v="0"/>
    <x v="0"/>
    <x v="2"/>
    <s v="2.2 - CONTRATACIÓN DE SERVICIOS"/>
    <s v="2.2.3 - VIÁTICOS"/>
    <s v="N"/>
    <s v="00 - N/A"/>
    <s v="10 - FONDO GENERAL"/>
    <s v="(en blanco)"/>
    <s v="99 - MULTIPROVINCIAL"/>
    <n v="425000"/>
    <n v="2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848742"/>
    <n v="1223742"/>
    <n v="590395.82999999996"/>
  </r>
  <r>
    <s v="2024"/>
    <x v="0"/>
    <x v="0"/>
    <x v="0"/>
    <x v="0"/>
    <s v="2 - Poder Ejecutivo"/>
    <s v="0205 - MINISTERIO DE HACIENDA"/>
    <s v="0008 - TESORERIA NACIONAL"/>
    <x v="0"/>
    <x v="0"/>
    <x v="2"/>
    <s v="2.2 - CONTRATACIÓN DE SERVICIOS"/>
    <s v="2.2.4 - TRANSPORTE Y ALMACENAJE"/>
    <s v="N"/>
    <s v="00 - N/A"/>
    <s v="10 - FONDO GENERAL"/>
    <s v="(en blanco)"/>
    <s v="99 - MULTIPROVINCIAL"/>
    <n v="50000"/>
    <n v="50000"/>
    <n v="0"/>
  </r>
  <r>
    <s v="2024"/>
    <x v="0"/>
    <x v="0"/>
    <x v="0"/>
    <x v="0"/>
    <s v="2 - Poder Ejecutivo"/>
    <s v="0205 - MINISTERIO DE HACIENDA"/>
    <s v="0008 - TESORERIA NACIONAL"/>
    <x v="0"/>
    <x v="0"/>
    <x v="2"/>
    <s v="2.2 - CONTRATACIÓN DE SERVICIOS"/>
    <s v="2.2.5 - ALQUILERES Y RENTAS"/>
    <s v="N"/>
    <s v="00 - N/A"/>
    <s v="10 - FONDO GENERAL"/>
    <s v="(en blanco)"/>
    <s v="99 - MULTIPROVINCIAL"/>
    <n v="2522520"/>
    <n v="2400400"/>
    <n v="1600200"/>
  </r>
  <r>
    <s v="2024"/>
    <x v="0"/>
    <x v="0"/>
    <x v="0"/>
    <x v="0"/>
    <s v="2 - Poder Ejecutivo"/>
    <s v="0205 - MINISTERIO DE HACIENDA"/>
    <s v="0008 - TESORERIA NACIONAL"/>
    <x v="0"/>
    <x v="0"/>
    <x v="2"/>
    <s v="2.2 - CONTRATACIÓN DE SERVICIOS"/>
    <s v="2.2.5 - ALQUILERES Y RENTAS"/>
    <s v="N"/>
    <s v="00 - N/A"/>
    <s v="10 - FONDO GENERAL"/>
    <s v="(en blanco)"/>
    <s v="99 - MULTIPROVINCIAL"/>
    <n v="0"/>
    <n v="50000"/>
    <n v="47082"/>
  </r>
  <r>
    <s v="2024"/>
    <x v="0"/>
    <x v="0"/>
    <x v="0"/>
    <x v="0"/>
    <s v="2 - Poder Ejecutivo"/>
    <s v="0205 - MINISTERIO DE HACIENDA"/>
    <s v="0008 - TESORERIA NACIONAL"/>
    <x v="0"/>
    <x v="0"/>
    <x v="2"/>
    <s v="2.2 - CONTRATACIÓN DE SERVICIOS"/>
    <s v="2.2.5 - ALQUILERES Y RENTAS"/>
    <s v="N"/>
    <s v="00 - N/A"/>
    <s v="10 - FONDO GENERAL"/>
    <s v="(en blanco)"/>
    <s v="99 - MULTIPROVINCIAL"/>
    <n v="50000"/>
    <n v="50000"/>
    <n v="64000"/>
  </r>
  <r>
    <s v="2024"/>
    <x v="0"/>
    <x v="0"/>
    <x v="0"/>
    <x v="0"/>
    <s v="2 - Poder Ejecutivo"/>
    <s v="0205 - MINISTERIO DE HACIENDA"/>
    <s v="0008 - TESORERIA NACIONAL"/>
    <x v="0"/>
    <x v="0"/>
    <x v="2"/>
    <s v="2.2 - CONTRATACIÓN DE SERVICIOS"/>
    <s v="2.2.5 - ALQUILERES Y RENTAS"/>
    <s v="N"/>
    <s v="00 - N/A"/>
    <s v="10 - FONDO GENERAL"/>
    <s v="(en blanco)"/>
    <s v="99 - MULTIPROVINCIAL"/>
    <n v="350000"/>
    <n v="420000"/>
    <n v="142827.20000000001"/>
  </r>
  <r>
    <s v="2024"/>
    <x v="0"/>
    <x v="0"/>
    <x v="0"/>
    <x v="0"/>
    <s v="2 - Poder Ejecutivo"/>
    <s v="0205 - MINISTERIO DE HACIENDA"/>
    <s v="0008 - TESORERIA NACIONAL"/>
    <x v="0"/>
    <x v="0"/>
    <x v="2"/>
    <s v="2.2 - CONTRATACIÓN DE SERVICIOS"/>
    <s v="2.2.5 - ALQUILERES Y RENTAS"/>
    <s v="N"/>
    <s v="00 - N/A"/>
    <s v="10 - FONDO GENERAL"/>
    <s v="(en blanco)"/>
    <s v="99 - MULTIPROVINCIAL"/>
    <n v="384016"/>
    <n v="3084681.67"/>
    <n v="2963053.6799999997"/>
  </r>
  <r>
    <s v="2024"/>
    <x v="0"/>
    <x v="0"/>
    <x v="0"/>
    <x v="0"/>
    <s v="2 - Poder Ejecutivo"/>
    <s v="0205 - MINISTERIO DE HACIENDA"/>
    <s v="0008 - TESORERIA NACIONAL"/>
    <x v="0"/>
    <x v="0"/>
    <x v="2"/>
    <s v="2.2 - CONTRATACIÓN DE SERVICIOS"/>
    <s v="2.2.6 - SEGUROS"/>
    <s v="N"/>
    <s v="00 - N/A"/>
    <s v="10 - FONDO GENERAL"/>
    <s v="(en blanco)"/>
    <s v="99 - MULTIPROVINCIAL"/>
    <n v="5000000"/>
    <n v="5215000"/>
    <n v="5205566.1500000004"/>
  </r>
  <r>
    <s v="2024"/>
    <x v="0"/>
    <x v="0"/>
    <x v="0"/>
    <x v="0"/>
    <s v="2 - Poder Ejecutivo"/>
    <s v="0205 - MINISTERIO DE HACIENDA"/>
    <s v="0008 - TESORERIA NACIONAL"/>
    <x v="0"/>
    <x v="0"/>
    <x v="2"/>
    <s v="2.2 - CONTRATACIÓN DE SERVICIOS"/>
    <s v="2.2.6 - SEGUROS"/>
    <s v="N"/>
    <s v="00 - N/A"/>
    <s v="10 - FONDO GENERAL"/>
    <s v="(en blanco)"/>
    <s v="99 - MULTIPROVINCIAL"/>
    <n v="11398652"/>
    <n v="11398652"/>
    <n v="6708381.1400000006"/>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325000"/>
    <n v="1875000"/>
    <n v="676524.1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00000"/>
    <n v="200000"/>
    <n v="34711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25000"/>
    <n v="500000"/>
    <n v="8555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800000"/>
    <n v="1800000"/>
    <n v="1344594.08"/>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5000"/>
    <n v="75000"/>
    <n v="4283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250000"/>
    <n v="1250000"/>
    <n v="188379.0699999999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000"/>
    <n v="4000"/>
    <n v="4144.4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7320"/>
    <n v="1057320"/>
    <n v="2130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48640"/>
    <n v="248640"/>
    <n v="2301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300000"/>
    <n v="300000"/>
    <n v="195069.69"/>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0"/>
    <n v="10000"/>
    <n v="225486.2"/>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1000"/>
    <n v="551000"/>
    <n v="50523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
    <n v="1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725000"/>
    <n v="725000"/>
    <n v="32686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490000"/>
    <n v="979500"/>
    <n v="333119.5999999999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7917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800000"/>
    <n v="259000"/>
    <n v="73684.4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0000"/>
    <n v="20000"/>
    <n v="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316682.5"/>
    <n v="6300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60000"/>
    <n v="260000"/>
    <n v="2714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6227815"/>
    <n v="14741159.33"/>
    <n v="9311883.5200000014"/>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500000"/>
    <n v="1800000"/>
    <n v="1586203.39"/>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000"/>
    <n v="1000000"/>
    <n v="819240.5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605000"/>
    <n v="605000"/>
    <n v="229887"/>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
    <n v="1000"/>
    <n v="0"/>
  </r>
  <r>
    <s v="2024"/>
    <x v="0"/>
    <x v="0"/>
    <x v="0"/>
    <x v="0"/>
    <s v="2 - Poder Ejecutivo"/>
    <s v="0205 - MINISTERIO DE HACIENDA"/>
    <s v="0008 - TESORERIA NACIONAL"/>
    <x v="0"/>
    <x v="0"/>
    <x v="2"/>
    <s v="2.3 - MATERIALES Y SUMINISTROS"/>
    <s v="2.3.2 - TEXTILES Y VESTUARIOS"/>
    <s v="N"/>
    <s v="00 - N/A"/>
    <s v="10 - FONDO GENERAL"/>
    <s v="(en blanco)"/>
    <s v="99 - MULTIPROVINCIAL"/>
    <n v="500"/>
    <n v="500"/>
    <n v="125434"/>
  </r>
  <r>
    <s v="2024"/>
    <x v="0"/>
    <x v="0"/>
    <x v="0"/>
    <x v="0"/>
    <s v="2 - Poder Ejecutivo"/>
    <s v="0205 - MINISTERIO DE HACIENDA"/>
    <s v="0008 - TESORERIA NACIONAL"/>
    <x v="0"/>
    <x v="0"/>
    <x v="2"/>
    <s v="2.3 - MATERIALES Y SUMINISTROS"/>
    <s v="2.3.2 - TEXTILES Y VESTUARIOS"/>
    <s v="N"/>
    <s v="00 - N/A"/>
    <s v="10 - FONDO GENERAL"/>
    <s v="(en blanco)"/>
    <s v="99 - MULTIPROVINCIAL"/>
    <n v="760796"/>
    <n v="1562042"/>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87356"/>
    <n v="587356"/>
    <n v="368750"/>
  </r>
  <r>
    <s v="2024"/>
    <x v="0"/>
    <x v="0"/>
    <x v="0"/>
    <x v="0"/>
    <s v="2 - Poder Ejecutivo"/>
    <s v="0205 - MINISTERIO DE HACIENDA"/>
    <s v="0008 - TESORERIA NACIONAL"/>
    <x v="0"/>
    <x v="0"/>
    <x v="2"/>
    <s v="2.3 - MATERIALES Y SUMINISTROS"/>
    <s v="2.3.3 - PAPEL, CARTÓN E IMPRESOS"/>
    <s v="N"/>
    <s v="00 - N/A"/>
    <s v="10 - FONDO GENERAL"/>
    <s v="(en blanco)"/>
    <s v="99 - MULTIPROVINCIAL"/>
    <n v="311643"/>
    <n v="411643"/>
    <n v="490367.88"/>
  </r>
  <r>
    <s v="2024"/>
    <x v="0"/>
    <x v="0"/>
    <x v="0"/>
    <x v="0"/>
    <s v="2 - Poder Ejecutivo"/>
    <s v="0205 - MINISTERIO DE HACIENDA"/>
    <s v="0008 - TESORERIA NACIONAL"/>
    <x v="0"/>
    <x v="0"/>
    <x v="2"/>
    <s v="2.3 - MATERIALES Y SUMINISTROS"/>
    <s v="2.3.3 - PAPEL, CARTÓN E IMPRESOS"/>
    <s v="N"/>
    <s v="00 - N/A"/>
    <s v="10 - FONDO GENERAL"/>
    <s v="(en blanco)"/>
    <s v="99 - MULTIPROVINCIAL"/>
    <n v="57901"/>
    <n v="57901"/>
    <n v="28467.5"/>
  </r>
  <r>
    <s v="2024"/>
    <x v="0"/>
    <x v="0"/>
    <x v="0"/>
    <x v="0"/>
    <s v="2 - Poder Ejecutivo"/>
    <s v="0205 - MINISTERIO DE HACIENDA"/>
    <s v="0008 - TESORERIA NACIONAL"/>
    <x v="0"/>
    <x v="0"/>
    <x v="2"/>
    <s v="2.3 - MATERIALES Y SUMINISTROS"/>
    <s v="2.3.3 - PAPEL, CARTÓN E IMPRESOS"/>
    <s v="N"/>
    <s v="00 - N/A"/>
    <s v="10 - FONDO GENERAL"/>
    <s v="(en blanco)"/>
    <s v="99 - MULTIPROVINCIAL"/>
    <n v="113884"/>
    <n v="113884"/>
    <n v="184198"/>
  </r>
  <r>
    <s v="2024"/>
    <x v="0"/>
    <x v="0"/>
    <x v="0"/>
    <x v="0"/>
    <s v="2 - Poder Ejecutivo"/>
    <s v="0205 - MINISTERIO DE HACIENDA"/>
    <s v="0008 - TESORERIA NACIONAL"/>
    <x v="0"/>
    <x v="0"/>
    <x v="2"/>
    <s v="2.3 - MATERIALES Y SUMINISTROS"/>
    <s v="2.3.3 - PAPEL, CARTÓN E IMPRESOS"/>
    <s v="N"/>
    <s v="00 - N/A"/>
    <s v="10 - FONDO GENERAL"/>
    <s v="(en blanco)"/>
    <s v="99 - MULTIPROVINCIAL"/>
    <n v="54000000"/>
    <n v="52035480"/>
    <n v="35190480"/>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307199"/>
    <n v="307199"/>
    <n v="444465.88"/>
  </r>
  <r>
    <s v="2024"/>
    <x v="0"/>
    <x v="0"/>
    <x v="0"/>
    <x v="0"/>
    <s v="2 - Poder Ejecutivo"/>
    <s v="0205 - MINISTERIO DE HACIENDA"/>
    <s v="0008 - TESORERIA NACIONAL"/>
    <x v="0"/>
    <x v="0"/>
    <x v="2"/>
    <s v="2.3 - MATERIALES Y SUMINISTROS"/>
    <s v="2.3.5 - CUERO, CAUCHO Y PLÁSTICO"/>
    <s v="N"/>
    <s v="00 - N/A"/>
    <s v="10 - FONDO GENERAL"/>
    <s v="(en blanco)"/>
    <s v="99 - MULTIPROVINCIAL"/>
    <n v="5563"/>
    <n v="5563"/>
    <n v="0"/>
  </r>
  <r>
    <s v="2024"/>
    <x v="0"/>
    <x v="0"/>
    <x v="0"/>
    <x v="0"/>
    <s v="2 - Poder Ejecutivo"/>
    <s v="0205 - MINISTERIO DE HACIENDA"/>
    <s v="0008 - TESORERIA NACIONAL"/>
    <x v="0"/>
    <x v="0"/>
    <x v="2"/>
    <s v="2.3 - MATERIALES Y SUMINISTROS"/>
    <s v="2.3.5 - CUERO, CAUCHO Y PLÁSTICO"/>
    <s v="N"/>
    <s v="00 - N/A"/>
    <s v="10 - FONDO GENERAL"/>
    <s v="(en blanco)"/>
    <s v="99 - MULTIPROVINCIAL"/>
    <n v="717965"/>
    <n v="717965"/>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87900"/>
    <n v="187900"/>
    <n v="9719.5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93361"/>
    <n v="93361"/>
    <n v="109600.02"/>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8625"/>
    <n v="38625"/>
    <n v="34495.7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20000"/>
    <n v="20000"/>
    <n v="6625.1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688"/>
    <n v="5688"/>
    <n v="1068.9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600000"/>
    <n v="125000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875000"/>
    <n v="134240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46842"/>
    <n v="46842"/>
    <n v="1193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83382"/>
    <n v="83382"/>
    <n v="92748"/>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3789"/>
    <n v="123789"/>
    <n v="81029.1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
    <n v="2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1000"/>
    <n v="1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0"/>
    <n v="20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34"/>
    <n v="3034"/>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8414"/>
    <n v="308414"/>
    <n v="60839.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5000"/>
    <n v="35000"/>
    <n v="32143.760000000002"/>
  </r>
  <r>
    <s v="2024"/>
    <x v="0"/>
    <x v="0"/>
    <x v="0"/>
    <x v="0"/>
    <s v="2 - Poder Ejecutivo"/>
    <s v="0205 - MINISTERIO DE HACIENDA"/>
    <s v="0008 - TESORERIA NACIONAL"/>
    <x v="0"/>
    <x v="0"/>
    <x v="2"/>
    <s v="2.3 - MATERIALES Y SUMINISTROS"/>
    <s v="2.3.9 - PRODUCTOS Y ÚTILES VARIOS"/>
    <s v="N"/>
    <s v="00 - N/A"/>
    <s v="10 - FONDO GENERAL"/>
    <s v="(en blanco)"/>
    <s v="99 - MULTIPROVINCIAL"/>
    <n v="680000"/>
    <n v="680000"/>
    <n v="554230.22"/>
  </r>
  <r>
    <s v="2024"/>
    <x v="0"/>
    <x v="0"/>
    <x v="0"/>
    <x v="0"/>
    <s v="2 - Poder Ejecutivo"/>
    <s v="0205 - MINISTERIO DE HACIENDA"/>
    <s v="0008 - TESORERIA NACIONAL"/>
    <x v="0"/>
    <x v="0"/>
    <x v="2"/>
    <s v="2.3 - MATERIALES Y SUMINISTROS"/>
    <s v="2.3.9 - PRODUCTOS Y ÚTILES VARIOS"/>
    <s v="N"/>
    <s v="00 - N/A"/>
    <s v="10 - FONDO GENERAL"/>
    <s v="(en blanco)"/>
    <s v="99 - MULTIPROVINCIAL"/>
    <n v="5440000"/>
    <n v="3188754"/>
    <n v="2393383.21"/>
  </r>
  <r>
    <s v="2024"/>
    <x v="0"/>
    <x v="0"/>
    <x v="0"/>
    <x v="0"/>
    <s v="2 - Poder Ejecutivo"/>
    <s v="0205 - MINISTERIO DE HACIENDA"/>
    <s v="0008 - TESORERIA NACIONAL"/>
    <x v="0"/>
    <x v="0"/>
    <x v="2"/>
    <s v="2.3 - MATERIALES Y SUMINISTROS"/>
    <s v="2.3.9 - PRODUCTOS Y ÚTILES VARIOS"/>
    <s v="N"/>
    <s v="00 - N/A"/>
    <s v="10 - FONDO GENERAL"/>
    <s v="(en blanco)"/>
    <s v="99 - MULTIPROVINCIAL"/>
    <n v="1000"/>
    <n v="1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42462"/>
    <n v="42462"/>
    <n v="20001"/>
  </r>
  <r>
    <s v="2024"/>
    <x v="0"/>
    <x v="0"/>
    <x v="0"/>
    <x v="0"/>
    <s v="2 - Poder Ejecutivo"/>
    <s v="0205 - MINISTERIO DE HACIENDA"/>
    <s v="0008 - TESORERIA NACIONAL"/>
    <x v="0"/>
    <x v="0"/>
    <x v="2"/>
    <s v="2.3 - MATERIALES Y SUMINISTROS"/>
    <s v="2.3.9 - PRODUCTOS Y ÚTILES VARIOS"/>
    <s v="N"/>
    <s v="00 - N/A"/>
    <s v="10 - FONDO GENERAL"/>
    <s v="(en blanco)"/>
    <s v="99 - MULTIPROVINCIAL"/>
    <n v="67311"/>
    <n v="67311"/>
    <n v="27210.23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225000"/>
    <n v="225000"/>
    <n v="150569.60000000001"/>
  </r>
  <r>
    <s v="2024"/>
    <x v="0"/>
    <x v="0"/>
    <x v="0"/>
    <x v="0"/>
    <s v="2 - Poder Ejecutivo"/>
    <s v="0205 - MINISTERIO DE HACIENDA"/>
    <s v="0008 - TESORERIA NACIONAL"/>
    <x v="0"/>
    <x v="0"/>
    <x v="2"/>
    <s v="2.3 - MATERIALES Y SUMINISTROS"/>
    <s v="2.3.9 - PRODUCTOS Y ÚTILES VARIOS"/>
    <s v="N"/>
    <s v="00 - N/A"/>
    <s v="10 - FONDO GENERAL"/>
    <s v="(en blanco)"/>
    <s v="99 - MULTIPROVINCIAL"/>
    <n v="1100000"/>
    <n v="700000"/>
    <n v="600377.56000000006"/>
  </r>
  <r>
    <s v="2024"/>
    <x v="0"/>
    <x v="0"/>
    <x v="0"/>
    <x v="0"/>
    <s v="2 - Poder Ejecutivo"/>
    <s v="0205 - MINISTERIO DE HACIENDA"/>
    <s v="0008 - TESORERIA NACIONAL"/>
    <x v="0"/>
    <x v="0"/>
    <x v="2"/>
    <s v="2.3 - MATERIALES Y SUMINISTROS"/>
    <s v="2.3.9 - PRODUCTOS Y ÚTILES VARIOS"/>
    <s v="N"/>
    <s v="00 - N/A"/>
    <s v="10 - FONDO GENERAL"/>
    <s v="(en blanco)"/>
    <s v="99 - MULTIPROVINCIAL"/>
    <n v="273520"/>
    <n v="273520"/>
    <n v="465397.34"/>
  </r>
  <r>
    <s v="2024"/>
    <x v="0"/>
    <x v="0"/>
    <x v="0"/>
    <x v="0"/>
    <s v="2 - Poder Ejecutivo"/>
    <s v="0205 - MINISTERIO DE HACIENDA"/>
    <s v="0008 - TESORERIA NACIONAL"/>
    <x v="0"/>
    <x v="0"/>
    <x v="2"/>
    <s v="2.3 - MATERIALES Y SUMINISTROS"/>
    <s v="2.3.9 - PRODUCTOS Y ÚTILES VARIOS"/>
    <s v="N"/>
    <s v="00 - N/A"/>
    <s v="10 - FONDO GENERAL"/>
    <s v="(en blanco)"/>
    <s v="99 - MULTIPROVINCIAL"/>
    <n v="580537"/>
    <n v="580537"/>
    <n v="224439.5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46000"/>
    <n v="46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500"/>
    <n v="500"/>
    <n v="0"/>
  </r>
  <r>
    <s v="2024"/>
    <x v="0"/>
    <x v="0"/>
    <x v="0"/>
    <x v="0"/>
    <s v="2 - Poder Ejecutivo"/>
    <s v="0205 - MINISTERIO DE HACIENDA"/>
    <s v="0008 - TESORERIA NACIONAL"/>
    <x v="0"/>
    <x v="0"/>
    <x v="2"/>
    <s v="2.3 - MATERIALES Y SUMINISTROS"/>
    <s v="2.3.9 - PRODUCTOS Y ÚTILES VARIOS"/>
    <s v="N"/>
    <s v="00 - N/A"/>
    <s v="10 - FONDO GENERAL"/>
    <s v="(en blanco)"/>
    <s v="99 - MULTIPROVINCIAL"/>
    <n v="252150"/>
    <n v="252150"/>
    <n v="8863.2699999999986"/>
  </r>
  <r>
    <s v="2024"/>
    <x v="0"/>
    <x v="0"/>
    <x v="0"/>
    <x v="0"/>
    <s v="2 - Poder Ejecutivo"/>
    <s v="0205 - MINISTERIO DE HACIENDA"/>
    <s v="0008 - TESORERIA NACIONAL"/>
    <x v="0"/>
    <x v="0"/>
    <x v="2"/>
    <s v="2.3 - MATERIALES Y SUMINISTROS"/>
    <s v="2.3.9 - PRODUCTOS Y ÚTILES VARIOS"/>
    <s v="N"/>
    <s v="00 - N/A"/>
    <s v="10 - FONDO GENERAL"/>
    <s v="(en blanco)"/>
    <s v="99 - MULTIPROVINCIAL"/>
    <n v="255000"/>
    <n v="255000"/>
    <n v="458470.39999999991"/>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60961976"/>
    <n v="166521958"/>
    <n v="108799144.1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20000"/>
    <n v="420000"/>
    <n v="13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32280000"/>
    <n v="128020509"/>
    <n v="84539212.489999995"/>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552000"/>
    <n v="3552000"/>
    <n v="2368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26107498"/>
    <n v="26107498"/>
    <n v="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846939"/>
    <n v="620000"/>
    <n v="62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061981"/>
    <n v="677973"/>
    <n v="651822.78"/>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168000"/>
    <n v="6168000"/>
    <n v="4112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836950"/>
    <n v="2836950"/>
    <n v="1736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910588"/>
    <n v="14298060"/>
    <n v="14292725.7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786127"/>
    <n v="6786127"/>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8388000"/>
    <n v="8388000"/>
    <n v="8384333.33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1696748"/>
    <n v="21696748"/>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59518756"/>
    <n v="60833620"/>
    <n v="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264820"/>
    <n v="21095409"/>
    <n v="13844766.840000002"/>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392200"/>
    <n v="21223959"/>
    <n v="13925445.23"/>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772660"/>
    <n v="2901520"/>
    <n v="1901772.2100000007"/>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330767"/>
    <n v="2330767"/>
    <n v="495367.19000000006"/>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858057"/>
    <n v="2858057"/>
    <n v="2490905.0100000002"/>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4831176"/>
    <n v="4831176"/>
    <n v="3364946.2000000007"/>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480000"/>
    <n v="322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770000"/>
    <n v="170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1476440"/>
    <n v="913352"/>
    <n v="760254.58000000007"/>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150000"/>
    <n v="449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200000"/>
    <n v="200000"/>
    <n v="157560.48000000001"/>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
    <n v="56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660000"/>
    <n v="528000"/>
    <n v="30800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7788"/>
    <n v="7788"/>
    <n v="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944000"/>
    <n v="2444000"/>
    <n v="614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000000"/>
    <n v="3880664"/>
    <n v="3880572.27"/>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720000"/>
    <n v="720000"/>
    <n v="482514.3000000000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567050"/>
    <n v="367050"/>
    <n v="176803.08"/>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1500000"/>
    <n v="1690000"/>
    <n v="1107046.639999999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620000"/>
    <n v="420000"/>
    <n v="30471.6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746750"/>
    <n v="726750"/>
    <n v="15472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20000"/>
    <n v="120000"/>
    <n v="459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20000"/>
    <n v="20000"/>
    <n v="1200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
    <n v="101000"/>
    <n v="14136.6700000000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50000"/>
    <n v="1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5000"/>
    <n v="15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5000"/>
    <n v="135000"/>
    <n v="37419"/>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76000"/>
    <n v="176000"/>
    <n v="132072.64000000001"/>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660000"/>
    <n v="36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666300"/>
    <n v="727836"/>
    <n v="25801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16000"/>
    <n v="332100"/>
    <n v="2828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9745.0499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368105"/>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77600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158000"/>
    <n v="157383.88"/>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8326500"/>
    <n v="4734589.0000000009"/>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229700"/>
    <n v="170404.76"/>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662880"/>
    <n v="981886"/>
    <n v="790495.93"/>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362500"/>
    <n v="112654"/>
    <n v="62999.82"/>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17550"/>
    <n v="17550"/>
    <n v="6029.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72160"/>
    <n v="577460"/>
    <n v="555934.3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892463"/>
    <n v="875463"/>
    <n v="557218.7300000001"/>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300"/>
    <n v="1607"/>
    <n v="1600.08"/>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997100"/>
    <n v="185817"/>
    <n v="47643.6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30000"/>
    <n v="30000"/>
    <n v="17614.009999999998"/>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100.0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300"/>
    <n v="20300"/>
    <n v="249.9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3259.7"/>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000"/>
    <n v="14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200000"/>
    <n v="7200000"/>
    <n v="35000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9170"/>
    <n v="109170"/>
    <n v="93692.4800000000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462"/>
    <n v="1462"/>
    <n v="2875"/>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344"/>
    <n v="7344"/>
    <n v="1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47250"/>
    <n v="143000"/>
    <n v="147151.9"/>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5250"/>
    <n v="5250"/>
    <n v="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218520"/>
    <n v="128120"/>
    <n v="20791.59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187215"/>
    <n v="187215"/>
    <n v="151820.730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261742"/>
    <n v="1884634"/>
    <n v="1258163.84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995"/>
    <n v="53995"/>
    <n v="30945.3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0"/>
    <n v="136300"/>
    <n v="43361.08"/>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29600"/>
    <n v="441926"/>
    <n v="306943.579999999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52564"/>
    <n v="514389"/>
    <n v="380528.7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91434"/>
    <n v="191434"/>
    <n v="191046.5200000000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76400"/>
    <n v="164311"/>
    <n v="162782.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4820"/>
    <n v="84820"/>
    <n v="19181.34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262500"/>
    <n v="262500"/>
    <n v="0"/>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8850"/>
    <n v="132162"/>
    <n v="114884.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45760"/>
    <n v="45760"/>
    <n v="43634.6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83624206"/>
    <n v="183624206"/>
    <n v="120718740.48"/>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350000"/>
    <n v="2350000"/>
    <n v="28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4417999"/>
    <n v="143348999"/>
    <n v="7643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50000"/>
    <n v="25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6860600"/>
    <n v="16860600"/>
    <n v="116164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359559"/>
    <n v="4359559"/>
    <n v="2233372.8000000003"/>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400000"/>
    <n v="440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00000"/>
    <n v="1400000"/>
    <n v="174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400000"/>
    <n v="2400000"/>
    <n v="819104.75"/>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6776000"/>
    <n v="16428000"/>
    <n v="99223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3636000"/>
    <n v="3636000"/>
    <n v="25587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8366165"/>
    <n v="18586165"/>
    <n v="17860825.149999999"/>
  </r>
  <r>
    <s v="2024"/>
    <x v="0"/>
    <x v="0"/>
    <x v="0"/>
    <x v="0"/>
    <s v="2 - Poder Ejecutivo"/>
    <s v="0205 - MINISTERIO DE HACIENDA"/>
    <s v="0010 - DIRECCION GENERAL  DE PRESUPUESTO"/>
    <x v="0"/>
    <x v="0"/>
    <x v="2"/>
    <s v="2.1 - REMUNERACIONES Y CONTRIBUCIONES"/>
    <s v="2.1.2 - SOBRESUELDOS"/>
    <s v="N"/>
    <s v="00 - N/A"/>
    <s v="10 - FONDO GENERAL"/>
    <s v="(en blanco)"/>
    <s v="99 - MULTIPROVINCIAL"/>
    <n v="6150000"/>
    <n v="450000"/>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8230000"/>
    <n v="8358000"/>
    <n v="786896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79788495"/>
    <n v="79788495"/>
    <n v="204000"/>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28016"/>
    <n v="23128016"/>
    <n v="15003466.58"/>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59931"/>
    <n v="23159931"/>
    <n v="15065146.09"/>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3510701"/>
    <n v="3510701"/>
    <n v="1810509.6800000002"/>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6000000"/>
    <n v="6000000"/>
    <n v="1230434.48"/>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2400000"/>
    <n v="2400000"/>
    <n v="758160.29999999993"/>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8500000"/>
    <n v="8500000"/>
    <n v="5214329.4399999995"/>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5536"/>
    <n v="175536"/>
    <n v="58512"/>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00000"/>
    <n v="1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500000"/>
    <n v="2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41191"/>
    <n v="141191"/>
    <n v="68345.42999999999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1200000"/>
    <n v="7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2023760"/>
    <n v="232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0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4000000"/>
    <n v="4000000"/>
    <n v="52295.53"/>
  </r>
  <r>
    <s v="2024"/>
    <x v="0"/>
    <x v="0"/>
    <x v="0"/>
    <x v="0"/>
    <s v="2 - Poder Ejecutivo"/>
    <s v="0205 - MINISTERIO DE HACIENDA"/>
    <s v="0010 - DIRECCION GENERAL  DE PRESUPUESTO"/>
    <x v="0"/>
    <x v="0"/>
    <x v="2"/>
    <s v="2.2 - CONTRATACIÓN DE SERVICIOS"/>
    <s v="2.2.6 - SEGUROS"/>
    <s v="N"/>
    <s v="00 - N/A"/>
    <s v="10 - FONDO GENERAL"/>
    <s v="(en blanco)"/>
    <s v="99 - MULTIPROVINCIAL"/>
    <n v="15000000"/>
    <n v="15000000"/>
    <n v="7393997.1100000003"/>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00000"/>
    <n v="400000"/>
    <n v="20000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0"/>
    <n v="200000"/>
    <n v="93502.8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000000"/>
    <n v="1875000"/>
    <n v="1286396.5"/>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25000"/>
    <n v="425000"/>
    <n v="130929.57"/>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64000"/>
    <n v="164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
    <n v="15000"/>
    <n v="2419"/>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0"/>
    <n v="70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800000"/>
    <n v="1800000"/>
    <n v="1647129.08"/>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9736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00"/>
    <n v="1000000"/>
    <n v="38157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700000"/>
    <n v="700000"/>
    <n v="618356.64"/>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693.42"/>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175000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00"/>
    <n v="22700000"/>
    <n v="11945188.13000000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504333.16000000009"/>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50000"/>
    <n v="50000"/>
    <n v="2570"/>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49801"/>
    <n v="890326"/>
    <n v="41500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500000"/>
    <n v="500000"/>
    <n v="29889.039999999997"/>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400000"/>
    <n v="511774.17999999993"/>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300000"/>
    <n v="2780"/>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4999999999"/>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0"/>
    <n v="500000"/>
    <n v="69260.06"/>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0"/>
    <n v="2000"/>
    <n v="935.83"/>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
    <n v="48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52000"/>
    <n v="8803.4"/>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50000"/>
    <n v="4412.9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1000"/>
    <n v="188.8"/>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9000000"/>
    <n v="9000000"/>
    <n v="285000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3000000"/>
    <n v="3000000"/>
    <n v="213364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0000"/>
    <n v="10000"/>
    <n v="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0"/>
    <n v="50000"/>
    <n v="48852"/>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2673.5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49026.6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400000"/>
    <n v="900000"/>
    <n v="185399.04000000001"/>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0"/>
    <n v="2210000"/>
    <n v="1542666.3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7747"/>
    <n v="57747"/>
    <n v="13475.35999999999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40000"/>
    <n v="4551.6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300000"/>
    <n v="200608.7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475475"/>
    <n v="235443.1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50000"/>
    <n v="150000"/>
    <n v="149719.3000000000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0000"/>
    <n v="160000"/>
    <n v="132121.3599999999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32000"/>
    <n v="6628.3899999999994"/>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4000000"/>
    <n v="4000000"/>
    <n v="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00000"/>
    <n v="100000"/>
    <n v="139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9048"/>
    <n v="99048"/>
    <n v="6613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180000"/>
    <n v="31680000"/>
    <n v="2012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15260000"/>
    <n v="13640000"/>
    <n v="6795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200000"/>
    <n v="2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4920000"/>
    <n v="4920000"/>
    <n v="325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0000"/>
    <n v="3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00000"/>
    <n v="500000"/>
    <n v="4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5316000"/>
    <n v="5436000"/>
    <n v="3600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868820"/>
    <n v="2452820"/>
    <n v="2401504.17"/>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000000"/>
    <n v="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128070"/>
    <n v="1544070"/>
    <n v="1435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9762500"/>
    <n v="9762500"/>
    <n v="0"/>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1632"/>
    <n v="3201632"/>
    <n v="2075450.6600000004"/>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325830"/>
    <n v="3325830"/>
    <n v="2148815"/>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765"/>
    <n v="320765"/>
    <n v="209157.16999999998"/>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0"/>
    <n v="10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400000"/>
    <n v="14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51615.299999999996"/>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1818000"/>
    <n v="1818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500000"/>
    <n v="500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1600000"/>
    <n v="1600000"/>
    <n v="0"/>
  </r>
  <r>
    <s v="2024"/>
    <x v="0"/>
    <x v="0"/>
    <x v="0"/>
    <x v="0"/>
    <s v="2 - Poder Ejecutivo"/>
    <s v="0205 - MINISTERIO DE HACIENDA"/>
    <s v="0011 - DIRECCION GENERAL DE CREDITO PUBLICO"/>
    <x v="0"/>
    <x v="0"/>
    <x v="2"/>
    <s v="2.2 - CONTRATACIÓN DE SERVICIOS"/>
    <s v="2.2.3 - VIÁTICOS"/>
    <s v="N"/>
    <s v="00 - N/A"/>
    <s v="10 - FONDO GENERAL"/>
    <s v="(en blanco)"/>
    <s v="99 - MULTIPROVINCIAL"/>
    <n v="1000000"/>
    <n v="10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1750000"/>
    <n v="39200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0"/>
    <n v="1500000"/>
    <n v="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02030.21"/>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600000"/>
    <n v="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600000"/>
    <n v="4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15000"/>
    <n v="5315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0"/>
    <n v="10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2513916"/>
    <n v="21082165"/>
    <n v="1244782"/>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400000"/>
    <n v="4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100000"/>
    <n v="1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50000"/>
    <n v="50000"/>
    <n v="0"/>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00000"/>
    <n v="130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100000"/>
    <n v="100000"/>
    <n v="59000"/>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00000"/>
    <n v="200000"/>
    <n v="5398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2800"/>
    <n v="22800"/>
    <n v="0"/>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695000"/>
    <n v="2695000"/>
    <n v="178900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3100"/>
    <n v="231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0"/>
    <n v="100000"/>
    <n v="46499.55"/>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8085"/>
    <n v="118085"/>
    <n v="2122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57933"/>
    <n v="157933"/>
    <n v="18873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700"/>
    <n v="5700"/>
    <n v="16707.6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1050"/>
    <n v="11105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48060"/>
    <n v="48060"/>
    <n v="56209.3"/>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25000"/>
    <n v="12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0000"/>
    <n v="3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00000"/>
    <n v="3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185000"/>
    <n v="218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00000"/>
    <n v="2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9000"/>
    <n v="9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4707400"/>
    <n v="204707400"/>
    <n v="128547517.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0"/>
    <n v="420000"/>
    <n v="40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962828"/>
    <n v="4772828"/>
    <n v="24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1140000"/>
    <n v="91140000"/>
    <n v="6788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0000"/>
    <n v="200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4080000"/>
    <n v="3660000"/>
    <n v="110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07488"/>
    <n v="907488"/>
    <n v="91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900000"/>
    <n v="83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795528.38"/>
    <n v="762113.52"/>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90000"/>
    <n v="9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6920000"/>
    <n v="17280000"/>
    <n v="11430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1304000"/>
    <n v="11304000"/>
    <n v="7532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7908960"/>
    <n v="19558960"/>
    <n v="19514305.879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8200000"/>
    <n v="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4000000"/>
    <n v="3640000"/>
    <n v="3470729.17"/>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66158691"/>
    <n v="64103162.620000005"/>
    <n v="0"/>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0981233"/>
    <n v="20981233"/>
    <n v="14108168.520000001"/>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1387714"/>
    <n v="21387714"/>
    <n v="14160606.83"/>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3018357"/>
    <n v="3018357"/>
    <n v="2039448.6900000002"/>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8768"/>
    <n v="1991768"/>
    <n v="1245157.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6117"/>
    <n v="1546117"/>
    <n v="1087637.8099999998"/>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0037712"/>
    <n v="10037712"/>
    <n v="5730586.3700000001"/>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10712"/>
    <n v="110712"/>
    <n v="70617"/>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500000"/>
    <n v="394500"/>
    <n v="300710.5400000000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40000"/>
    <n v="3363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000000"/>
    <n v="1000000"/>
    <n v="47560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200000"/>
    <n v="200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000"/>
    <n v="61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6862"/>
    <n v="36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4207200"/>
    <n v="34277200"/>
    <n v="22856953.539999999"/>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2400000"/>
    <n v="2800000"/>
    <n v="1996722.96"/>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0"/>
    <n v="300000"/>
    <n v="273280.4600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900000"/>
    <n v="1323000"/>
    <n v="860000"/>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5885111"/>
    <n v="5885111"/>
    <n v="3810450.55999999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234000"/>
    <n v="229948.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18200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50000"/>
    <n v="261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825000"/>
    <n v="1003000"/>
    <n v="685233.28999999992"/>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50000"/>
    <n v="3304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700000"/>
    <n v="464574.99"/>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610000"/>
    <n v="610000"/>
    <n v="41010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00000"/>
    <n v="156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7375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88595"/>
    <n v="588595"/>
    <n v="5321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0000"/>
    <n v="49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00000"/>
    <n v="100000"/>
    <n v="736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320"/>
    <n v="5320"/>
    <n v="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492699.1900000013"/>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000000"/>
    <n v="622000"/>
    <n v="625052.49"/>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200000"/>
    <n v="200000"/>
    <n v="1911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1000"/>
    <n v="1416"/>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850000"/>
    <n v="850000"/>
    <n v="299361.52"/>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000000"/>
    <n v="754075"/>
    <n v="1112986.8600000001"/>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6200"/>
    <n v="6550"/>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00000"/>
    <n v="100000"/>
    <n v="67199.97"/>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0"/>
    <n v="300"/>
    <n v="271.39999999999998"/>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50000"/>
    <n v="50000"/>
    <n v="4535.92"/>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45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150000"/>
    <n v="30000"/>
    <n v="18848.1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50000"/>
    <n v="50000"/>
    <n v="7140.1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285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7200000"/>
    <n v="7200000"/>
    <n v="41799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3500000"/>
    <n v="3500000"/>
    <n v="175000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50000"/>
    <n v="15000"/>
    <n v="147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200000"/>
    <n v="10000"/>
    <n v="114825.8"/>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50000"/>
    <n v="50000"/>
    <n v="36205.019999999997"/>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800000"/>
    <n v="800000"/>
    <n v="406330.0500000000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0"/>
    <n v="450000"/>
    <n v="408010.19"/>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40000"/>
    <n v="140000"/>
    <n v="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25000"/>
    <n v="125000"/>
    <n v="466760.8"/>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50000"/>
    <n v="150000"/>
    <n v="125919.8300000000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800.63"/>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29035.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44.8900000000001"/>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
    <n v="100000"/>
    <n v="13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325"/>
    <n v="1133.98"/>
  </r>
  <r>
    <s v="2024"/>
    <x v="0"/>
    <x v="0"/>
    <x v="0"/>
    <x v="0"/>
    <s v="2 - Poder Ejecutivo"/>
    <s v="0206 - MINISTERIO DE EDUCACIÓN"/>
    <s v="0001 - MINISTERIO DE EDUCACION"/>
    <x v="3"/>
    <x v="6"/>
    <x v="13"/>
    <s v="2.1 - REMUNERACIONES Y CONTRIBUCIONES"/>
    <s v="2.1.1 - REMUNERACIONES"/>
    <s v="N"/>
    <s v="00 - N/A"/>
    <s v="10 - FONDO GENERAL"/>
    <s v="(en blanco)"/>
    <s v="99 - MULTIPROVINCIAL"/>
    <n v="16344524"/>
    <n v="16344524"/>
    <n v="10253950.01"/>
  </r>
  <r>
    <s v="2024"/>
    <x v="0"/>
    <x v="0"/>
    <x v="0"/>
    <x v="0"/>
    <s v="2 - Poder Ejecutivo"/>
    <s v="0206 - MINISTERIO DE EDUCACIÓN"/>
    <s v="0001 - MINISTERIO DE EDUCACION"/>
    <x v="3"/>
    <x v="6"/>
    <x v="13"/>
    <s v="2.1 - REMUNERACIONES Y CONTRIBUCIONES"/>
    <s v="2.1.1 - REMUNERACIONES"/>
    <s v="N"/>
    <s v="00 - N/A"/>
    <s v="10 - FONDO GENERAL"/>
    <s v="(en blanco)"/>
    <s v="99 - MULTIPROVINCIAL"/>
    <n v="1362044"/>
    <n v="1362044"/>
    <n v="0"/>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57142"/>
    <n v="1157142"/>
    <n v="726864.6399999999"/>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60461"/>
    <n v="1160461"/>
    <n v="728030.39999999991"/>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55296"/>
    <n v="168773.82"/>
    <n v="99191.569999999992"/>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3174"/>
    <n v="23174"/>
    <n v="0"/>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41000"/>
    <n v="12410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9280"/>
    <n v="9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50000"/>
    <n v="5000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40000"/>
    <n v="4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7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649401984"/>
    <n v="717055302.86999989"/>
    <n v="437368270.30000007"/>
  </r>
  <r>
    <s v="2024"/>
    <x v="0"/>
    <x v="0"/>
    <x v="0"/>
    <x v="0"/>
    <s v="2 - Poder Ejecutivo"/>
    <s v="0206 - MINISTERIO DE EDUCACIÓN"/>
    <s v="0001 - MINISTERIO DE EDUCACION"/>
    <x v="2"/>
    <x v="10"/>
    <x v="41"/>
    <s v="2.1 - REMUNERACIONES Y CONTRIBUCIONES"/>
    <s v="2.1.1 - REMUNERACIONES"/>
    <s v="N"/>
    <s v="00 - N/A"/>
    <s v="10 - FONDO GENERAL"/>
    <s v="(en blanco)"/>
    <s v="99 - MULTIPROVINCIAL"/>
    <n v="54116832"/>
    <n v="54116832"/>
    <n v="0"/>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040912"/>
    <n v="50847384"/>
    <n v="31001315.269999996"/>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107533"/>
    <n v="51180926.469999999"/>
    <n v="31053144.650000002"/>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7357613"/>
    <n v="8192569.6400000006"/>
    <n v="4944816.9200000009"/>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9217987"/>
    <n v="11288744.58"/>
    <n v="7217569.9799999995"/>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762650"/>
    <n v="762650"/>
    <n v="0"/>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7457850"/>
    <n v="36653864"/>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0750500"/>
    <n v="2014505"/>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603500"/>
    <n v="6035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99600"/>
    <n v="23996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47500"/>
    <n v="2475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00000"/>
    <n v="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625000"/>
    <n v="6250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193500"/>
    <n v="138211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31845"/>
    <n v="4031845"/>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636250"/>
    <n v="3207052"/>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249800"/>
    <n v="2498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09980000"/>
    <n v="0"/>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9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1107355"/>
    <n v="1107355"/>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109464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680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35214085"/>
    <n v="5281062.9200000018"/>
    <n v="563346.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80854385.519999996"/>
    <n v="368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26700000"/>
    <n v="3325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38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795288"/>
    <n v="236000"/>
  </r>
  <r>
    <s v="2024"/>
    <x v="0"/>
    <x v="0"/>
    <x v="0"/>
    <x v="0"/>
    <s v="2 - Poder Ejecutivo"/>
    <s v="0206 - MINISTERIO DE EDUCACIÓN"/>
    <s v="0001 - MINISTERIO DE EDUCACION"/>
    <x v="2"/>
    <x v="10"/>
    <x v="42"/>
    <s v="2.1 - REMUNERACIONES Y CONTRIBUCIONES"/>
    <s v="2.1.1 - REMUNERACIONES"/>
    <s v="N"/>
    <s v="00 - N/A"/>
    <s v="10 - FONDO GENERAL"/>
    <s v="(en blanco)"/>
    <s v="99 - MULTIPROVINCIAL"/>
    <n v="72272263121"/>
    <n v="74995526109.639999"/>
    <n v="50353561032.789978"/>
  </r>
  <r>
    <s v="2024"/>
    <x v="0"/>
    <x v="0"/>
    <x v="0"/>
    <x v="0"/>
    <s v="2 - Poder Ejecutivo"/>
    <s v="0206 - MINISTERIO DE EDUCACIÓN"/>
    <s v="0001 - MINISTERIO DE EDUCACION"/>
    <x v="2"/>
    <x v="10"/>
    <x v="42"/>
    <s v="2.1 - REMUNERACIONES Y CONTRIBUCIONES"/>
    <s v="2.1.1 - REMUNERACIONES"/>
    <s v="N"/>
    <s v="00 - N/A"/>
    <s v="10 - FONDO GENERAL"/>
    <s v="(en blanco)"/>
    <s v="99 - MULTIPROVINCIAL"/>
    <n v="80332794"/>
    <n v="227801126.19"/>
    <n v="34464059.560000002"/>
  </r>
  <r>
    <s v="2024"/>
    <x v="0"/>
    <x v="0"/>
    <x v="0"/>
    <x v="0"/>
    <s v="2 - Poder Ejecutivo"/>
    <s v="0206 - MINISTERIO DE EDUCACIÓN"/>
    <s v="0001 - MINISTERIO DE EDUCACION"/>
    <x v="2"/>
    <x v="10"/>
    <x v="42"/>
    <s v="2.1 - REMUNERACIONES Y CONTRIBUCIONES"/>
    <s v="2.1.1 - REMUNERACIONES"/>
    <s v="N"/>
    <s v="00 - N/A"/>
    <s v="10 - FONDO GENERAL"/>
    <s v="(en blanco)"/>
    <s v="99 - MULTIPROVINCIAL"/>
    <n v="192636126"/>
    <n v="179861126"/>
    <n v="186542637.22000006"/>
  </r>
  <r>
    <s v="2024"/>
    <x v="0"/>
    <x v="0"/>
    <x v="0"/>
    <x v="0"/>
    <s v="2 - Poder Ejecutivo"/>
    <s v="0206 - MINISTERIO DE EDUCACIÓN"/>
    <s v="0001 - MINISTERIO DE EDUCACION"/>
    <x v="2"/>
    <x v="10"/>
    <x v="42"/>
    <s v="2.1 - REMUNERACIONES Y CONTRIBUCIONES"/>
    <s v="2.1.1 - REMUNERACIONES"/>
    <s v="N"/>
    <s v="00 - N/A"/>
    <s v="10 - FONDO GENERAL"/>
    <s v="(en blanco)"/>
    <s v="99 - MULTIPROVINCIAL"/>
    <n v="0"/>
    <n v="29965000"/>
    <n v="30557700"/>
  </r>
  <r>
    <s v="2024"/>
    <x v="0"/>
    <x v="0"/>
    <x v="0"/>
    <x v="0"/>
    <s v="2 - Poder Ejecutivo"/>
    <s v="0206 - MINISTERIO DE EDUCACIÓN"/>
    <s v="0001 - MINISTERIO DE EDUCACION"/>
    <x v="2"/>
    <x v="10"/>
    <x v="42"/>
    <s v="2.1 - REMUNERACIONES Y CONTRIBUCIONES"/>
    <s v="2.1.1 - REMUNERACIONES"/>
    <s v="N"/>
    <s v="00 - N/A"/>
    <s v="10 - FONDO GENERAL"/>
    <s v="(en blanco)"/>
    <s v="99 - MULTIPROVINCIAL"/>
    <n v="6022688594"/>
    <n v="6022688594"/>
    <n v="0"/>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88867626"/>
    <n v="5449032598.1499996"/>
    <n v="3585938559.1000018"/>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96196738"/>
    <n v="5456790411.8900003"/>
    <n v="3590998795.099999"/>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839539099"/>
    <n v="892710274.61000001"/>
    <n v="578417090.95999992"/>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67063009"/>
    <n v="1349583600.4300001"/>
    <n v="883970746.03999996"/>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6999993"/>
    <n v="229029824.96000001"/>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293669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27000"/>
    <n v="633400"/>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0"/>
    <n v="4760"/>
    <n v="47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4139432.34999999"/>
    <n v="12075000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64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54582280"/>
    <n v="54220253.840000004"/>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00000"/>
    <n v="0"/>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8100000"/>
    <n v="37193497.420000002"/>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170000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0"/>
    <n v="124106.5"/>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2107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53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42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20168355.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0"/>
    <n v="1501"/>
    <n v="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4729.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4000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62363533.299999997"/>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14155401.859999999"/>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44855"/>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22501"/>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6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1534041500"/>
    <n v="22275084364.170002"/>
    <n v="14660301208.689999"/>
  </r>
  <r>
    <s v="2024"/>
    <x v="0"/>
    <x v="0"/>
    <x v="0"/>
    <x v="0"/>
    <s v="2 - Poder Ejecutivo"/>
    <s v="0206 - MINISTERIO DE EDUCACIÓN"/>
    <s v="0001 - MINISTERIO DE EDUCACION"/>
    <x v="2"/>
    <x v="10"/>
    <x v="43"/>
    <s v="2.1 - REMUNERACIONES Y CONTRIBUCIONES"/>
    <s v="2.1.1 - REMUNERACIONES"/>
    <s v="N"/>
    <s v="00 - N/A"/>
    <s v="10 - FONDO GENERAL"/>
    <s v="(en blanco)"/>
    <s v="99 - MULTIPROVINCIAL"/>
    <n v="1794503458"/>
    <n v="1794503458"/>
    <n v="0"/>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48748207"/>
    <n v="1560925265.73"/>
    <n v="1039410526.14"/>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50942624"/>
    <n v="1563257110.1600001"/>
    <n v="1040880142.6699998"/>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249343238"/>
    <n v="256809154.36000001"/>
    <n v="166683305.16000003"/>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7969033"/>
    <n v="405644585.08999997"/>
    <n v="258902914.76999992"/>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75478506.63"/>
    <n v="93305091.360000014"/>
  </r>
  <r>
    <s v="2024"/>
    <x v="0"/>
    <x v="0"/>
    <x v="0"/>
    <x v="0"/>
    <s v="2 - Poder Ejecutivo"/>
    <s v="0206 - MINISTERIO DE EDUCACIÓN"/>
    <s v="0001 - MINISTERIO DE EDUCACION"/>
    <x v="2"/>
    <x v="10"/>
    <x v="43"/>
    <s v="2.2 - CONTRATACIÓN DE SERVICIOS"/>
    <s v="2.2.3 - VIÁTICOS"/>
    <s v="N"/>
    <s v="00 - N/A"/>
    <s v="10 - FONDO GENERAL"/>
    <s v="(en blanco)"/>
    <s v="99 - MULTIPROVINCIAL"/>
    <n v="9303800"/>
    <n v="5150848.4600000009"/>
    <n v="1046525"/>
  </r>
  <r>
    <s v="2024"/>
    <x v="0"/>
    <x v="0"/>
    <x v="0"/>
    <x v="0"/>
    <s v="2 - Poder Ejecutivo"/>
    <s v="0206 - MINISTERIO DE EDUCACIÓN"/>
    <s v="0001 - MINISTERIO DE EDUCACION"/>
    <x v="2"/>
    <x v="10"/>
    <x v="43"/>
    <s v="2.2 - CONTRATACIÓN DE SERVICIOS"/>
    <s v="2.2.3 - VIÁTICOS"/>
    <s v="N"/>
    <s v="00 - N/A"/>
    <s v="10 - FONDO GENERAL"/>
    <s v="(en blanco)"/>
    <s v="99 - MULTIPROVINCIAL"/>
    <n v="5398650"/>
    <n v="400950"/>
    <n v="230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299173.9999999851"/>
    <n v="355147.81"/>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0"/>
    <n v="1180"/>
    <n v="118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275616088.64999998"/>
    <n v="10900552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100"/>
    <n v="4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957.8"/>
    <n v="5957.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65144759"/>
    <n v="265144759"/>
    <n v="141418270.78999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5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1600000"/>
    <n v="16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5000000"/>
    <n v="1000000"/>
    <n v="0"/>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0"/>
    <n v="334733.28999999998"/>
    <n v="2076311.1600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10249600"/>
    <n v="0"/>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257800"/>
    <n v="3276200"/>
  </r>
  <r>
    <s v="2024"/>
    <x v="0"/>
    <x v="0"/>
    <x v="0"/>
    <x v="0"/>
    <s v="2 - Poder Ejecutivo"/>
    <s v="0206 - MINISTERIO DE EDUCACIÓN"/>
    <s v="0001 - MINISTERIO DE EDUCACION"/>
    <x v="2"/>
    <x v="10"/>
    <x v="43"/>
    <s v="2.3 - MATERIALES Y SUMINISTROS"/>
    <s v="2.3.2 - TEXTILES Y VESTUARIOS"/>
    <s v="N"/>
    <s v="00 - N/A"/>
    <s v="10 - FONDO GENERAL"/>
    <s v="(en blanco)"/>
    <s v="99 - MULTIPROVINCIAL"/>
    <n v="0"/>
    <n v="1695600"/>
    <n v="8478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0"/>
    <n v="4500"/>
    <n v="4956"/>
  </r>
  <r>
    <s v="2024"/>
    <x v="0"/>
    <x v="0"/>
    <x v="0"/>
    <x v="0"/>
    <s v="2 - Poder Ejecutivo"/>
    <s v="0206 - MINISTERIO DE EDUCACIÓN"/>
    <s v="0001 - MINISTERIO DE EDUCACION"/>
    <x v="2"/>
    <x v="10"/>
    <x v="43"/>
    <s v="2.3 - MATERIALES Y SUMINISTROS"/>
    <s v="2.3.3 - PAPEL, CARTÓN E IMPRESOS"/>
    <s v="N"/>
    <s v="00 - N/A"/>
    <s v="10 - FONDO GENERAL"/>
    <s v="(en blanco)"/>
    <s v="99 - MULTIPROVINCIAL"/>
    <n v="394577"/>
    <n v="399077"/>
    <n v="9741.65"/>
  </r>
  <r>
    <s v="2024"/>
    <x v="0"/>
    <x v="0"/>
    <x v="0"/>
    <x v="0"/>
    <s v="2 - Poder Ejecutivo"/>
    <s v="0206 - MINISTERIO DE EDUCACIÓN"/>
    <s v="0001 - MINISTERIO DE EDUCACION"/>
    <x v="2"/>
    <x v="10"/>
    <x v="43"/>
    <s v="2.3 - MATERIALES Y SUMINISTROS"/>
    <s v="2.3.3 - PAPEL, CARTÓN E IMPRESOS"/>
    <s v="N"/>
    <s v="00 - N/A"/>
    <s v="10 - FONDO GENERAL"/>
    <s v="(en blanco)"/>
    <s v="99 - MULTIPROVINCIAL"/>
    <n v="28075792"/>
    <n v="5540620.2899999991"/>
    <n v="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573038940"/>
    <n v="1000000"/>
    <n v="0"/>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204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511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0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6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13879915"/>
    <n v="5879915"/>
    <n v="442245.16000000003"/>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6076913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2813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6791400"/>
    <n v="1791400"/>
    <n v="27818.5"/>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8160"/>
    <n v="90816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34586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500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400000"/>
    <n v="259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96613.19999999995"/>
    <n v="1432.99"/>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00000"/>
    <n v="0"/>
  </r>
  <r>
    <s v="2024"/>
    <x v="0"/>
    <x v="0"/>
    <x v="0"/>
    <x v="0"/>
    <s v="2 - Poder Ejecutivo"/>
    <s v="0206 - MINISTERIO DE EDUCACIÓN"/>
    <s v="0001 - MINISTERIO DE EDUCACION"/>
    <x v="2"/>
    <x v="10"/>
    <x v="44"/>
    <s v="2.1 - REMUNERACIONES Y CONTRIBUCIONES"/>
    <s v="2.1.1 - REMUNERACIONES"/>
    <s v="N"/>
    <s v="00 - N/A"/>
    <s v="10 - FONDO GENERAL"/>
    <s v="(en blanco)"/>
    <s v="99 - MULTIPROVINCIAL"/>
    <n v="2405789198"/>
    <n v="2663346940.6399999"/>
    <n v="1955741243.3699999"/>
  </r>
  <r>
    <s v="2024"/>
    <x v="0"/>
    <x v="0"/>
    <x v="0"/>
    <x v="0"/>
    <s v="2 - Poder Ejecutivo"/>
    <s v="0206 - MINISTERIO DE EDUCACIÓN"/>
    <s v="0001 - MINISTERIO DE EDUCACION"/>
    <x v="2"/>
    <x v="10"/>
    <x v="44"/>
    <s v="2.1 - REMUNERACIONES Y CONTRIBUCIONES"/>
    <s v="2.1.1 - REMUNERACIONES"/>
    <s v="N"/>
    <s v="00 - N/A"/>
    <s v="10 - FONDO GENERAL"/>
    <s v="(en blanco)"/>
    <s v="99 - MULTIPROVINCIAL"/>
    <n v="200482434"/>
    <n v="200482434"/>
    <n v="0"/>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570487"/>
    <n v="206386914.22000003"/>
    <n v="138662080.40999997"/>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811011"/>
    <n v="206748510.32999998"/>
    <n v="138857618.01999998"/>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27378208"/>
    <n v="41487972.380000003"/>
    <n v="22019468.469999988"/>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39084798"/>
    <n v="40499098.140000001"/>
    <n v="24944740.949999999"/>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1000000"/>
    <n v="11000000"/>
    <n v="0"/>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6527789"/>
    <n v="291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5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52000"/>
    <n v="144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0"/>
    <n v="9300"/>
    <n v="1013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0"/>
    <n v="85840800"/>
    <n v="5955892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125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0900000"/>
    <n v="6696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850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0"/>
    <n v="40000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243312"/>
    <n v="1993312"/>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700000"/>
    <n v="0"/>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0"/>
    <n v="1591.2"/>
    <n v="1591.2"/>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2439.1"/>
    <n v="2439.1"/>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39062"/>
    <n v="2725310.4"/>
    <n v="67757.39999999999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52295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4125.05"/>
    <n v="4125.05"/>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35"/>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7313.14"/>
    <n v="87313.1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11440"/>
    <n v="11440"/>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356898131"/>
    <n v="7518017644.6300001"/>
    <n v="4841974001.999999"/>
  </r>
  <r>
    <s v="2024"/>
    <x v="0"/>
    <x v="0"/>
    <x v="0"/>
    <x v="0"/>
    <s v="2 - Poder Ejecutivo"/>
    <s v="0206 - MINISTERIO DE EDUCACIÓN"/>
    <s v="0001 - MINISTERIO DE EDUCACION"/>
    <x v="2"/>
    <x v="10"/>
    <x v="45"/>
    <s v="2.1 - REMUNERACIONES Y CONTRIBUCIONES"/>
    <s v="2.1.1 - REMUNERACIONES"/>
    <s v="N"/>
    <s v="00 - N/A"/>
    <s v="10 - FONDO GENERAL"/>
    <s v="(en blanco)"/>
    <s v="99 - MULTIPROVINCIAL"/>
    <n v="529741511"/>
    <n v="529741511"/>
    <n v="0"/>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297022"/>
    <n v="536184325.53000003"/>
    <n v="343296075.86000007"/>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938927"/>
    <n v="536940450.26999998"/>
    <n v="343780102.17000002"/>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72201015"/>
    <n v="85752287.480000004"/>
    <n v="54363522.870000005"/>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5738748"/>
    <n v="142416946.80000001"/>
    <n v="84716133.400000006"/>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6660500"/>
    <n v="0"/>
  </r>
  <r>
    <s v="2024"/>
    <x v="0"/>
    <x v="0"/>
    <x v="0"/>
    <x v="0"/>
    <s v="2 - Poder Ejecutivo"/>
    <s v="0206 - MINISTERIO DE EDUCACIÓN"/>
    <s v="0001 - MINISTERIO DE EDUCACION"/>
    <x v="2"/>
    <x v="10"/>
    <x v="45"/>
    <s v="2.2 - CONTRATACIÓN DE SERVICIOS"/>
    <s v="2.2.3 - VIÁTICOS"/>
    <s v="N"/>
    <s v="00 - N/A"/>
    <s v="10 - FONDO GENERAL"/>
    <s v="(en blanco)"/>
    <s v="99 - MULTIPROVINCIAL"/>
    <n v="18091700"/>
    <n v="4852945"/>
    <n v="1031622.5"/>
  </r>
  <r>
    <s v="2024"/>
    <x v="0"/>
    <x v="0"/>
    <x v="0"/>
    <x v="0"/>
    <s v="2 - Poder Ejecutivo"/>
    <s v="0206 - MINISTERIO DE EDUCACIÓN"/>
    <s v="0001 - MINISTERIO DE EDUCACION"/>
    <x v="2"/>
    <x v="10"/>
    <x v="45"/>
    <s v="2.2 - CONTRATACIÓN DE SERVICIOS"/>
    <s v="2.2.3 - VIÁTICOS"/>
    <s v="N"/>
    <s v="00 - N/A"/>
    <s v="10 - FONDO GENERAL"/>
    <s v="(en blanco)"/>
    <s v="99 - MULTIPROVINCIAL"/>
    <n v="1920000"/>
    <n v="19200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4348980"/>
    <n v="14706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0"/>
    <n v="1700"/>
    <n v="170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7306138.1799999997"/>
    <n v="5498242.2999999998"/>
  </r>
  <r>
    <s v="2024"/>
    <x v="0"/>
    <x v="0"/>
    <x v="0"/>
    <x v="0"/>
    <s v="2 - Poder Ejecutivo"/>
    <s v="0206 - MINISTERIO DE EDUCACIÓN"/>
    <s v="0001 - MINISTERIO DE EDUCACION"/>
    <x v="2"/>
    <x v="10"/>
    <x v="45"/>
    <s v="2.2 - CONTRATACIÓN DE SERVICIOS"/>
    <s v="2.2.5 - ALQUILERES Y RENTAS"/>
    <s v="N"/>
    <s v="00 - N/A"/>
    <s v="10 - FONDO GENERAL"/>
    <s v="(en blanco)"/>
    <s v="99 - MULTIPROVINCIAL"/>
    <n v="0"/>
    <n v="1547952.32"/>
    <n v="1238361.8500000001"/>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1190000"/>
    <n v="71190000"/>
    <n v="54564434.40000000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5280000"/>
    <n v="5589412.1699999999"/>
    <n v="1249924.14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2700000"/>
    <n v="2700000"/>
    <n v="0"/>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2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74800"/>
    <n v="88218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2335810"/>
    <n v="548581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5940000"/>
    <n v="9400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3000000"/>
    <n v="150000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000000"/>
    <n v="53182.13"/>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259500.8"/>
    <n v="460918.52"/>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7938"/>
    <n v="1471044.8900000001"/>
    <n v="17350.87"/>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02160"/>
    <n v="1910847.98"/>
    <n v="108687.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13091540"/>
    <n v="104028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200"/>
    <n v="2013200"/>
    <n v="4222855.04"/>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7000000"/>
    <n v="4581653.100000000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8448"/>
    <n v="844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29304"/>
    <n v="9136958.3300000001"/>
    <n v="5970546.79999999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76417"/>
    <n v="76417"/>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82434.8"/>
    <n v="213249.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3421968.32"/>
    <n v="336357.89"/>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21310.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52156"/>
    <n v="0"/>
  </r>
  <r>
    <s v="2024"/>
    <x v="0"/>
    <x v="0"/>
    <x v="0"/>
    <x v="0"/>
    <s v="2 - Poder Ejecutivo"/>
    <s v="0206 - MINISTERIO DE EDUCACIÓN"/>
    <s v="0001 - MINISTERIO DE EDUCACION"/>
    <x v="2"/>
    <x v="10"/>
    <x v="31"/>
    <s v="2.1 - REMUNERACIONES Y CONTRIBUCIONES"/>
    <s v="2.1.1 - REMUNERACIONES"/>
    <s v="N"/>
    <s v="00 - N/A"/>
    <s v="10 - FONDO GENERAL"/>
    <s v="(en blanco)"/>
    <s v="99 - MULTIPROVINCIAL"/>
    <n v="275343420"/>
    <n v="323517631.43000001"/>
    <n v="211941024.57000002"/>
  </r>
  <r>
    <s v="2024"/>
    <x v="0"/>
    <x v="0"/>
    <x v="0"/>
    <x v="0"/>
    <s v="2 - Poder Ejecutivo"/>
    <s v="0206 - MINISTERIO DE EDUCACIÓN"/>
    <s v="0001 - MINISTERIO DE EDUCACION"/>
    <x v="2"/>
    <x v="10"/>
    <x v="31"/>
    <s v="2.1 - REMUNERACIONES Y CONTRIBUCIONES"/>
    <s v="2.1.1 - REMUNERACIONES"/>
    <s v="N"/>
    <s v="00 - N/A"/>
    <s v="10 - FONDO GENERAL"/>
    <s v="(en blanco)"/>
    <s v="99 - MULTIPROVINCIAL"/>
    <n v="22945285"/>
    <n v="22945285"/>
    <n v="0"/>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21851"/>
    <n v="22937404.359999999"/>
    <n v="15026623.349999998"/>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49383"/>
    <n v="22969750.879999999"/>
    <n v="15047811.260000002"/>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3162750"/>
    <n v="3706026.88"/>
    <n v="2419150.08"/>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214490"/>
    <n v="4960436.5999999996"/>
    <n v="3238633.96"/>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2040136"/>
    <n v="2040136"/>
    <n v="0"/>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2558500"/>
    <n v="7979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255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5500000"/>
    <n v="5500000"/>
    <n v="200000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720000"/>
    <n v="72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2313200"/>
    <n v="186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0"/>
    <n v="327025.39"/>
    <n v="231932.39"/>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3450000"/>
    <n v="2380689.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0"/>
    <n v="13498.35"/>
    <n v="13498.35"/>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580000"/>
    <n v="80000"/>
    <n v="356.43"/>
  </r>
  <r>
    <s v="2024"/>
    <x v="0"/>
    <x v="0"/>
    <x v="0"/>
    <x v="0"/>
    <s v="2 - Poder Ejecutivo"/>
    <s v="0206 - MINISTERIO DE EDUCACIÓN"/>
    <s v="0001 - MINISTERIO DE EDUCACION"/>
    <x v="2"/>
    <x v="10"/>
    <x v="31"/>
    <s v="2.3 - MATERIALES Y SUMINISTROS"/>
    <s v="2.3.2 - TEXTILES Y VESTUARIOS"/>
    <s v="N"/>
    <s v="00 - N/A"/>
    <s v="10 - FONDO GENERAL"/>
    <s v="(en blanco)"/>
    <s v="99 - MULTIPROVINCIAL"/>
    <n v="0"/>
    <n v="31822.720000000001"/>
    <n v="2094.64"/>
  </r>
  <r>
    <s v="2024"/>
    <x v="0"/>
    <x v="0"/>
    <x v="0"/>
    <x v="0"/>
    <s v="2 - Poder Ejecutivo"/>
    <s v="0206 - MINISTERIO DE EDUCACIÓN"/>
    <s v="0001 - MINISTERIO DE EDUCACION"/>
    <x v="2"/>
    <x v="10"/>
    <x v="31"/>
    <s v="2.3 - MATERIALES Y SUMINISTROS"/>
    <s v="2.3.2 - TEXTILES Y VESTUARIOS"/>
    <s v="N"/>
    <s v="00 - N/A"/>
    <s v="10 - FONDO GENERAL"/>
    <s v="(en blanco)"/>
    <s v="99 - MULTIPROVINCIAL"/>
    <n v="21690000"/>
    <n v="1812490"/>
    <n v="82128"/>
  </r>
  <r>
    <s v="2024"/>
    <x v="0"/>
    <x v="0"/>
    <x v="0"/>
    <x v="0"/>
    <s v="2 - Poder Ejecutivo"/>
    <s v="0206 - MINISTERIO DE EDUCACIÓN"/>
    <s v="0001 - MINISTERIO DE EDUCACION"/>
    <x v="2"/>
    <x v="10"/>
    <x v="31"/>
    <s v="2.3 - MATERIALES Y SUMINISTROS"/>
    <s v="2.3.2 - TEXTILES Y VESTUARIOS"/>
    <s v="N"/>
    <s v="00 - N/A"/>
    <s v="10 - FONDO GENERAL"/>
    <s v="(en blanco)"/>
    <s v="99 - MULTIPROVINCIAL"/>
    <n v="2340000"/>
    <n v="234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325000"/>
    <n v="1375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4060000"/>
    <n v="4060000"/>
    <n v="292094.25"/>
  </r>
  <r>
    <s v="2024"/>
    <x v="0"/>
    <x v="0"/>
    <x v="0"/>
    <x v="0"/>
    <s v="2 - Poder Ejecutivo"/>
    <s v="0206 - MINISTERIO DE EDUCACIÓN"/>
    <s v="0001 - MINISTERIO DE EDUCACION"/>
    <x v="2"/>
    <x v="10"/>
    <x v="31"/>
    <s v="2.3 - MATERIALES Y SUMINISTROS"/>
    <s v="2.3.3 - PAPEL, CARTÓN E IMPRESOS"/>
    <s v="N"/>
    <s v="00 - N/A"/>
    <s v="10 - FONDO GENERAL"/>
    <s v="(en blanco)"/>
    <s v="99 - MULTIPROVINCIAL"/>
    <n v="600000"/>
    <n v="60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8407364"/>
    <n v="0"/>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780000"/>
    <n v="78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0"/>
    <n v="434744.3"/>
    <n v="497922.6"/>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8000"/>
    <n v="19359"/>
    <n v="166220.59"/>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300000"/>
    <n v="3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00000"/>
    <n v="4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50000"/>
    <n v="4500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459500"/>
    <n v="459500"/>
    <n v="12218.05"/>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000000"/>
    <n v="1000000"/>
    <n v="38711.39"/>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190000"/>
    <n v="190000"/>
    <n v="80717.7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460000"/>
    <n v="4488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0000"/>
    <n v="591.23"/>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0650000"/>
    <n v="5406143"/>
    <n v="274089.9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9000"/>
    <n v="9159.06"/>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950000"/>
    <n v="195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20000"/>
    <n v="2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40003"/>
    <n v="58699.21"/>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300000"/>
    <n v="1119455"/>
    <n v="400151.33"/>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2500"/>
    <n v="330700"/>
    <n v="352300.799999999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20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800"/>
    <n v="755.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87500"/>
    <n v="187500"/>
    <n v="134210.76999999999"/>
  </r>
  <r>
    <s v="2024"/>
    <x v="0"/>
    <x v="0"/>
    <x v="0"/>
    <x v="0"/>
    <s v="2 - Poder Ejecutivo"/>
    <s v="0206 - MINISTERIO DE EDUCACIÓN"/>
    <s v="0001 - MINISTERIO DE EDUCACION"/>
    <x v="2"/>
    <x v="10"/>
    <x v="40"/>
    <s v="2.1 - REMUNERACIONES Y CONTRIBUCIONES"/>
    <s v="2.1.1 - REMUNERACIONES"/>
    <s v="N"/>
    <s v="00 - N/A"/>
    <s v="10 - FONDO GENERAL"/>
    <s v="(en blanco)"/>
    <s v="99 - MULTIPROVINCIAL"/>
    <n v="13310628341"/>
    <n v="14953149268.129999"/>
    <n v="9596689697.5499973"/>
  </r>
  <r>
    <s v="2024"/>
    <x v="0"/>
    <x v="0"/>
    <x v="0"/>
    <x v="0"/>
    <s v="2 - Poder Ejecutivo"/>
    <s v="0206 - MINISTERIO DE EDUCACIÓN"/>
    <s v="0001 - MINISTERIO DE EDUCACION"/>
    <x v="2"/>
    <x v="10"/>
    <x v="40"/>
    <s v="2.1 - REMUNERACIONES Y CONTRIBUCIONES"/>
    <s v="2.1.1 - REMUNERACIONES"/>
    <s v="N"/>
    <s v="00 - N/A"/>
    <s v="10 - FONDO GENERAL"/>
    <s v="(en blanco)"/>
    <s v="99 - MULTIPROVINCIAL"/>
    <n v="11961010768"/>
    <n v="2026614834.750001"/>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7940500"/>
    <n v="6932554"/>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14790000"/>
    <n v="14790000"/>
    <n v="6601865"/>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4166251.89"/>
    <n v="1971876.1199999999"/>
  </r>
  <r>
    <s v="2024"/>
    <x v="0"/>
    <x v="0"/>
    <x v="0"/>
    <x v="0"/>
    <s v="2 - Poder Ejecutivo"/>
    <s v="0206 - MINISTERIO DE EDUCACIÓN"/>
    <s v="0001 - MINISTERIO DE EDUCACION"/>
    <x v="2"/>
    <x v="10"/>
    <x v="40"/>
    <s v="2.1 - REMUNERACIONES Y CONTRIBUCIONES"/>
    <s v="2.1.1 - REMUNERACIONES"/>
    <s v="N"/>
    <s v="00 - N/A"/>
    <s v="10 - FONDO GENERAL"/>
    <s v="(en blanco)"/>
    <s v="99 - MULTIPROVINCIAL"/>
    <n v="1105077629"/>
    <n v="1105077629"/>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260000"/>
    <n v="260000"/>
  </r>
  <r>
    <s v="2024"/>
    <x v="0"/>
    <x v="0"/>
    <x v="0"/>
    <x v="0"/>
    <s v="2 - Poder Ejecutivo"/>
    <s v="0206 - MINISTERIO DE EDUCACIÓN"/>
    <s v="0001 - MINISTERIO DE EDUCACION"/>
    <x v="2"/>
    <x v="10"/>
    <x v="40"/>
    <s v="2.1 - REMUNERACIONES Y CONTRIBUCIONES"/>
    <s v="2.1.1 - REMUNERACIONES"/>
    <s v="N"/>
    <s v="00 - N/A"/>
    <s v="10 - FONDO GENERAL"/>
    <s v="(en blanco)"/>
    <s v="99 - MULTIPROVINCIAL"/>
    <n v="613990997"/>
    <n v="979184025.51999998"/>
    <n v="967860799.23999977"/>
  </r>
  <r>
    <s v="2024"/>
    <x v="0"/>
    <x v="0"/>
    <x v="0"/>
    <x v="0"/>
    <s v="2 - Poder Ejecutivo"/>
    <s v="0206 - MINISTERIO DE EDUCACIÓN"/>
    <s v="0001 - MINISTERIO DE EDUCACION"/>
    <x v="2"/>
    <x v="10"/>
    <x v="40"/>
    <s v="2.1 - REMUNERACIONES Y CONTRIBUCIONES"/>
    <s v="2.1.1 - REMUNERACIONES"/>
    <s v="N"/>
    <s v="00 - N/A"/>
    <s v="10 - FONDO GENERAL"/>
    <s v="(en blanco)"/>
    <s v="99 - MULTIPROVINCIAL"/>
    <n v="28562542"/>
    <n v="29601291.289999999"/>
    <n v="14640446.91"/>
  </r>
  <r>
    <s v="2024"/>
    <x v="0"/>
    <x v="0"/>
    <x v="0"/>
    <x v="0"/>
    <s v="2 - Poder Ejecutivo"/>
    <s v="0206 - MINISTERIO DE EDUCACIÓN"/>
    <s v="0001 - MINISTERIO DE EDUCACION"/>
    <x v="2"/>
    <x v="10"/>
    <x v="40"/>
    <s v="2.1 - REMUNERACIONES Y CONTRIBUCIONES"/>
    <s v="2.1.2 - SOBRESUELDOS"/>
    <s v="N"/>
    <s v="00 - N/A"/>
    <s v="10 - FONDO GENERAL"/>
    <s v="(en blanco)"/>
    <s v="99 - MULTIPROVINCIAL"/>
    <n v="0"/>
    <n v="14767400"/>
    <n v="0"/>
  </r>
  <r>
    <s v="2024"/>
    <x v="0"/>
    <x v="0"/>
    <x v="0"/>
    <x v="0"/>
    <s v="2 - Poder Ejecutivo"/>
    <s v="0206 - MINISTERIO DE EDUCACIÓN"/>
    <s v="0001 - MINISTERIO DE EDUCACION"/>
    <x v="2"/>
    <x v="10"/>
    <x v="40"/>
    <s v="2.1 - REMUNERACIONES Y CONTRIBUCIONES"/>
    <s v="2.1.2 - SOBRESUELDOS"/>
    <s v="N"/>
    <s v="00 - N/A"/>
    <s v="10 - FONDO GENERAL"/>
    <s v="(en blanco)"/>
    <s v="99 - MULTIPROVINCIAL"/>
    <n v="12801066"/>
    <n v="13809012"/>
    <n v="13421014.299999999"/>
  </r>
  <r>
    <s v="2024"/>
    <x v="0"/>
    <x v="0"/>
    <x v="0"/>
    <x v="0"/>
    <s v="2 - Poder Ejecutivo"/>
    <s v="0206 - MINISTERIO DE EDUCACIÓN"/>
    <s v="0001 - MINISTERIO DE EDUCACION"/>
    <x v="2"/>
    <x v="10"/>
    <x v="40"/>
    <s v="2.1 - REMUNERACIONES Y CONTRIBUCIONES"/>
    <s v="2.1.2 - SOBRESUELDOS"/>
    <s v="N"/>
    <s v="00 - N/A"/>
    <s v="10 - FONDO GENERAL"/>
    <s v="(en blanco)"/>
    <s v="99 - MULTIPROVINCIAL"/>
    <n v="559490042"/>
    <n v="559490042"/>
    <n v="381174099.73000002"/>
  </r>
  <r>
    <s v="2024"/>
    <x v="0"/>
    <x v="0"/>
    <x v="0"/>
    <x v="0"/>
    <s v="2 - Poder Ejecutivo"/>
    <s v="0206 - MINISTERIO DE EDUCACIÓN"/>
    <s v="0001 - MINISTERIO DE EDUCACION"/>
    <x v="2"/>
    <x v="10"/>
    <x v="40"/>
    <s v="2.1 - REMUNERACIONES Y CONTRIBUCIONES"/>
    <s v="2.1.2 - SOBRESUELDOS"/>
    <s v="N"/>
    <s v="00 - N/A"/>
    <s v="10 - FONDO GENERAL"/>
    <s v="(en blanco)"/>
    <s v="99 - MULTIPROVINCIAL"/>
    <n v="1000000000"/>
    <n v="1000000000"/>
    <n v="887806415.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4749283"/>
    <n v="19161531.240000002"/>
    <n v="19161531.2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672432714"/>
    <n v="1672432714"/>
    <n v="0"/>
  </r>
  <r>
    <s v="2024"/>
    <x v="0"/>
    <x v="0"/>
    <x v="0"/>
    <x v="0"/>
    <s v="2 - Poder Ejecutivo"/>
    <s v="0206 - MINISTERIO DE EDUCACIÓN"/>
    <s v="0001 - MINISTERIO DE EDUCACION"/>
    <x v="2"/>
    <x v="10"/>
    <x v="40"/>
    <s v="2.1 - REMUNERACIONES Y CONTRIBUCIONES"/>
    <s v="2.1.2 - SOBRESUELDOS"/>
    <s v="N"/>
    <s v="00 - N/A"/>
    <s v="10 - FONDO GENERAL"/>
    <s v="(en blanco)"/>
    <s v="99 - MULTIPROVINCIAL"/>
    <n v="325000000"/>
    <n v="325000000"/>
    <n v="0"/>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24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6085831"/>
    <n v="1092121317.9199998"/>
    <n v="680300453.50000048"/>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8126172"/>
    <n v="1144433321.3099999"/>
    <n v="681606888.69000006"/>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28600377"/>
    <n v="170565969.32999998"/>
    <n v="93292591.78999999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76701441"/>
    <n v="194519822.92000002"/>
    <n v="117187904.07999992"/>
  </r>
  <r>
    <s v="2024"/>
    <x v="0"/>
    <x v="0"/>
    <x v="0"/>
    <x v="0"/>
    <s v="2 - Poder Ejecutivo"/>
    <s v="0206 - MINISTERIO DE EDUCACIÓN"/>
    <s v="0001 - MINISTERIO DE EDUCACION"/>
    <x v="2"/>
    <x v="10"/>
    <x v="40"/>
    <s v="2.2 - CONTRATACIÓN DE SERVICIOS"/>
    <s v="2.2.1 - SERVICIOS BÁSICOS"/>
    <s v="N"/>
    <s v="00 - N/A"/>
    <s v="10 - FONDO GENERAL"/>
    <s v="(en blanco)"/>
    <s v="99 - MULTIPROVINCIAL"/>
    <n v="280000"/>
    <n v="280000"/>
    <n v="0"/>
  </r>
  <r>
    <s v="2024"/>
    <x v="0"/>
    <x v="0"/>
    <x v="0"/>
    <x v="0"/>
    <s v="2 - Poder Ejecutivo"/>
    <s v="0206 - MINISTERIO DE EDUCACIÓN"/>
    <s v="0001 - MINISTERIO DE EDUCACION"/>
    <x v="2"/>
    <x v="10"/>
    <x v="40"/>
    <s v="2.2 - CONTRATACIÓN DE SERVICIOS"/>
    <s v="2.2.1 - SERVICIOS BÁSICOS"/>
    <s v="N"/>
    <s v="00 - N/A"/>
    <s v="10 - FONDO GENERAL"/>
    <s v="(en blanco)"/>
    <s v="99 - MULTIPROVINCIAL"/>
    <n v="194267108"/>
    <n v="194267108"/>
    <n v="127543506.41000004"/>
  </r>
  <r>
    <s v="2024"/>
    <x v="0"/>
    <x v="0"/>
    <x v="0"/>
    <x v="0"/>
    <s v="2 - Poder Ejecutivo"/>
    <s v="0206 - MINISTERIO DE EDUCACIÓN"/>
    <s v="0001 - MINISTERIO DE EDUCACION"/>
    <x v="2"/>
    <x v="10"/>
    <x v="40"/>
    <s v="2.2 - CONTRATACIÓN DE SERVICIOS"/>
    <s v="2.2.1 - SERVICIOS BÁSICOS"/>
    <s v="N"/>
    <s v="00 - N/A"/>
    <s v="10 - FONDO GENERAL"/>
    <s v="(en blanco)"/>
    <s v="99 - MULTIPROVINCIAL"/>
    <n v="365900000"/>
    <n v="3816197829"/>
    <n v="3938935604.4100008"/>
  </r>
  <r>
    <s v="2024"/>
    <x v="0"/>
    <x v="0"/>
    <x v="0"/>
    <x v="0"/>
    <s v="2 - Poder Ejecutivo"/>
    <s v="0206 - MINISTERIO DE EDUCACIÓN"/>
    <s v="0001 - MINISTERIO DE EDUCACION"/>
    <x v="2"/>
    <x v="10"/>
    <x v="40"/>
    <s v="2.2 - CONTRATACIÓN DE SERVICIOS"/>
    <s v="2.2.1 - SERVICIOS BÁSICOS"/>
    <s v="N"/>
    <s v="00 - N/A"/>
    <s v="10 - FONDO GENERAL"/>
    <s v="(en blanco)"/>
    <s v="99 - MULTIPROVINCIAL"/>
    <n v="750000000"/>
    <n v="850000000"/>
    <n v="865109104.08999979"/>
  </r>
  <r>
    <s v="2024"/>
    <x v="0"/>
    <x v="0"/>
    <x v="0"/>
    <x v="0"/>
    <s v="2 - Poder Ejecutivo"/>
    <s v="0206 - MINISTERIO DE EDUCACIÓN"/>
    <s v="0001 - MINISTERIO DE EDUCACION"/>
    <x v="2"/>
    <x v="10"/>
    <x v="40"/>
    <s v="2.2 - CONTRATACIÓN DE SERVICIOS"/>
    <s v="2.2.1 - SERVICIOS BÁSICOS"/>
    <s v="N"/>
    <s v="00 - N/A"/>
    <s v="10 - FONDO GENERAL"/>
    <s v="(en blanco)"/>
    <s v="99 - MULTIPROVINCIAL"/>
    <n v="293300000"/>
    <n v="408300000"/>
    <n v="318428236.77999997"/>
  </r>
  <r>
    <s v="2024"/>
    <x v="0"/>
    <x v="0"/>
    <x v="0"/>
    <x v="0"/>
    <s v="2 - Poder Ejecutivo"/>
    <s v="0206 - MINISTERIO DE EDUCACIÓN"/>
    <s v="0001 - MINISTERIO DE EDUCACION"/>
    <x v="2"/>
    <x v="10"/>
    <x v="40"/>
    <s v="2.2 - CONTRATACIÓN DE SERVICIOS"/>
    <s v="2.2.1 - SERVICIOS BÁSICOS"/>
    <s v="N"/>
    <s v="00 - N/A"/>
    <s v="10 - FONDO GENERAL"/>
    <s v="(en blanco)"/>
    <s v="99 - MULTIPROVINCIAL"/>
    <n v="88000000"/>
    <n v="93000000"/>
    <n v="55090081.04999999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73155274"/>
    <n v="58865692"/>
    <n v="1744935.400000000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4000000"/>
    <n v="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0"/>
    <n v="600000"/>
    <n v="636823.6499999999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335099998"/>
    <n v="308717066.40999997"/>
    <n v="165835232.09"/>
  </r>
  <r>
    <s v="2024"/>
    <x v="0"/>
    <x v="0"/>
    <x v="0"/>
    <x v="0"/>
    <s v="2 - Poder Ejecutivo"/>
    <s v="0206 - MINISTERIO DE EDUCACIÓN"/>
    <s v="0001 - MINISTERIO DE EDUCACION"/>
    <x v="2"/>
    <x v="10"/>
    <x v="40"/>
    <s v="2.2 - CONTRATACIÓN DE SERVICIOS"/>
    <s v="2.2.3 - VIÁTICOS"/>
    <s v="N"/>
    <s v="00 - N/A"/>
    <s v="10 - FONDO GENERAL"/>
    <s v="(en blanco)"/>
    <s v="99 - MULTIPROVINCIAL"/>
    <n v="396767861"/>
    <n v="196655425.62"/>
    <n v="135023434.48000002"/>
  </r>
  <r>
    <s v="2024"/>
    <x v="0"/>
    <x v="0"/>
    <x v="0"/>
    <x v="0"/>
    <s v="2 - Poder Ejecutivo"/>
    <s v="0206 - MINISTERIO DE EDUCACIÓN"/>
    <s v="0001 - MINISTERIO DE EDUCACION"/>
    <x v="2"/>
    <x v="10"/>
    <x v="40"/>
    <s v="2.2 - CONTRATACIÓN DE SERVICIOS"/>
    <s v="2.2.3 - VIÁTICOS"/>
    <s v="N"/>
    <s v="00 - N/A"/>
    <s v="10 - FONDO GENERAL"/>
    <s v="(en blanco)"/>
    <s v="99 - MULTIPROVINCIAL"/>
    <n v="12376000"/>
    <n v="7513599.1299999999"/>
    <n v="5326807.0199999996"/>
  </r>
  <r>
    <s v="2024"/>
    <x v="0"/>
    <x v="0"/>
    <x v="0"/>
    <x v="0"/>
    <s v="2 - Poder Ejecutivo"/>
    <s v="0206 - MINISTERIO DE EDUCACIÓN"/>
    <s v="0001 - MINISTERIO DE EDUCACION"/>
    <x v="2"/>
    <x v="10"/>
    <x v="40"/>
    <s v="2.2 - CONTRATACIÓN DE SERVICIOS"/>
    <s v="2.2.3 - VIÁTICOS"/>
    <s v="N"/>
    <s v="00 - N/A"/>
    <s v="10 - FONDO GENERAL"/>
    <s v="(en blanco)"/>
    <s v="99 - MULTIPROVINCIAL"/>
    <n v="5852020"/>
    <n v="3852020"/>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30642476"/>
    <n v="984904364.25999999"/>
    <n v="724631996.32000017"/>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2242500"/>
    <n v="40906600"/>
    <n v="18392123.280000001"/>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5542273"/>
    <n v="13246169.32"/>
    <n v="9454315.3200000003"/>
  </r>
  <r>
    <s v="2024"/>
    <x v="0"/>
    <x v="0"/>
    <x v="0"/>
    <x v="0"/>
    <s v="2 - Poder Ejecutivo"/>
    <s v="0206 - MINISTERIO DE EDUCACIÓN"/>
    <s v="0001 - MINISTERIO DE EDUCACION"/>
    <x v="2"/>
    <x v="10"/>
    <x v="40"/>
    <s v="2.2 - CONTRATACIÓN DE SERVICIOS"/>
    <s v="2.2.5 - ALQUILERES Y RENTAS"/>
    <s v="N"/>
    <s v="00 - N/A"/>
    <s v="10 - FONDO GENERAL"/>
    <s v="(en blanco)"/>
    <s v="99 - MULTIPROVINCIAL"/>
    <n v="517101400"/>
    <n v="578973800"/>
    <n v="333603778.38999987"/>
  </r>
  <r>
    <s v="2024"/>
    <x v="0"/>
    <x v="0"/>
    <x v="0"/>
    <x v="0"/>
    <s v="2 - Poder Ejecutivo"/>
    <s v="0206 - MINISTERIO DE EDUCACIÓN"/>
    <s v="0001 - MINISTERIO DE EDUCACION"/>
    <x v="2"/>
    <x v="10"/>
    <x v="40"/>
    <s v="2.2 - CONTRATACIÓN DE SERVICIOS"/>
    <s v="2.2.5 - ALQUILERES Y RENTAS"/>
    <s v="N"/>
    <s v="00 - N/A"/>
    <s v="10 - FONDO GENERAL"/>
    <s v="(en blanco)"/>
    <s v="99 - MULTIPROVINCIAL"/>
    <n v="133267800"/>
    <n v="335961893.04000002"/>
    <n v="172914548.15000007"/>
  </r>
  <r>
    <s v="2024"/>
    <x v="0"/>
    <x v="0"/>
    <x v="0"/>
    <x v="0"/>
    <s v="2 - Poder Ejecutivo"/>
    <s v="0206 - MINISTERIO DE EDUCACIÓN"/>
    <s v="0001 - MINISTERIO DE EDUCACION"/>
    <x v="2"/>
    <x v="10"/>
    <x v="40"/>
    <s v="2.2 - CONTRATACIÓN DE SERVICIOS"/>
    <s v="2.2.5 - ALQUILERES Y RENTAS"/>
    <s v="N"/>
    <s v="00 - N/A"/>
    <s v="10 - FONDO GENERAL"/>
    <s v="(en blanco)"/>
    <s v="99 - MULTIPROVINCIAL"/>
    <n v="33800000"/>
    <n v="496360451"/>
    <n v="3094462.5"/>
  </r>
  <r>
    <s v="2024"/>
    <x v="0"/>
    <x v="0"/>
    <x v="0"/>
    <x v="0"/>
    <s v="2 - Poder Ejecutivo"/>
    <s v="0206 - MINISTERIO DE EDUCACIÓN"/>
    <s v="0001 - MINISTERIO DE EDUCACION"/>
    <x v="2"/>
    <x v="10"/>
    <x v="40"/>
    <s v="2.2 - CONTRATACIÓN DE SERVICIOS"/>
    <s v="2.2.5 - ALQUILERES Y RENTAS"/>
    <s v="N"/>
    <s v="00 - N/A"/>
    <s v="10 - FONDO GENERAL"/>
    <s v="(en blanco)"/>
    <s v="99 - MULTIPROVINCIAL"/>
    <n v="540168"/>
    <n v="540168"/>
    <n v="4000"/>
  </r>
  <r>
    <s v="2024"/>
    <x v="0"/>
    <x v="0"/>
    <x v="0"/>
    <x v="0"/>
    <s v="2 - Poder Ejecutivo"/>
    <s v="0206 - MINISTERIO DE EDUCACIÓN"/>
    <s v="0001 - MINISTERIO DE EDUCACION"/>
    <x v="2"/>
    <x v="10"/>
    <x v="40"/>
    <s v="2.2 - CONTRATACIÓN DE SERVICIOS"/>
    <s v="2.2.5 - ALQUILERES Y RENTAS"/>
    <s v="N"/>
    <s v="00 - N/A"/>
    <s v="10 - FONDO GENERAL"/>
    <s v="(en blanco)"/>
    <s v="99 - MULTIPROVINCIAL"/>
    <n v="11758500"/>
    <n v="1053920159.85"/>
    <n v="888756274.73000002"/>
  </r>
  <r>
    <s v="2024"/>
    <x v="0"/>
    <x v="0"/>
    <x v="0"/>
    <x v="0"/>
    <s v="2 - Poder Ejecutivo"/>
    <s v="0206 - MINISTERIO DE EDUCACIÓN"/>
    <s v="0001 - MINISTERIO DE EDUCACION"/>
    <x v="2"/>
    <x v="10"/>
    <x v="40"/>
    <s v="2.2 - CONTRATACIÓN DE SERVICIOS"/>
    <s v="2.2.6 - SEGUROS"/>
    <s v="N"/>
    <s v="00 - N/A"/>
    <s v="10 - FONDO GENERAL"/>
    <s v="(en blanco)"/>
    <s v="99 - MULTIPROVINCIAL"/>
    <n v="70000000"/>
    <n v="69950000"/>
    <n v="0"/>
  </r>
  <r>
    <s v="2024"/>
    <x v="0"/>
    <x v="0"/>
    <x v="0"/>
    <x v="0"/>
    <s v="2 - Poder Ejecutivo"/>
    <s v="0206 - MINISTERIO DE EDUCACIÓN"/>
    <s v="0001 - MINISTERIO DE EDUCACION"/>
    <x v="2"/>
    <x v="10"/>
    <x v="40"/>
    <s v="2.2 - CONTRATACIÓN DE SERVICIOS"/>
    <s v="2.2.6 - SEGUROS"/>
    <s v="N"/>
    <s v="00 - N/A"/>
    <s v="10 - FONDO GENERAL"/>
    <s v="(en blanco)"/>
    <s v="99 - MULTIPROVINCIAL"/>
    <n v="84000000"/>
    <n v="84000000"/>
    <n v="153628750.35999998"/>
  </r>
  <r>
    <s v="2024"/>
    <x v="0"/>
    <x v="0"/>
    <x v="0"/>
    <x v="0"/>
    <s v="2 - Poder Ejecutivo"/>
    <s v="0206 - MINISTERIO DE EDUCACIÓN"/>
    <s v="0001 - MINISTERIO DE EDUCACION"/>
    <x v="2"/>
    <x v="10"/>
    <x v="40"/>
    <s v="2.2 - CONTRATACIÓN DE SERVICIOS"/>
    <s v="2.2.6 - SEGUROS"/>
    <s v="N"/>
    <s v="00 - N/A"/>
    <s v="10 - FONDO GENERAL"/>
    <s v="(en blanco)"/>
    <s v="99 - MULTIPROVINCIAL"/>
    <n v="23613200"/>
    <n v="70770280.020000011"/>
    <n v="62479611.89999999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700000"/>
    <n v="500000"/>
    <n v="1699853.9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163000"/>
    <n v="2163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1803616"/>
    <n v="11297058"/>
    <n v="4838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488488"/>
    <n v="728202.15"/>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1555"/>
    <n v="155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81428442"/>
    <n v="8940238.6099999994"/>
    <n v="950714.6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400000"/>
    <n v="5175447.4400000004"/>
    <n v="955089.4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08000000"/>
    <n v="213100411"/>
    <n v="53624969.630000003"/>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800000"/>
    <n v="23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0499.99"/>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8260"/>
    <n v="228253.2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80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6627000"/>
    <n v="50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5000"/>
    <n v="213696.85000000009"/>
    <n v="213689.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399247787"/>
    <n v="408986022.07999998"/>
    <n v="230456017.47"/>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202885"/>
    <n v="26202885"/>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3090000"/>
    <n v="9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380000"/>
    <n v="438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5551148"/>
    <n v="36231148"/>
    <n v="2779195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10677462"/>
    <n v="133642674.06"/>
    <n v="50839690.18"/>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0495839"/>
    <n v="126060.07999992371"/>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3772959"/>
    <n v="112302758.80000001"/>
    <n v="40858360.529999994"/>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700000"/>
    <n v="4700000"/>
    <n v="1543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7900000000"/>
    <n v="4572882508"/>
    <n v="1067911.6799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60000000"/>
    <n v="6000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1335000"/>
    <n v="43536274.200000003"/>
    <n v="25276905.640000004"/>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59983573"/>
    <n v="225797773"/>
    <n v="242358138.83000001"/>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3873575"/>
    <n v="11045852.129999999"/>
    <n v="10153935.149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728500"/>
    <n v="749810.8"/>
    <n v="21310.799999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40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96660"/>
    <n v="191060"/>
    <n v="9440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272490"/>
    <n v="2510487.4500000002"/>
    <n v="2022997.45"/>
  </r>
  <r>
    <s v="2024"/>
    <x v="0"/>
    <x v="0"/>
    <x v="0"/>
    <x v="0"/>
    <s v="2 - Poder Ejecutivo"/>
    <s v="0206 - MINISTERIO DE EDUCACIÓN"/>
    <s v="0001 - MINISTERIO DE EDUCACION"/>
    <x v="2"/>
    <x v="10"/>
    <x v="40"/>
    <s v="2.3 - MATERIALES Y SUMINISTROS"/>
    <s v="2.3.2 - TEXTILES Y VESTUARIOS"/>
    <s v="N"/>
    <s v="00 - N/A"/>
    <s v="10 - FONDO GENERAL"/>
    <s v="(en blanco)"/>
    <s v="99 - MULTIPROVINCIAL"/>
    <n v="689000"/>
    <n v="12826420"/>
    <n v="51419.45"/>
  </r>
  <r>
    <s v="2024"/>
    <x v="0"/>
    <x v="0"/>
    <x v="0"/>
    <x v="0"/>
    <s v="2 - Poder Ejecutivo"/>
    <s v="0206 - MINISTERIO DE EDUCACIÓN"/>
    <s v="0001 - MINISTERIO DE EDUCACION"/>
    <x v="2"/>
    <x v="10"/>
    <x v="40"/>
    <s v="2.3 - MATERIALES Y SUMINISTROS"/>
    <s v="2.3.2 - TEXTILES Y VESTUARIOS"/>
    <s v="N"/>
    <s v="00 - N/A"/>
    <s v="10 - FONDO GENERAL"/>
    <s v="(en blanco)"/>
    <s v="99 - MULTIPROVINCIAL"/>
    <n v="2403441"/>
    <n v="9653121.6999999993"/>
    <n v="3745638.12"/>
  </r>
  <r>
    <s v="2024"/>
    <x v="0"/>
    <x v="0"/>
    <x v="0"/>
    <x v="0"/>
    <s v="2 - Poder Ejecutivo"/>
    <s v="0206 - MINISTERIO DE EDUCACIÓN"/>
    <s v="0001 - MINISTERIO DE EDUCACION"/>
    <x v="2"/>
    <x v="10"/>
    <x v="40"/>
    <s v="2.3 - MATERIALES Y SUMINISTROS"/>
    <s v="2.3.2 - TEXTILES Y VESTUARIOS"/>
    <s v="N"/>
    <s v="00 - N/A"/>
    <s v="10 - FONDO GENERAL"/>
    <s v="(en blanco)"/>
    <s v="99 - MULTIPROVINCIAL"/>
    <n v="66747773"/>
    <n v="166654658.19999999"/>
    <n v="61970470.690000005"/>
  </r>
  <r>
    <s v="2024"/>
    <x v="0"/>
    <x v="0"/>
    <x v="0"/>
    <x v="0"/>
    <s v="2 - Poder Ejecutivo"/>
    <s v="0206 - MINISTERIO DE EDUCACIÓN"/>
    <s v="0001 - MINISTERIO DE EDUCACION"/>
    <x v="2"/>
    <x v="10"/>
    <x v="40"/>
    <s v="2.3 - MATERIALES Y SUMINISTROS"/>
    <s v="2.3.2 - TEXTILES Y VESTUARIOS"/>
    <s v="N"/>
    <s v="00 - N/A"/>
    <s v="10 - FONDO GENERAL"/>
    <s v="(en blanco)"/>
    <s v="99 - MULTIPROVINCIAL"/>
    <n v="30998000"/>
    <n v="29666800"/>
    <n v="10127039.18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9195436"/>
    <n v="18173598.550000001"/>
    <n v="6170642.73000000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0020416"/>
    <n v="24615630.079999998"/>
    <n v="1903344.32"/>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0363157"/>
    <n v="9773467"/>
    <n v="1939635.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815840"/>
    <n v="4887683.75"/>
    <n v="4671843.7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2729488"/>
    <n v="3558942.6400000006"/>
    <n v="840"/>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740"/>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172600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766000"/>
    <n v="13901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6686000"/>
    <n v="29501188.519999996"/>
    <n v="7681556.080000000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20000"/>
    <n v="16575.2"/>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4850"/>
    <n v="1965566.49"/>
    <n v="447515.94"/>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1656870"/>
    <n v="51923.86"/>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2100000"/>
    <n v="1638419.6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82071"/>
    <n v="1812711"/>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5000"/>
    <n v="6136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475"/>
    <n v="5009507.3600000003"/>
    <n v="121622.7200000000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426796"/>
    <n v="13738986.779999999"/>
    <n v="1781592.9"/>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62000"/>
    <n v="362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86350"/>
    <n v="8635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6500"/>
    <n v="16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68159171"/>
    <n v="125100889.12"/>
    <n v="63875405.31999999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97607856"/>
    <n v="140893251"/>
    <n v="101295932.9599999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8946.43"/>
    <n v="18943.6200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507423.6"/>
    <n v="618626.80000000005"/>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855160"/>
    <n v="285516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248399.68"/>
    <n v="1286.7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42560.0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86117"/>
    <n v="29431952"/>
    <n v="708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0000"/>
    <n v="815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3351795"/>
    <n v="15114611"/>
    <n v="33193292.0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4152"/>
    <n v="2880982.62"/>
    <n v="524535.2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5211451"/>
    <n v="16264339"/>
    <n v="986181.45000000007"/>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4846807.5999999996"/>
    <n v="469361.5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45459393"/>
    <n v="95687166.969999999"/>
    <n v="5503237.069999999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53990"/>
    <n v="104325876.53999999"/>
    <n v="84877096.06000000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6115264"/>
    <n v="34765264"/>
    <n v="35473.3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7113107"/>
    <n v="15565896"/>
    <n v="512035.9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612576"/>
    <n v="32147172.699999999"/>
    <n v="287630.8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737285"/>
    <n v="23729194.940000001"/>
    <n v="9197078.610000001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57200"/>
    <n v="885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852842"/>
    <n v="10031504.800000001"/>
    <n v="530012.9300000000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886616"/>
    <n v="15789321.82"/>
    <n v="2793172.7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492254"/>
    <n v="16888817.609999999"/>
    <n v="1997043.8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750000"/>
    <n v="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1491"/>
    <n v="8018951.96"/>
    <n v="2471538.8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208379"/>
    <n v="39425150.909999996"/>
    <n v="5099218.0199999996"/>
  </r>
  <r>
    <s v="2024"/>
    <x v="0"/>
    <x v="0"/>
    <x v="0"/>
    <x v="0"/>
    <s v="2 - Poder Ejecutivo"/>
    <s v="0206 - MINISTERIO DE EDUCACIÓN"/>
    <s v="0001 - MINISTERIO DE EDUCACION"/>
    <x v="2"/>
    <x v="5"/>
    <x v="8"/>
    <s v="2.1 - REMUNERACIONES Y CONTRIBUCIONES"/>
    <s v="2.1.1 - REMUNERACIONES"/>
    <s v="N"/>
    <s v="00 - N/A"/>
    <s v="10 - FONDO GENERAL"/>
    <s v="(en blanco)"/>
    <s v="99 - MULTIPROVINCIAL"/>
    <n v="32708538"/>
    <n v="32708538"/>
    <n v="21108496.16"/>
  </r>
  <r>
    <s v="2024"/>
    <x v="0"/>
    <x v="0"/>
    <x v="0"/>
    <x v="0"/>
    <s v="2 - Poder Ejecutivo"/>
    <s v="0206 - MINISTERIO DE EDUCACIÓN"/>
    <s v="0001 - MINISTERIO DE EDUCACION"/>
    <x v="2"/>
    <x v="5"/>
    <x v="8"/>
    <s v="2.1 - REMUNERACIONES Y CONTRIBUCIONES"/>
    <s v="2.1.1 - REMUNERACIONES"/>
    <s v="N"/>
    <s v="00 - N/A"/>
    <s v="10 - FONDO GENERAL"/>
    <s v="(en blanco)"/>
    <s v="99 - MULTIPROVINCIAL"/>
    <n v="2725712"/>
    <n v="2725712"/>
    <n v="0"/>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17351"/>
    <n v="2317351"/>
    <n v="1496451.920000000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22306"/>
    <n v="2322306"/>
    <n v="1498703.31"/>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03117"/>
    <n v="340945.33"/>
    <n v="196630.81999999998"/>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96319"/>
    <n v="396319"/>
    <n v="252821.88"/>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3970"/>
    <n v="43970"/>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60"/>
    <n v="6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40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0000000"/>
    <n v="1000000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500000"/>
    <n v="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5000000"/>
    <n v="50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4000000"/>
    <n v="4000000"/>
    <n v="259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100000"/>
    <n v="11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900000"/>
    <n v="9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000000"/>
    <n v="1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000000"/>
    <n v="3000000"/>
    <n v="1452896.25"/>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480000"/>
    <n v="480000"/>
    <n v="266093.61"/>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80000"/>
    <n v="180000"/>
    <n v="67483.19"/>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20982"/>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0"/>
    <n v="500000"/>
    <n v="0"/>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2400000"/>
    <n v="1900000"/>
    <n v="481992.58999999997"/>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810000"/>
    <n v="25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9000000"/>
    <n v="9000000"/>
    <n v="3003449.5"/>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2000000"/>
    <n v="2000000"/>
    <n v="0"/>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0000000"/>
    <n v="14300000"/>
    <n v="10842004.639999999"/>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850000"/>
    <n v="54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10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200000"/>
    <n v="118949.65"/>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200000"/>
    <n v="2200000"/>
    <n v="130535.96"/>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000000"/>
    <n v="2000000"/>
    <n v="35734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1400000"/>
    <n v="2900000"/>
    <n v="448517.57"/>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2000000"/>
    <n v="2000000"/>
    <n v="899649.0299999999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0000000"/>
    <n v="150000000"/>
    <n v="39812284.7999999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3500000"/>
    <n v="3500000"/>
    <n v="1139130.5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
    <n v="336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
    <n v="3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500000"/>
    <n v="1500000"/>
    <n v="13039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0"/>
    <n v="51035"/>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00"/>
    <n v="30000000"/>
    <n v="4203027.72"/>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60000000"/>
    <n v="54000000"/>
    <n v="8519207.950000001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4000000"/>
    <n v="4000000"/>
    <n v="1602157.9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20000000"/>
    <n v="200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0"/>
    <n v="10000000"/>
    <n v="3630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2000000"/>
    <n v="8780000"/>
    <n v="6645289.590000000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
    <n v="2500000"/>
    <n v="2205758.9500000002"/>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6000000"/>
    <n v="43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0"/>
    <n v="17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1300000"/>
    <n v="1300000"/>
    <n v="369376.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2000000"/>
    <n v="200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0"/>
    <n v="5764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300000"/>
    <n v="66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500000"/>
    <n v="5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000000"/>
    <n v="3000000"/>
    <n v="64819.76"/>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500000"/>
    <n v="500000"/>
    <n v="160362"/>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0"/>
    <n v="8696000"/>
    <n v="0"/>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620000"/>
    <n v="620000"/>
    <n v="192715.61"/>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500000"/>
    <n v="500000"/>
    <n v="35500.300000000003"/>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5096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74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21600"/>
    <n v="150400.4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6000000"/>
    <n v="5889200"/>
    <n v="929994.98"/>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500000"/>
    <n v="1500000"/>
    <n v="1403.5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2500000"/>
    <n v="2500000"/>
    <n v="1039794.8500000001"/>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100000"/>
    <n v="76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5000000"/>
    <n v="15000000"/>
    <n v="140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0"/>
    <n v="1200000"/>
    <n v="47728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300000"/>
    <n v="300000"/>
    <n v="7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600000"/>
    <n v="6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0"/>
    <n v="50000"/>
    <n v="2879.9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500000"/>
    <n v="300000"/>
    <n v="5605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200000"/>
    <n v="2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
    <n v="400000"/>
    <n v="48452.829999999994"/>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6050.8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14220085.74"/>
    <n v="1964725.16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216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321280"/>
    <n v="13855.5600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453556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00"/>
    <n v="73049720.560000002"/>
    <n v="537157.0900000000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0"/>
    <n v="50000000"/>
    <n v="3740802.1500000004"/>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3846733.7"/>
    <n v="1054786.97"/>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5000000"/>
    <n v="354710.7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295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0000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2500000"/>
    <n v="2500000"/>
    <n v="70307.8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
    <n v="1317220"/>
    <n v="44966.259999999995"/>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5970000"/>
    <n v="21647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0"/>
    <n v="30000"/>
    <n v="83252.39999999999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5000000"/>
    <n v="6775081.3499999996"/>
    <n v="2107501.2400000002"/>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000000"/>
    <n v="2000000"/>
    <n v="190000"/>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85707748"/>
    <n v="226727748"/>
    <n v="137311606.18000001"/>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140290404"/>
    <n v="102258404"/>
    <n v="59911187"/>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0"/>
    <n v="48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648000"/>
    <n v="748000"/>
    <n v="550393.19999999995"/>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5553846"/>
    <n v="35553846"/>
    <n v="16133.33"/>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800000"/>
    <n v="3800000"/>
    <n v="78600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000000"/>
    <n v="2000000"/>
    <n v="52502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6600000"/>
    <n v="16800000"/>
    <n v="111275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18580000"/>
    <n v="10313259.63000000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800000"/>
    <n v="800000"/>
    <n v="4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700000"/>
    <n v="700000"/>
    <n v="69766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24702000"/>
    <n v="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0600000"/>
    <n v="10600000"/>
    <n v="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91877"/>
    <n v="30291877"/>
    <n v="13947592.94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49212"/>
    <n v="30249212"/>
    <n v="14052440.46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4309126"/>
    <n v="4309126"/>
    <n v="1933629.52"/>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1100000"/>
    <n v="1550000"/>
    <n v="1004876.8400000001"/>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0000"/>
    <n v="3302883.7"/>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0"/>
    <n v="5000"/>
    <n v="3921.7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0"/>
    <n v="28204407.98"/>
    <n v="27614407.969999995"/>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5100000"/>
    <n v="80000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200000"/>
    <n v="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
    <n v="19790310.670000002"/>
    <n v="15478520.66"/>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500000"/>
    <n v="7126500"/>
    <n v="2826348.4899999998"/>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0"/>
    <n v="100000"/>
    <n v="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200000"/>
    <n v="100000"/>
    <n v="4815.5600000000004"/>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0000000"/>
    <n v="9340000"/>
    <n v="6850578.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500000"/>
    <n v="48850700"/>
    <n v="45403688.539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451940"/>
    <n v="40530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3000000"/>
    <n v="13566450.560000001"/>
    <n v="6847079.7999999998"/>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5000000"/>
    <n v="126628774"/>
    <n v="124709734.28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642995.68999999994"/>
    <n v="0"/>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2000000"/>
    <n v="1604737.1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3270970.11"/>
    <n v="2798829.5700000003"/>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3000000"/>
    <n v="3000000"/>
    <n v="2618632.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4200000"/>
    <n v="4095001.1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5000000"/>
    <n v="4000000"/>
    <n v="2625738.75"/>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0"/>
    <n v="600000"/>
    <n v="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
    <n v="40000"/>
    <n v="3369.3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800000"/>
    <n v="3136000"/>
    <n v="29006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200000"/>
    <n v="200000"/>
    <n v="904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00000"/>
    <n v="100000"/>
    <n v="43474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48422526.299999997"/>
    <n v="33449406"/>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0"/>
    <n v="5000000"/>
    <n v="170982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00"/>
    <n v="4000000"/>
    <n v="3435419.99"/>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
    <n v="2500000"/>
    <n v="1170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1308060"/>
    <n v="1161403.2"/>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3000000"/>
    <n v="19346480"/>
    <n v="1443442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
    <n v="5000"/>
    <n v="0"/>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400000"/>
    <n v="6100000"/>
    <n v="6507346.990000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6843583.6399999997"/>
    <n v="5551000.9299999997"/>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3000000"/>
    <n v="2319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15000000"/>
    <n v="13461000"/>
    <n v="12270854.95999999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00000"/>
    <n v="2993500"/>
    <n v="932850.21000000008"/>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50000"/>
    <n v="50000"/>
    <n v="255415.34"/>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0"/>
    <n v="1500"/>
    <n v="533.04"/>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10000"/>
    <n v="996.5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2000000"/>
    <n v="27000000"/>
    <n v="5824527.1999999993"/>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5000000"/>
    <n v="55828000"/>
    <n v="33531510.870000001"/>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7557251"/>
    <n v="7094160"/>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90458.4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56487.2700000000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1500000"/>
    <n v="802494.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0"/>
    <n v="202460"/>
    <n v="331581.18"/>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500000"/>
    <n v="500000"/>
    <n v="33889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80000"/>
    <n v="80000"/>
    <n v="815"/>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000000"/>
    <n v="97540"/>
    <n v="3139.1400000000003"/>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18537.00999999999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80000"/>
    <n v="8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2000000"/>
    <n v="2000000"/>
    <n v="49124.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5000000"/>
    <n v="4700000"/>
    <n v="1525194.7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3000000"/>
    <n v="0"/>
    <n v="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15000000"/>
    <n v="1000000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0"/>
    <n v="1403000"/>
    <n v="2003114.23"/>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5000000"/>
    <n v="4162052.8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
    <n v="200000"/>
    <n v="97027.0199999999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6000000"/>
    <n v="3000000"/>
    <n v="1169760.5099999998"/>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3999999"/>
    <n v="32588861.280000001"/>
    <n v="16227713.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5000000"/>
    <n v="3500000"/>
    <n v="181727.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0"/>
    <n v="2000000"/>
    <n v="5653888.8100000005"/>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20180.3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85331.739999999991"/>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1500000"/>
    <n v="3150000"/>
    <n v="798369.7"/>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0"/>
    <n v="9531640"/>
    <n v="8679127.710000000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96131559"/>
    <n v="96006559"/>
    <n v="58327619.63000000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90000"/>
    <n v="1590000"/>
    <n v="338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29092259"/>
    <n v="29092259"/>
    <n v="16081333.3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0"/>
    <n v="125000"/>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00000"/>
    <n v="1500000"/>
    <n v="210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00000"/>
    <n v="1000000"/>
    <n v="558987.77"/>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9690818"/>
    <n v="9690818"/>
    <n v="8672169.410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78369"/>
    <n v="8878369"/>
    <n v="5287714.480000000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90891"/>
    <n v="8890891"/>
    <n v="5345903.5500000007"/>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502686"/>
    <n v="1502686"/>
    <n v="824996.05"/>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32838"/>
    <n v="32838"/>
    <n v="15444.73"/>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2315"/>
    <n v="2315"/>
    <n v="70.87"/>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650000"/>
    <n v="1650000"/>
    <n v="1174165.9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4402200"/>
    <n v="4402200"/>
    <n v="2892028.3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874400"/>
    <n v="1874400"/>
    <n v="965825.28"/>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9800"/>
    <n v="19800"/>
    <n v="626.4"/>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33660"/>
    <n v="1021688.16"/>
    <n v="574142.8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292796.59999999998"/>
    <n v="2796.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00000"/>
    <n v="697342.2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936100.8"/>
    <n v="121652.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50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374000"/>
    <n v="510811.4"/>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000000"/>
    <n v="994999.92"/>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40000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1019898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80000"/>
    <n v="139924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786999.9300000002"/>
    <n v="146749.9800000000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607394.84"/>
    <n v="1402339.1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399244"/>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759826"/>
    <n v="407575.8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230000"/>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25094.54"/>
    <n v="50094.54"/>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5694.44"/>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6200"/>
    <n v="531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1300"/>
    <n v="413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000000"/>
    <n v="35700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68000"/>
    <n v="2994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14800"/>
    <n v="10148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500000"/>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4756287.66"/>
    <n v="2136176.5300000003"/>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600000"/>
    <n v="8968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920000"/>
    <n v="100001.28"/>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245389.95"/>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12500"/>
    <n v="594000"/>
    <n v="100728.34"/>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75000"/>
    <n v="1842104.26"/>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0"/>
    <n v="395000"/>
    <n v="17841.599999999999"/>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985250"/>
    <n v="452106.29"/>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925943.8899999997"/>
    <n v="188935.68000000002"/>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310245.55"/>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300000"/>
    <n v="9300000"/>
    <n v="602500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108000"/>
    <n v="1116193.8"/>
    <n v="580778.27"/>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6000"/>
    <n v="5947.2"/>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70076"/>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474500"/>
    <n v="835828.87"/>
    <n v="258477.25"/>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742004"/>
    <n v="171819.44"/>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2800000"/>
    <n v="4245548.8100000005"/>
    <n v="2621014.43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948089.16"/>
    <n v="401369.16000000003"/>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528710.80000000005"/>
    <n v="29271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31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54820.97"/>
    <n v="324820.960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295000"/>
    <n v="7323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6860"/>
    <n v="32934.1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3823925"/>
    <n v="42812513.420000002"/>
    <n v="28087099.659999996"/>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78439"/>
    <n v="1060439"/>
    <n v="652292.8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0"/>
    <n v="600000"/>
    <n v="600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4727785"/>
    <n v="46337785"/>
    <n v="30984061.800000004"/>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381704"/>
    <n v="6001704"/>
    <n v="5874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620408"/>
    <n v="2442408"/>
    <n v="1351645.7200000002"/>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7595880"/>
    <n v="7739880"/>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2000000"/>
    <n v="2000000"/>
    <n v="325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000000"/>
    <n v="2819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659293"/>
    <n v="639293"/>
    <n v="84190.6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7060695.2999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450000"/>
    <n v="450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935831"/>
    <n v="935831"/>
    <n v="922497.3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393656"/>
    <n v="7480656"/>
    <n v="4740852.3999999994"/>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471690"/>
    <n v="7562690"/>
    <n v="4795577.72"/>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828696"/>
    <n v="975196"/>
    <n v="612538.38000000024"/>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18939"/>
    <n v="128850.58"/>
    <n v="79292.639999999999"/>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0"/>
    <n v="23800"/>
    <n v="0"/>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2213999"/>
    <n v="2213999"/>
    <n v="1250303.4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999999"/>
    <n v="999999"/>
    <n v="683948.53"/>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6100"/>
    <n v="56100"/>
    <n v="24756"/>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4000"/>
    <n v="54000"/>
    <n v="19771"/>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445000"/>
    <n v="445000"/>
    <n v="250029.7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254656"/>
    <n v="3564998.04"/>
    <n v="1049291.27"/>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3154670"/>
    <n v="2059020"/>
    <n v="1106657.5"/>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1006500"/>
    <n v="926621"/>
    <n v="165457.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20000"/>
    <n v="2420000"/>
    <n v="679933.12999999989"/>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18860"/>
    <n v="30620"/>
    <n v="1588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75000"/>
    <n v="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3825000"/>
    <n v="1420248"/>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44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300000"/>
    <n v="30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200000"/>
    <n v="300000"/>
    <n v="240112.59000000003"/>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42000"/>
    <n v="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6400000"/>
    <n v="284490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5000"/>
    <n v="2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100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0"/>
    <n v="2000000"/>
    <n v="346393.31"/>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
    <n v="5000000"/>
    <n v="4818766.25"/>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50000"/>
    <n v="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0"/>
    <n v="300000"/>
    <n v="30000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4998"/>
    <n v="14998"/>
    <n v="1343.65999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00000"/>
    <n v="500000"/>
    <n v="25783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8017472"/>
    <n v="8367472"/>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150000"/>
    <n v="115000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1810000"/>
    <n v="34120413.960000001"/>
    <n v="33648662.959999993"/>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640000"/>
    <n v="2640000"/>
    <n v="2475335.4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220340"/>
    <n v="3590701"/>
    <n v="30572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0000"/>
    <n v="10000"/>
    <n v="0"/>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500000"/>
    <n v="2155472"/>
    <n v="488768.46"/>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3548250"/>
    <n v="2415000"/>
    <n v="1070950.5"/>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00000"/>
    <n v="268000"/>
    <n v="118753"/>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25000"/>
    <n v="175000"/>
    <n v="7537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15000"/>
    <n v="115500"/>
    <n v="340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50500"/>
    <n v="760500"/>
    <n v="173017.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260645"/>
    <n v="241995"/>
    <n v="35895.599999999999"/>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382770"/>
    <n v="37977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113400"/>
    <n v="100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42600"/>
    <n v="103600"/>
    <n v="1615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00000"/>
    <n v="162000"/>
    <n v="57181.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200000"/>
    <n v="50000"/>
    <n v="3899.9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000"/>
    <n v="30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83900"/>
    <n v="180000"/>
    <n v="95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165"/>
    <n v="100165"/>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000"/>
    <n v="2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5000"/>
    <n v="5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00"/>
    <n v="5096000"/>
    <n v="2099999.9"/>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50400"/>
    <n v="350400"/>
    <n v="137459.9"/>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
    <n v="3000"/>
    <n v="795.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0000"/>
    <n v="200000"/>
    <n v="702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0"/>
    <n v="30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0"/>
    <n v="2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5000"/>
    <n v="205000"/>
    <n v="23666.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100000"/>
    <n v="120000"/>
    <n v="63530.7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
    <n v="50000"/>
    <n v="6091.7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5553.8"/>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208840"/>
    <n v="2204920"/>
    <n v="523672.7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0000"/>
    <n v="100000"/>
    <n v="96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96800"/>
    <n v="596800"/>
    <n v="184646.8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95300"/>
    <n v="394300"/>
    <n v="67687.2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200000"/>
    <n v="482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1500"/>
    <n v="81500"/>
    <n v="124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2081"/>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50000"/>
    <n v="300000"/>
    <n v="209457.4699999999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7141564"/>
    <n v="119555898"/>
    <n v="77975568.67000001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848000"/>
    <n v="1848000"/>
    <n v="1168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3918656"/>
    <n v="104667222"/>
    <n v="65030770.80000000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5400000"/>
    <n v="13637100"/>
    <n v="9496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3900816"/>
    <n v="3900816"/>
    <n v="1345272"/>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920000"/>
    <n v="192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7000000"/>
    <n v="7000000"/>
    <n v="309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4000000"/>
    <n v="4000000"/>
    <n v="239501.62"/>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626509.610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796000"/>
    <n v="2796000"/>
    <n v="1619000"/>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18600000"/>
    <n v="15395109.31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00000"/>
    <n v="600000"/>
    <n v="415871.53"/>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50045"/>
    <n v="17150045"/>
    <n v="10908621.109999999"/>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74234"/>
    <n v="17174234"/>
    <n v="11027339.80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2769985"/>
    <n v="2769985"/>
    <n v="1435556.02"/>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106988"/>
    <n v="1106988"/>
    <n v="625579.07000000007"/>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2732160"/>
    <n v="6124988.5999999996"/>
    <n v="3751784.73"/>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1622400"/>
    <n v="1622400"/>
    <n v="90591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9300"/>
    <n v="9300"/>
    <n v="605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30000"/>
    <n v="30000"/>
    <n v="18483"/>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9000000"/>
    <n v="9000000"/>
    <n v="870967.08"/>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68750"/>
    <n v="136875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62000"/>
    <n v="16200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2534500"/>
    <n v="2596450"/>
    <n v="25077.359999999986"/>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5059920"/>
    <n v="5059920"/>
    <n v="2515653.1599999997"/>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4576080"/>
    <n v="24576080"/>
    <n v="1306305.6000000001"/>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450000"/>
    <n v="15450000"/>
    <n v="761278.3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230978"/>
    <n v="230978"/>
    <n v="20000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596397"/>
    <n v="7596397"/>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8600"/>
    <n v="386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1200000"/>
    <n v="1200000"/>
    <n v="41802.879999999997"/>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64200"/>
    <n v="7642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25070008"/>
    <n v="30733079.399999999"/>
    <n v="1682380.5"/>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950000"/>
    <n v="950000"/>
    <n v="767745.49"/>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000000"/>
    <n v="3000000"/>
    <n v="0"/>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6000000"/>
    <n v="36000000"/>
    <n v="27131631.75000000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60000"/>
    <n v="13015885"/>
    <n v="4951264.1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35000"/>
    <n v="35000"/>
    <n v="0"/>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50400"/>
    <n v="50400"/>
    <n v="146998.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0"/>
    <n v="490762"/>
    <n v="49076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700000"/>
    <n v="5548634"/>
    <n v="723793.5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1553000"/>
    <n v="3053000"/>
    <n v="2494785.900000000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53068"/>
    <n v="588375"/>
    <n v="1172605.3600000001"/>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10000"/>
    <n v="610000"/>
    <n v="62894"/>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00000"/>
    <n v="354045"/>
    <n v="88370.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077300"/>
    <n v="1077300"/>
    <n v="531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200000"/>
    <n v="62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50000"/>
    <n v="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499779"/>
    <n v="3499779"/>
    <n v="109976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8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4906580"/>
    <n v="79998414"/>
    <n v="4488940.0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63118"/>
    <n v="163118"/>
    <n v="133160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5360000"/>
    <n v="17109190"/>
    <n v="2296136"/>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0"/>
    <n v="200000"/>
    <n v="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18000000"/>
    <n v="18218047"/>
    <n v="10500349.629999999"/>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4773000"/>
    <n v="4773000"/>
    <n v="3547185.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788035"/>
    <n v="869249"/>
    <n v="231190.6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1335394"/>
    <n v="1405394"/>
    <n v="2242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30800"/>
    <n v="130800"/>
    <n v="23098.5"/>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941100"/>
    <n v="6374645"/>
    <n v="1259535.5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009602"/>
    <n v="1009602"/>
    <n v="2041.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954528"/>
    <n v="977028"/>
    <n v="20325.5"/>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89524"/>
    <n v="189524"/>
    <n v="0"/>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0"/>
    <n v="1260000"/>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50400"/>
    <n v="950400"/>
    <n v="15045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16193"/>
    <n v="16193"/>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0"/>
    <n v="826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0"/>
    <n v="173021"/>
    <n v="17228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5000"/>
    <n v="500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35384"/>
    <n v="35384"/>
    <n v="3228.48"/>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72450"/>
    <n v="7245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213628"/>
    <n v="5213628"/>
    <n v="297500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035108"/>
    <n v="5035108"/>
    <n v="297492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776"/>
    <n v="1776"/>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25300"/>
    <n v="2530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40080"/>
    <n v="4008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758782"/>
    <n v="758782"/>
    <n v="230271.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964651"/>
    <n v="964651"/>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8841"/>
    <n v="178841"/>
    <n v="197378.3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3959102"/>
    <n v="14397521"/>
    <n v="1066527.100000000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4685"/>
    <n v="14685"/>
    <n v="11123.34"/>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28680"/>
    <n v="2868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69632"/>
    <n v="369632"/>
    <n v="231134.1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055070"/>
    <n v="1428835"/>
    <n v="588578.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16050"/>
    <n v="116050"/>
    <n v="64410.3"/>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511099"/>
    <n v="2519813"/>
    <n v="631656.3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726"/>
    <n v="3726"/>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673985"/>
    <n v="673985"/>
    <n v="2655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447753"/>
    <n v="932203"/>
    <n v="683368.42"/>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612335174"/>
    <n v="612335174"/>
    <n v="367381164.17000002"/>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700000"/>
    <n v="700000"/>
    <n v="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475000"/>
    <n v="4475000"/>
    <n v="2025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05647524"/>
    <n v="405647524"/>
    <n v="221270033.3300000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45863217"/>
    <n v="138476217"/>
    <n v="90690304.14999999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6959785"/>
    <n v="15959785"/>
    <n v="11400349.85000000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7944938"/>
    <n v="7944938"/>
    <n v="2906645.45"/>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7421868"/>
    <n v="87421868"/>
    <n v="16916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550055"/>
    <n v="4550055.0000000019"/>
    <n v="184581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5500000"/>
    <n v="4500000"/>
    <n v="1678193.1600000001"/>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3759561"/>
    <n v="3759561"/>
    <n v="3684630.6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570000"/>
    <n v="7570000"/>
    <n v="4680702.2"/>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6043849"/>
    <n v="76043849"/>
    <n v="71366785.579999998"/>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900000"/>
    <n v="47569.920000000042"/>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214610"/>
    <n v="7956040.0800000001"/>
    <n v="7949109.529999999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0000000"/>
    <n v="72000000"/>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1680000"/>
    <n v="71680000"/>
    <n v="0"/>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11000"/>
    <n v="8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402950"/>
    <n v="84402950"/>
    <n v="49291388.239999995"/>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521996"/>
    <n v="84521996"/>
    <n v="49448195.289999992"/>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4285407"/>
    <n v="14285407"/>
    <n v="6678797.370000002"/>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4146360"/>
    <n v="4146360"/>
    <n v="2751536.29"/>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50000"/>
    <n v="250000"/>
    <n v="39487.75"/>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12009977"/>
    <n v="9509977"/>
    <n v="5556053.4600000009"/>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4000000"/>
    <n v="24000000"/>
    <n v="14518122.960000001"/>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2750000"/>
    <n v="5000000"/>
    <n v="1122837.4599999997"/>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86789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9416850"/>
    <n v="19416850"/>
    <n v="3856482.600000000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6059250"/>
    <n v="6059250"/>
    <n v="2252200"/>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2000000"/>
    <n v="2000000"/>
    <n v="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6501000"/>
    <n v="12000000"/>
    <n v="3502087.83"/>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500000"/>
    <n v="500000"/>
    <n v="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1147473"/>
    <n v="46964227"/>
    <n v="19749359.300000001"/>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250000"/>
    <n v="2250000"/>
    <n v="2899032.2"/>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60000"/>
    <n v="300000"/>
    <n v="21239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472000"/>
    <n v="6655246"/>
    <n v="402752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8927899"/>
    <n v="5927899"/>
    <n v="2525822.1799999997"/>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200000"/>
    <n v="9301.4400000000023"/>
    <n v="0"/>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6200000"/>
    <n v="5100000"/>
    <n v="5204026.919999999"/>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0000000"/>
    <n v="22000000"/>
    <n v="13054020.62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500000"/>
    <n v="9766336.5800000001"/>
    <n v="2574992.7000000002"/>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9800000"/>
    <n v="20381068.560000002"/>
    <n v="3626763.7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000000"/>
    <n v="1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5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500000"/>
    <n v="10000000"/>
    <n v="10439722.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5000000"/>
    <n v="15000000"/>
    <n v="8556599.269999999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500000"/>
    <n v="3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300000"/>
    <n v="1272500"/>
    <n v="167873.3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2420531.9"/>
    <n v="4169518.559999999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1450000"/>
    <n v="4354542.4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1000000"/>
    <n v="872692.2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5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300000"/>
    <n v="251013.9400000000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72139900"/>
    <n v="40000000"/>
    <n v="22719814.09000000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5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160276"/>
    <n v="10160276"/>
    <n v="8792911.599999999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800000"/>
    <n v="1000000"/>
    <n v="1331318.0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97078933"/>
    <n v="71778933"/>
    <n v="52451652.15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4565480"/>
    <n v="12000000"/>
    <n v="3128235.4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81480454"/>
    <n v="40000000.340000004"/>
    <n v="13112774.36999999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00000"/>
    <n v="400000"/>
    <n v="43957.5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2924527"/>
    <n v="2924527"/>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1500000"/>
    <n v="1500000"/>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16023200"/>
    <n v="13868096.43"/>
    <n v="2277018.3499999996"/>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00000"/>
    <n v="2042044.8"/>
    <n v="3045621.300000000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37125037"/>
    <n v="32482683.419999998"/>
    <n v="18860662.219999995"/>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356896"/>
    <n v="152763748.31999999"/>
    <n v="55054793.419999987"/>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60000"/>
    <n v="250000"/>
    <n v="453010.26"/>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00000"/>
    <n v="250000"/>
    <n v="0"/>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100000"/>
    <n v="20000"/>
    <n v="601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800000"/>
    <n v="1161680.6499999999"/>
    <n v="292599.3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035000"/>
    <n v="10997556.41"/>
    <n v="3320708.3299999996"/>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760150"/>
    <n v="1600000"/>
    <n v="638900.09000000008"/>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5105000"/>
    <n v="5000000"/>
    <n v="2773005.84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882000"/>
    <n v="900000"/>
    <n v="1327.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0859455"/>
    <n v="4400000.1999999993"/>
    <n v="171593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0000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710000"/>
    <n v="800000"/>
    <n v="164492"/>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50000"/>
    <n v="600000"/>
    <n v="80320.24000000000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149543.47"/>
    <n v="2950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5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267035"/>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2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250000"/>
    <n v="763170"/>
    <n v="180634.48"/>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95000"/>
    <n v="1679269.58"/>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2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5600000"/>
    <n v="11600000"/>
    <n v="71784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8250000"/>
    <n v="10250000"/>
    <n v="577773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600000"/>
    <n v="2200000"/>
    <n v="1027271.8400000001"/>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30000"/>
    <n v="9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200000"/>
    <n v="4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50000"/>
    <n v="5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522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35000"/>
    <n v="145257.52999999997"/>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1000000"/>
    <n v="984348.27000000014"/>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250000"/>
    <n v="238217.7599999999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000000"/>
    <n v="10846964"/>
    <n v="2949409.8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7798887"/>
    <n v="23037436.800000001"/>
    <n v="7022488.880000000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1500000"/>
    <n v="198959.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0000"/>
    <n v="300000"/>
    <n v="48575.679999999993"/>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400000"/>
    <n v="1400000"/>
    <n v="1037062.409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8000000"/>
    <n v="7507404"/>
    <n v="2862806.0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7000000"/>
    <n v="4459284"/>
    <n v="2943891.7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859000"/>
    <n v="328100"/>
    <n v="289557.2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4551555.7200000007"/>
    <n v="948307.41999999993"/>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670500"/>
    <n v="626517"/>
    <n v="11800"/>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34000"/>
    <n v="1161200"/>
    <n v="378561.29000000004"/>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2620000"/>
    <n v="3551600"/>
    <n v="884032.3"/>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08000000"/>
    <n v="408000000"/>
    <n v="278889542.56999993"/>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320267"/>
    <n v="24320267"/>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3600000"/>
    <n v="3600000"/>
    <n v="90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0"/>
    <n v="432000000"/>
    <n v="250577333.32999998"/>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
    <n v="2400000"/>
    <n v="2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0"/>
    <n v="7200000"/>
    <n v="83038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7200000"/>
    <n v="1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50000000"/>
    <n v="5700000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0"/>
    <n v="24000000"/>
    <n v="2492198.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8000000"/>
    <n v="18000000"/>
    <n v="3288108.9299999997"/>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
    <n v="82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
    <n v="18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2000000"/>
    <n v="12000000"/>
    <n v="13896176.39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0"/>
    <n v="18000000"/>
    <n v="11629310.400000002"/>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0000000"/>
    <n v="56000000"/>
    <n v="54294302.14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80400000"/>
    <n v="44421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500000"/>
    <n v="1479000"/>
    <n v="147834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57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000000"/>
    <n v="1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450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35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556000"/>
    <n v="59556000"/>
    <n v="38142762.510000005"/>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640000"/>
    <n v="59640000"/>
    <n v="38269757.200000003"/>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9660000"/>
    <n v="9660000"/>
    <n v="5673349.0299999984"/>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486405"/>
    <n v="486405"/>
    <n v="102537.36"/>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00000"/>
    <n v="6000000"/>
    <n v="0"/>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7201223.650000000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288967"/>
    <n v="18038967"/>
    <n v="9438540.6799999997"/>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8988053.9500000011"/>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300000"/>
    <n v="17266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1800000"/>
    <n v="113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21700000"/>
    <n v="24059900"/>
    <n v="6513920.8599999994"/>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400000"/>
    <n v="9200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0"/>
    <n v="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32445535"/>
    <n v="30942535"/>
    <n v="5552549.4700000007"/>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2349725"/>
    <n v="90047072.489999995"/>
    <n v="20418770"/>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2220000"/>
    <n v="3044600"/>
    <n v="39627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7041040"/>
    <n v="7863412.1600000001"/>
    <n v="2008261.78"/>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2800000"/>
    <n v="32800000"/>
    <n v="260300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82252"/>
    <n v="1125254.5"/>
    <n v="46752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59166000"/>
    <n v="58135434.799999997"/>
    <n v="61899143.650000013"/>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4565.2"/>
    <n v="14565.2"/>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40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2965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500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12240000"/>
    <n v="25232829.399999999"/>
    <n v="1466171.5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9000000"/>
    <n v="3451432.2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8900000"/>
    <n v="5544629.54"/>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17967300"/>
    <n v="17967300"/>
    <n v="5548473.690000000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412000"/>
    <n v="3540000"/>
    <n v="2167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4150000"/>
    <n v="71245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3071000"/>
    <n v="2430000"/>
    <n v="2550289.7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1510499.5"/>
    <n v="29004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600000"/>
    <n v="8000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0.5"/>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7750000"/>
    <n v="7080000"/>
    <n v="2904377.7500000005"/>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2000000.04"/>
    <n v="1382725.4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5385576"/>
    <n v="7725576"/>
    <n v="1335379.399999999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8701403"/>
    <n v="11411403"/>
    <n v="1690091.2700000003"/>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20000"/>
    <n v="540000"/>
    <n v="137139.96000000002"/>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10000"/>
    <n v="1000000"/>
    <n v="451656.8"/>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7601054"/>
    <n v="21797993.800000001"/>
    <n v="5715369.4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800000"/>
    <n v="82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3100000"/>
    <n v="30639400"/>
    <n v="800607.8"/>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500000"/>
    <n v="5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20700000"/>
    <n v="17075954.800000001"/>
    <n v="3579260.9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400000"/>
    <n v="4971360"/>
    <n v="8573723.5999999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820000"/>
    <n v="14150000"/>
    <n v="3260358.01"/>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691000"/>
    <n v="18238543"/>
    <n v="6544463.0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56722403"/>
    <n v="30653863.649999999"/>
    <n v="5239117.8"/>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659474599"/>
    <n v="25309851241.349998"/>
    <n v="21123457888.330002"/>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7596558"/>
    <n v="41273792.799999997"/>
    <n v="8833843.2800000012"/>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3421540"/>
    <n v="3507040"/>
    <n v="1151630.8599999999"/>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683860"/>
    <n v="183860"/>
    <n v="118170"/>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231600"/>
    <n v="2316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2000"/>
    <n v="120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362520"/>
    <n v="361386.67000000004"/>
    <n v="312228"/>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792480470"/>
    <n v="1644585746"/>
    <n v="928783680.34000051"/>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444726196"/>
    <n v="1444726196"/>
    <n v="1328723408.8199997"/>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9332400"/>
    <n v="9494734"/>
    <n v="167969.4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7130014"/>
    <n v="31110546.640000001"/>
    <n v="7771486.1400000015"/>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5141295"/>
    <n v="3508255"/>
    <n v="132750"/>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38000"/>
    <n v="150000"/>
    <n v="49125"/>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2058745.030000001"/>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360000"/>
    <n v="410000"/>
    <n v="399835.73"/>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1600000"/>
    <n v="3750"/>
    <n v="0"/>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4848033"/>
    <n v="417190.71999999974"/>
    <n v="11250.779999999999"/>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19600"/>
    <n v="383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25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4620000"/>
    <n v="4620000"/>
    <n v="119990.7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84000"/>
    <n v="324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534000"/>
    <n v="627245.22"/>
    <n v="3260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589312"/>
    <n v="1710523.3"/>
    <n v="13707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058.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2302794"/>
    <n v="12362794"/>
    <n v="1090000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20307292"/>
    <n v="21174671.18"/>
    <n v="14617933.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44106"/>
    <n v="470548"/>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66200"/>
    <n v="166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6000"/>
    <n v="6749.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119231.3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55000"/>
    <n v="1146600"/>
    <n v="2964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66000"/>
    <n v="660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99200"/>
    <n v="381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576457"/>
    <n v="561696.19999999995"/>
    <n v="154636.7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4354450"/>
    <n v="13480185.73"/>
    <n v="275374.2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5310000"/>
    <n v="40440000"/>
    <n v="9659206.24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8988275"/>
    <n v="264054587.5"/>
    <n v="6851657.640000000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141578203"/>
    <n v="1056922945.84"/>
    <n v="744482667.36999989"/>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3783485"/>
    <n v="81983749"/>
    <n v="814181.5599999999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0"/>
    <n v="10720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437258"/>
    <n v="3140355"/>
    <n v="293484.7099999999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740308"/>
    <n v="3188210.1100000003"/>
    <n v="460936.17999999993"/>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767650"/>
    <n v="52165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291229"/>
    <n v="5836612.46"/>
    <n v="354525.2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9340200"/>
    <n v="2251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052800"/>
    <n v="897400"/>
    <n v="255404.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5560900"/>
    <n v="4361218.75"/>
    <n v="2038508.81"/>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340403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24056895"/>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4396244"/>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0"/>
    <n v="372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518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1032272.2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50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3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100000"/>
    <n v="710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25000"/>
    <n v="125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447000"/>
    <n v="68087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22643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0"/>
    <n v="36078761.530000001"/>
    <n v="36075850.96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605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84000"/>
    <n v="5427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636000"/>
    <n v="42360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2862551"/>
    <n v="21210051"/>
    <n v="928649.76"/>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910000"/>
    <n v="251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48120321"/>
    <n v="65861971.239999995"/>
    <n v="28110882.28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0500"/>
    <n v="105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5568400"/>
    <n v="44104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9288273"/>
    <n v="18740873"/>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1000000"/>
    <n v="5294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4000"/>
    <n v="2073550"/>
    <n v="65490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2696500"/>
    <n v="78353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920"/>
    <n v="192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0000"/>
    <n v="94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391424"/>
    <n v="111295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0"/>
    <n v="5400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951534.93000001"/>
    <n v="285789974.08999997"/>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44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8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22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53033"/>
    <n v="1117200"/>
    <n v="50000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80896"/>
    <n v="136916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6000"/>
    <n v="60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3550188"/>
    <n v="523815"/>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96512129"/>
    <n v="374507311.51999998"/>
    <n v="374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400"/>
    <n v="64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440476"/>
    <n v="4263476"/>
    <n v="1286740.1200000001"/>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000000"/>
    <n v="31727996.579999998"/>
    <n v="31725437.010000002"/>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6000"/>
    <n v="16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1500"/>
    <n v="215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823277"/>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19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9720687"/>
    <n v="69661256"/>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000000"/>
    <n v="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0"/>
    <n v="2205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0629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73304"/>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0"/>
    <n v="35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30000"/>
    <n v="14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54696"/>
    <n v="4696"/>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80000"/>
    <n v="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1000"/>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264404912"/>
    <n v="2582151621"/>
    <n v="1395462149.8999999"/>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7820289"/>
    <n v="5630161.9399999995"/>
    <n v="3860421.140000000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900000"/>
    <n v="921500"/>
    <n v="44900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744104"/>
    <n v="925331188.08000004"/>
    <n v="612917408.72000003"/>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837660000"/>
    <n v="641133716.26999998"/>
    <n v="522684916.050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0"/>
    <n v="3000000"/>
    <n v="1749632.78"/>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527402"/>
    <n v="46527402"/>
    <n v="23661098.33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76103794"/>
    <n v="267174952.49000001"/>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7784176"/>
    <n v="17784176"/>
    <n v="6567933.849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8545"/>
    <n v="11468545"/>
    <n v="8555381.7599999998"/>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35176698"/>
    <n v="35176698"/>
    <n v="20584259.920000002"/>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03558"/>
    <n v="703558"/>
    <n v="108287.48999999998"/>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9669104"/>
    <n v="80814896.480000004"/>
    <n v="53725130.88000000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08649460"/>
    <n v="227031696.16000003"/>
    <n v="226702367.67999998"/>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15095107"/>
    <n v="15906722.58"/>
    <n v="15881722.53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72226510"/>
    <n v="272226510"/>
    <n v="0"/>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572556"/>
    <n v="289572556"/>
    <n v="182096867.04999998"/>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164707"/>
    <n v="289164707"/>
    <n v="182919312.11999995"/>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48941840"/>
    <n v="48941840"/>
    <n v="29179116.630000006"/>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00000"/>
    <n v="474000"/>
    <n v="20449.40000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150000"/>
    <n v="661500"/>
    <n v="109908.3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62325000"/>
    <n v="63805100"/>
    <n v="37809693.33000001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2100000"/>
    <n v="22918500"/>
    <n v="15159045.140000002"/>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100000"/>
    <n v="200000000"/>
    <n v="133014804.67000002"/>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00000"/>
    <n v="735900"/>
    <n v="233080.58"/>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900000"/>
    <n v="3984994"/>
    <n v="1017208.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94500000"/>
    <n v="277544866"/>
    <n v="33138488.39999999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79400"/>
    <n v="1119384.8400000001"/>
    <n v="269769.2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7661633"/>
    <n v="53733166.57"/>
    <n v="6661794.5700000003"/>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780584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3110402"/>
    <n v="146782493.94999999"/>
    <n v="14285340.84"/>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6475509"/>
    <n v="7558709"/>
    <n v="961330.4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3014500"/>
    <n v="35829162.329999998"/>
    <n v="9820680.9000000004"/>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40948"/>
    <n v="4797340"/>
    <n v="143418.5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50000"/>
    <n v="7307494.3799999999"/>
    <n v="3252804.5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700829"/>
    <n v="65829"/>
    <n v="19764.21"/>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179563"/>
    <n v="824003"/>
    <n v="422065"/>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353631.74"/>
    <n v="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1077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44305164"/>
    <n v="34829709.609999999"/>
    <n v="16197760.250000007"/>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470000"/>
    <n v="391264.89999999991"/>
    <n v="372669.94999999995"/>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78146"/>
    <n v="553146"/>
    <n v="15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30450"/>
    <n v="2537779.34"/>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3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50000"/>
    <n v="5111370.2300000004"/>
    <n v="953118.6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4041000"/>
    <n v="1759508"/>
    <n v="3463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2511981"/>
    <n v="2276522.25"/>
    <n v="105782.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5850720"/>
    <n v="17254525.759999998"/>
    <n v="11464618.1"/>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1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100000"/>
    <n v="11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3000000"/>
    <n v="3000000"/>
    <n v="130795.43"/>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9000000"/>
    <n v="9310000"/>
    <n v="8424"/>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191014.2000000002"/>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00880"/>
    <n v="3944633"/>
    <n v="816285.71"/>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9250000"/>
    <n v="8824664"/>
    <n v="54663.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0"/>
    <n v="39683"/>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4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9000"/>
    <n v="1369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200000"/>
    <n v="332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037000"/>
    <n v="3609000"/>
    <n v="1402208.170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930000"/>
    <n v="4038600"/>
    <n v="640190.2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200000"/>
    <n v="581855"/>
    <n v="360995.6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240000"/>
    <n v="193888.72999999998"/>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7411600"/>
    <n v="13547533.219999999"/>
    <n v="9285059.0499999989"/>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790000"/>
    <n v="2974500"/>
    <n v="78300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8265000"/>
    <n v="4437000"/>
    <n v="1000465.9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301000"/>
    <n v="2886650"/>
    <n v="389453.2699999999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75000"/>
    <n v="46796040"/>
    <n v="18525251.4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2297145"/>
    <n v="1805478.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413500"/>
    <n v="964150"/>
    <n v="1180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60000"/>
    <n v="1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370000"/>
    <n v="1239000"/>
    <n v="45310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8587424"/>
    <n v="40217211.060000002"/>
    <n v="10224101.37999999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15336"/>
    <n v="115336"/>
    <n v="61534.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
    <n v="5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8140000"/>
    <n v="7952617.5999999996"/>
    <n v="295890.6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700000"/>
    <n v="3750900"/>
    <n v="276144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3025284"/>
    <n v="33452825.789999995"/>
    <n v="8961897.600000001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8404617.810000002"/>
    <n v="6702147.650000000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3407443"/>
    <n v="39413549.980000004"/>
    <n v="6484967.7199999997"/>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5000"/>
    <n v="527700"/>
    <n v="360957.5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0000"/>
    <n v="857692"/>
    <n v="456493.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40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26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36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8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20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8003.21"/>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4909313.27"/>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9332.25"/>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7843700"/>
    <n v="17441969.800000001"/>
    <n v="14716096.71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3550000"/>
    <n v="18864083.880000003"/>
    <n v="9805543.219999998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62396714"/>
    <n v="40326013.339999996"/>
    <n v="4804018.4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35528437"/>
    <n v="18025909.249999996"/>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900000"/>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8500000"/>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3749225"/>
    <n v="17407225"/>
    <n v="8398571.6600000001"/>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15000"/>
    <n v="0"/>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660000"/>
    <n v="1518600"/>
    <n v="689903"/>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200000"/>
    <n v="47000"/>
    <n v="45170.40000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257679"/>
    <n v="1942617.6"/>
    <n v="559720.79999999993"/>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2843380"/>
    <n v="8855660"/>
    <n v="3385998.3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510667"/>
    <n v="29981395"/>
    <n v="6975529.3999999994"/>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0000"/>
    <n v="520400"/>
    <n v="215146.4"/>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4500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6155870"/>
    <n v="5615799.0300000003"/>
    <n v="2553460.299999999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829709"/>
    <n v="5143109"/>
    <n v="2461377.779999999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31303"/>
    <n v="1671593"/>
    <n v="219200.8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367500"/>
    <n v="539485"/>
    <n v="18934"/>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000"/>
    <n v="50000"/>
    <n v="51.07"/>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6183272.27"/>
    <n v="715718419.11000001"/>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7000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00000"/>
    <n v="400000"/>
    <n v="209016.3"/>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00000"/>
    <n v="100000"/>
    <n v="30422.0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0033454"/>
    <n v="4208934"/>
    <n v="1367993.74"/>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24679"/>
    <n v="24679"/>
    <n v="510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5533945"/>
    <n v="7093865"/>
    <n v="2374921.0100000002"/>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179000"/>
    <n v="94453.9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10000"/>
    <n v="33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40000"/>
    <n v="5000"/>
    <n v="671.6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562868"/>
    <n v="254783.3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00000"/>
    <n v="100000"/>
    <n v="3654.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40160.800000000003"/>
    <n v="30940.7999999999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750000"/>
    <n v="15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622221"/>
    <n v="1114571"/>
    <n v="539107.1000000000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00000"/>
    <n v="145000"/>
    <n v="42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350000"/>
    <n v="942477"/>
    <n v="36125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1275"/>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91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796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5579368"/>
    <n v="72553318.060000002"/>
    <n v="23886180.41999999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26264091"/>
    <n v="131010658"/>
    <n v="23839079.73999999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000000"/>
    <n v="4266200"/>
    <n v="956502.7400000001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900000"/>
    <n v="1924300"/>
    <n v="663013.2100000000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807000"/>
    <n v="797000"/>
    <n v="193011.5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10388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2684"/>
    <n v="4083684"/>
    <n v="3489526.0300000003"/>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105183"/>
    <n v="57091043"/>
    <n v="15224072.0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50000"/>
    <n v="1604549.7999999998"/>
    <n v="1021341.189999999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912343"/>
    <n v="213409302.89000002"/>
    <n v="350931.2100000008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793737"/>
    <n v="11635709"/>
    <n v="627763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0000"/>
    <n v="7296.390000000014"/>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8651411"/>
    <n v="37527167"/>
    <n v="20675744.67999999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0000"/>
    <n v="694520"/>
    <n v="7434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8831171"/>
    <n v="35120803.299999997"/>
    <n v="2402598.260000000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1536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489519"/>
    <n v="14058189"/>
    <n v="3997882.8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277855"/>
    <n v="6340403.3799999999"/>
    <n v="3537039.2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42800"/>
    <n v="7004340.0199999996"/>
    <n v="2982076.230000001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26800"/>
    <n v="3598448.67"/>
    <n v="1445146.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5985921"/>
    <n v="7381789.4699999988"/>
    <n v="1320198.9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5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00000"/>
    <n v="370606.51"/>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02300"/>
    <n v="3318307"/>
    <n v="856851.6300000001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327990"/>
    <n v="6443470"/>
    <n v="2019144.0000000002"/>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21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10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910579"/>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751551"/>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1072847"/>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4342560"/>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80765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203276"/>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56466"/>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10491"/>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6564672"/>
    <n v="66564672"/>
    <n v="44338621.679999992"/>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394920"/>
    <n v="33697320"/>
    <n v="2218568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5420000"/>
    <n v="1781188.08"/>
    <n v="28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8694883"/>
    <n v="8694883"/>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94982"/>
    <n v="694982"/>
    <n v="13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0000"/>
    <n v="300000"/>
    <n v="128518.69"/>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128000"/>
    <n v="1128000"/>
    <n v="752000"/>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7679555"/>
    <n v="7679555"/>
    <n v="7503113.11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8173966"/>
    <n v="8173966"/>
    <n v="0"/>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13951"/>
    <n v="7010334.96"/>
    <n v="4732291.3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04213"/>
    <n v="7144240.96"/>
    <n v="4743105.5799999991"/>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168555"/>
    <n v="1168555"/>
    <n v="623749.9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433741"/>
    <n v="0"/>
    <n v="0"/>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2914745"/>
    <n v="2914745"/>
    <n v="1246973.4600000002"/>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977738"/>
    <n v="1861479"/>
    <n v="803046.1499999999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3912005"/>
    <n v="3447005"/>
    <n v="1623755.880000000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57900"/>
    <n v="67900"/>
    <n v="3376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74568"/>
    <n v="79568"/>
    <n v="38850"/>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450000"/>
    <n v="450000"/>
    <n v="289218"/>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1585457"/>
    <n v="930042"/>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300000"/>
    <n v="300000"/>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400000"/>
    <n v="3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5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0"/>
    <n v="100000"/>
    <n v="60180"/>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1600000"/>
    <n v="1369370"/>
    <n v="632503.6"/>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900000"/>
    <n v="1647230"/>
    <n v="85524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60000"/>
    <n v="48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200000"/>
    <n v="960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65446"/>
    <n v="1092357"/>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47230"/>
    <n v="230554"/>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0179298"/>
    <n v="101792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600000"/>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5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270000"/>
    <n v="3363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0"/>
    <n v="7000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300000"/>
    <n v="221600"/>
    <n v="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200000"/>
    <n v="970000"/>
    <n v="48681.7"/>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0"/>
    <n v="408415"/>
    <n v="391398.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22599601"/>
    <n v="712519706.90999997"/>
    <n v="445864576.98000008"/>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80000"/>
    <n v="180000"/>
    <n v="252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54740900"/>
    <n v="209427805.28999999"/>
    <n v="1106914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4325000"/>
    <n v="4325000"/>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260000"/>
    <n v="1260000"/>
    <n v="6420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0075912"/>
    <n v="10075912"/>
    <n v="4873195.420000000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66050428"/>
    <n v="66050428"/>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344850"/>
    <n v="13206918.719999999"/>
    <n v="11377468.7199999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2663544"/>
    <n v="4495597.55"/>
    <n v="4475800.59"/>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707379"/>
    <n v="2707379"/>
    <n v="925282.3"/>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4459840"/>
    <n v="24459840"/>
    <n v="1628496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56187761"/>
    <n v="58386032.82"/>
    <n v="58369359.050000004"/>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245950"/>
    <n v="1433450"/>
    <n v="143345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65131155"/>
    <n v="65131155"/>
    <n v="0"/>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557060"/>
    <n v="58941042.5"/>
    <n v="38957957.61999999"/>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480219"/>
    <n v="58869670.189999998"/>
    <n v="38853047.51000000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9220911"/>
    <n v="10356491.33"/>
    <n v="6011166.0599999987"/>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40000"/>
    <n v="17240000"/>
    <n v="14490314.420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00000"/>
    <n v="17200000"/>
    <n v="14573666.4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42190000"/>
    <n v="42190000"/>
    <n v="29239643.099999994"/>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8706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200000"/>
    <n v="1200000"/>
    <n v="783240.3"/>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383315"/>
    <n v="5383315"/>
    <n v="1628711.25"/>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355000"/>
    <n v="355000"/>
    <n v="107724.8"/>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197600"/>
    <n v="10197600"/>
    <n v="3610500"/>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500000"/>
    <n v="500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95000"/>
    <n v="195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300000"/>
    <n v="300000"/>
    <n v="2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000000"/>
    <n v="1697468.02"/>
    <n v="13878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37239173"/>
    <n v="137239173"/>
    <n v="94227685.519999996"/>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501000"/>
    <n v="2501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4204"/>
    <n v="184204"/>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8000000"/>
    <n v="11916740"/>
    <n v="5460709.96"/>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100000"/>
    <n v="3693839.01"/>
    <n v="1638959.01"/>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32831000"/>
    <n v="27320420.989999998"/>
    <n v="15378789.149999999"/>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23180744"/>
    <n v="23180744"/>
    <n v="22018608.32"/>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6208084"/>
    <n v="6208084"/>
    <n v="6227744.3000000007"/>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8500000"/>
    <n v="8500000"/>
    <n v="6674357.58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8100000"/>
    <n v="8100000"/>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786882"/>
    <n v="786882"/>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341667"/>
    <n v="341667"/>
    <n v="5900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41643"/>
    <n v="941643"/>
    <n v="105481.480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806356"/>
    <n v="9806356"/>
    <n v="5217404.849999999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1230138"/>
    <n v="1830138"/>
    <n v="27281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4946757"/>
    <n v="4346757"/>
    <n v="3304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96000"/>
    <n v="96000"/>
    <n v="14556.83"/>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0000"/>
    <n v="1000000"/>
    <n v="68970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489532"/>
    <n v="2489532"/>
    <n v="841559.5"/>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58162.2"/>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258550"/>
    <n v="1258550"/>
    <n v="201271.6799999999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4743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00000"/>
    <n v="3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88490"/>
    <n v="20176980"/>
    <n v="992498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500000"/>
    <n v="13548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0"/>
    <n v="2000000"/>
    <n v="131124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971500"/>
    <n v="14971499.68"/>
    <n v="3117149.8"/>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2926209"/>
    <n v="27837719"/>
    <n v="6993712.8199999994"/>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1500000"/>
    <n v="1645200"/>
    <n v="1641450"/>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49742475"/>
    <n v="49742475"/>
    <n v="37148627.839999996"/>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424284"/>
    <n v="3424284"/>
    <n v="2236712.299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50000"/>
    <n v="50000"/>
    <n v="16500"/>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403919"/>
    <n v="184919"/>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89077"/>
    <n v="89077"/>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4200"/>
    <n v="454200"/>
    <n v="15174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2991606"/>
    <n v="2991606"/>
    <n v="171867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1000000"/>
    <n v="1000000"/>
    <n v="21240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3657366"/>
    <n v="3657366"/>
    <n v="1635887.1"/>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5757005"/>
    <n v="5757005.0099999998"/>
    <n v="5559337.6600000001"/>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2858703"/>
    <n v="2858703"/>
    <n v="40108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86000"/>
    <n v="86000"/>
    <n v="0"/>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766995.25"/>
    <n v="5738021095.7200003"/>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569102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2423706"/>
    <n v="2423706"/>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111910"/>
    <n v="111910"/>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5874000"/>
    <n v="5944000"/>
    <n v="4159831.8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214147"/>
    <n v="239147"/>
    <n v="23452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3211"/>
    <n v="63211"/>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0900"/>
    <n v="509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760023"/>
    <n v="760023"/>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300000"/>
    <n v="300000"/>
    <n v="38331.11999999999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531134"/>
    <n v="3181134"/>
    <n v="65572.41"/>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6500"/>
    <n v="165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0000"/>
    <n v="100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4157625"/>
    <n v="34157625"/>
    <n v="27825423.80000000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40463327"/>
    <n v="40463327"/>
    <n v="18301892.9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6922"/>
    <n v="16922"/>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4398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895456"/>
    <n v="895456"/>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60200"/>
    <n v="6602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08150383"/>
    <n v="262999838.19999999"/>
    <n v="59508972.799999997"/>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3453"/>
    <n v="33453"/>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75000"/>
    <n v="7277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2500000"/>
    <n v="2500000"/>
    <n v="1284973.46"/>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500000"/>
    <n v="32301965.460000001"/>
    <n v="10353973.6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400000"/>
    <n v="3400000"/>
    <n v="2287273.42"/>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1500000"/>
    <n v="11536285"/>
    <n v="10522364.80000000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34190883"/>
    <n v="1691718988.77"/>
    <n v="496377697.7299998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500000"/>
    <n v="3500000"/>
    <n v="2446642.8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275076"/>
    <n v="4734076"/>
    <n v="2522454.0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80049"/>
    <n v="80049"/>
    <n v="78620.87"/>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847936"/>
    <n v="3847936"/>
    <n v="13216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7865670"/>
    <n v="40955670"/>
    <n v="9727008.33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010624"/>
    <n v="5167124"/>
    <n v="9322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4208476"/>
    <n v="4227976"/>
    <n v="3795647"/>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30834952"/>
    <n v="235953516.47000003"/>
    <n v="155752841.78999999"/>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840000"/>
    <n v="840000"/>
    <n v="520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4763087"/>
    <n v="36025200"/>
    <n v="26336860.57999999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6578416"/>
    <n v="21637809.960000001"/>
    <n v="13076936.640000001"/>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836000"/>
    <n v="1402798.77"/>
    <n v="765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2209346"/>
    <n v="23812248.100000001"/>
    <n v="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407000"/>
    <n v="26000"/>
    <n v="26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175757"/>
    <n v="932069.67"/>
    <n v="899745.7000000000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6480000"/>
    <n v="8238000"/>
    <n v="5764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19007344"/>
    <n v="20747177.020000003"/>
    <n v="20747175.47999999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60000"/>
    <n v="310000"/>
    <n v="310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2056346"/>
    <n v="22445388.169999998"/>
    <n v="0"/>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408990"/>
    <n v="21188910.359999999"/>
    <n v="13879664.119999997"/>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380245"/>
    <n v="21299061.960000001"/>
    <n v="13970498.139999999"/>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3449406"/>
    <n v="3250421.5199999996"/>
    <n v="2153974.4"/>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0"/>
    <n v="100"/>
    <n v="0"/>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40000"/>
    <n v="1077907"/>
    <n v="868334.86"/>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839774"/>
    <n v="7261474"/>
    <n v="5502205.1399999997"/>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7108935"/>
    <n v="14993339.6"/>
    <n v="9840400.3099999987"/>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67855"/>
    <n v="193055"/>
    <n v="285330.59999999998"/>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1254"/>
    <n v="157504"/>
    <n v="52500"/>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1000000"/>
    <n v="66841.679999999993"/>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2000000"/>
    <n v="14164.0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0"/>
    <n v="451721.86"/>
    <n v="117393.95"/>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0"/>
    <n v="0"/>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1800000"/>
    <n v="1800000"/>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5186064"/>
    <n v="39760.730000000447"/>
    <n v="0"/>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0000"/>
    <n v="640000"/>
    <n v="0"/>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5000"/>
    <n v="644000"/>
    <n v="501731.71"/>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500000"/>
    <n v="3000000"/>
    <n v="1707321.2799999998"/>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000000"/>
    <n v="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00"/>
    <n v="34400000"/>
    <n v="73160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700000"/>
    <n v="4155354"/>
    <n v="2454359.3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
    <n v="4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8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679044"/>
    <n v="24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960000"/>
    <n v="847996.3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800000"/>
    <n v="393134.27"/>
    <n v="313120.0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600000"/>
    <n v="2090000"/>
    <n v="978977.38000000012"/>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100000"/>
    <n v="1680000"/>
    <n v="865226.92"/>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977965"/>
    <n v="1477965"/>
    <n v="827682.44"/>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200000"/>
    <n v="2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00000"/>
    <n v="583888"/>
    <n v="2124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745000"/>
    <n v="1876969"/>
    <n v="1126774.5999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45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500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300000"/>
    <n v="245310"/>
    <n v="6844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4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1394000"/>
    <n v="6247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45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214924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6386465.4400000004"/>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0"/>
    <n v="606000"/>
    <n v="450701"/>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259798"/>
    <n v="787832.9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899276"/>
    <n v="1247374.3700000001"/>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13000"/>
    <n v="0"/>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200000"/>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0"/>
    <n v="220000"/>
    <n v="20248.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66000"/>
    <n v="544714"/>
    <n v="255757.0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182200"/>
    <n v="1437927.3200000003"/>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12000"/>
    <n v="9600"/>
    <n v="0"/>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493500"/>
    <n v="462756.89"/>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17580.599999999999"/>
    <n v="4779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7200000"/>
    <n v="73898.139999999665"/>
    <n v="73346.1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541471"/>
    <n v="885132"/>
    <n v="855742.5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1000000"/>
    <n v="600000"/>
    <n v="519793.2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8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3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0"/>
    <n v="2500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16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4000"/>
    <n v="111333.33"/>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1700000"/>
    <n v="1699896.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92750"/>
    <n v="102750"/>
    <n v="1590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167256"/>
    <n v="167256"/>
    <n v="12154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21295.3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8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94750"/>
    <n v="97821.4"/>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66825"/>
    <n v="65644.77"/>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000"/>
    <n v="906.2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2700000"/>
    <n v="3700000"/>
    <n v="1369433.5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200000"/>
    <n v="2800000"/>
    <n v="249716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700000"/>
    <n v="700000"/>
    <n v="3248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5700"/>
    <n v="57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71921"/>
    <n v="171921"/>
    <n v="2902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23600"/>
    <n v="750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815000"/>
    <n v="515000"/>
    <n v="611822.170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30000"/>
    <n v="330000"/>
    <n v="37299.799999999996"/>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0"/>
    <n v="2067.36"/>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60158.04"/>
    <n v="30597.5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
    <n v="696.4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5000"/>
    <n v="22997.54"/>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895949"/>
    <n v="1135320"/>
    <n v="809883.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31900"/>
    <n v="15520"/>
    <n v="8879.9699999999993"/>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579372"/>
    <n v="3098745.08"/>
    <n v="1040822.41"/>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0396"/>
    <n v="2051880.76"/>
    <n v="1183240.9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106549"/>
    <n v="285417"/>
    <n v="29385.42000000000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66695"/>
    <n v="457206"/>
    <n v="281144.07"/>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97000"/>
    <n v="437000"/>
    <n v="59661.3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811729"/>
    <n v="500000"/>
    <n v="54679.74000000000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0"/>
    <n v="50000"/>
    <n v="33364.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54880"/>
    <n v="263395.24"/>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80000"/>
    <n v="1657718"/>
    <n v="655927.89"/>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0790750"/>
    <n v="63302"/>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60350"/>
    <n v="443895"/>
    <n v="391231.4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364312"/>
    <n v="784578.66999999993"/>
    <n v="1617688.099999999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7187.200000000001"/>
    <n v="14062.88000000000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5250"/>
    <n v="967.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1672.5"/>
    <n v="22917.95"/>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384480.5699999998"/>
    <n v="1015531.8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791564.71"/>
    <n v="3612027.5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493659.79"/>
    <n v="3398570.4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76247.72000000003"/>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85165.3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000"/>
    <n v="3903.4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63885.68"/>
    <n v="359825.9199999999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7200"/>
    <n v="6835.4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652058.18000000005"/>
    <n v="162635.6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9220"/>
    <n v="67684.37"/>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76665890"/>
    <n v="173185890"/>
    <n v="103662812.9000000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36820813"/>
    <n v="36820813"/>
    <n v="20629363.5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480000"/>
    <n v="2787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900000"/>
    <n v="1683831.73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8296956"/>
    <n v="18621956"/>
    <n v="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92875"/>
    <n v="292875"/>
    <n v="115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83716"/>
    <n v="458505.41000000003"/>
    <n v="438067.6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27043"/>
    <n v="4227043"/>
    <n v="2447379.360000000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356747"/>
    <n v="1356747"/>
    <n v="506749.39"/>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849724"/>
    <n v="2749724"/>
    <n v="1784392.400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6935428"/>
    <n v="16035428"/>
    <n v="14206356.05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7790558"/>
    <n v="17790558"/>
    <n v="0"/>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36207"/>
    <n v="15412717.24"/>
    <n v="9090336.5700000003"/>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57556"/>
    <n v="15434455.91"/>
    <n v="9143629.859999999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2561840"/>
    <n v="2608640.44"/>
    <n v="1447880.60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1171706.7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500000"/>
    <n v="3000000"/>
    <n v="238016.3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48015.700000000004"/>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7500000"/>
    <n v="27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500000"/>
    <n v="26877.3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0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05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22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8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378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7100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95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97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13820000"/>
    <n v="132945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6624670.2699999996"/>
    <n v="364984.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59096"/>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200000"/>
    <n v="20000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20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1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250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59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07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7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385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27156"/>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638836.5"/>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4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8950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70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585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12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0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7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16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0"/>
    <n v="85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0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13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7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4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60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5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25019397.229999997"/>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9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350000"/>
    <n v="9595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775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0000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44000000"/>
    <n v="44000000"/>
    <n v="29885334.640000001"/>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8500000"/>
    <n v="8500000"/>
    <n v="519200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200000"/>
    <n v="5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100000"/>
    <n v="1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00000"/>
    <n v="3700000"/>
    <n v="2468669.41"/>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50000"/>
    <n v="3750000"/>
    <n v="2490490.7699999996"/>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700000"/>
    <n v="700000"/>
    <n v="387405.24"/>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0"/>
    <n v="1900000"/>
    <n v="735594.16"/>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053941.2000000002"/>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39999992"/>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00000"/>
    <n v="800000"/>
    <n v="332390.07"/>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8000000"/>
    <n v="4272796.82"/>
    <n v="1931649.43"/>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500000"/>
    <n v="1000000"/>
    <n v="387523.1"/>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232869.18"/>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300000"/>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0"/>
    <n v="2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441112.91000000003"/>
    <n v="88356.63"/>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0"/>
    <n v="100000"/>
    <n v="48408.7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33689.589999999997"/>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000000"/>
    <n v="87838.02"/>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2000000"/>
    <n v="2925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35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35100000"/>
    <n v="35100000"/>
    <n v="25026076.84000000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9400000"/>
    <n v="19400000"/>
    <n v="127350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400000"/>
    <n v="54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225000"/>
    <n v="225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50000"/>
    <n v="550000"/>
    <n v="0"/>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890000"/>
    <n v="3890000"/>
    <n v="2658946.8099999996"/>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975000"/>
    <n v="3975000"/>
    <n v="2681036.3600000003"/>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611000"/>
    <n v="611000"/>
    <n v="416157.81999999995"/>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8000000"/>
    <n v="11000000"/>
    <n v="5303634"/>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1500000"/>
    <n v="1000000"/>
    <n v="391450.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60000"/>
    <n v="26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400000"/>
    <n v="4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00000"/>
    <n v="20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350000"/>
    <n v="350000"/>
    <n v="21042.4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4900000"/>
    <n v="3400000"/>
    <n v="2240261.030000000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100000"/>
    <n v="1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800000"/>
    <n v="37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300000"/>
    <n v="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000000"/>
    <n v="6250000"/>
    <n v="1888955.01"/>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0"/>
    <n v="15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7000000"/>
    <n v="37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50000"/>
    <n v="2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4300000"/>
    <n v="158483.37000000011"/>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000000"/>
    <n v="3150000"/>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493617500"/>
    <n v="498673305.97000003"/>
    <n v="332935607.80000007"/>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0"/>
    <n v="500000"/>
    <n v="5920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0"/>
    <n v="2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9000000"/>
    <n v="9000000"/>
    <n v="1320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78441586"/>
    <n v="169433639.03"/>
    <n v="103668872.48"/>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000000"/>
    <n v="6000000"/>
    <n v="2398046.16"/>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7650000"/>
    <n v="67650000"/>
    <n v="337493.28"/>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00000"/>
    <n v="100000"/>
    <n v="979875"/>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8150000"/>
    <n v="8150000"/>
    <n v="446512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50000"/>
    <n v="5050000"/>
    <n v="4176300.8599999994"/>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57111000"/>
    <n v="57111000"/>
    <n v="37689499.599999994"/>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3000000"/>
    <n v="73000000"/>
    <n v="47282544.649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9000000"/>
    <n v="9000000"/>
    <n v="8879473.300000000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8000000"/>
    <n v="78000000"/>
    <n v="0"/>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3683462"/>
    <n v="45563520"/>
    <n v="31096697.900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4003482"/>
    <n v="45795000"/>
    <n v="31274854.749999996"/>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6788575"/>
    <n v="7069140"/>
    <n v="4913379.7299999986"/>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00000"/>
    <n v="160000"/>
    <n v="0"/>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6303575"/>
    <n v="6303575"/>
    <n v="4237513.6900000004"/>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4056204"/>
    <n v="4056204"/>
    <n v="4171059.519999999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35000000"/>
    <n v="235000000"/>
    <n v="152390103.150000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312000"/>
    <n v="312000"/>
    <n v="485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972960"/>
    <n v="972960"/>
    <n v="64864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5500000"/>
    <n v="3740000"/>
    <n v="30000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000000"/>
    <n v="1000000"/>
    <n v="123734.79999999999"/>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500000"/>
    <n v="1500000"/>
    <n v="13870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4000000"/>
    <n v="7207565.7000000002"/>
    <n v="5505223.5"/>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1000000"/>
    <n v="1000000"/>
    <n v="157283.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200000"/>
    <n v="2400000"/>
    <n v="636398.5500000000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00000"/>
    <n v="200000"/>
    <n v="6000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300000"/>
    <n v="3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300000"/>
    <n v="1709586.5899999999"/>
    <n v="961995.91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0"/>
    <n v="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800000"/>
    <n v="1800000"/>
    <n v="755545.17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00000"/>
    <n v="1300000"/>
    <n v="156108.01"/>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0"/>
    <n v="4900000"/>
    <n v="4724962.9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4300000"/>
    <n v="2059407.46"/>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3000000"/>
    <n v="0"/>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7000000"/>
    <n v="7000000"/>
    <n v="5847918.1600000001"/>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0000000"/>
    <n v="10340000"/>
    <n v="7995263.9700000007"/>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14900000"/>
    <n v="9712329.8899999987"/>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3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500000"/>
    <n v="1500000"/>
    <n v="898826.5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1180000"/>
    <n v="1134955.86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2000000"/>
    <n v="300000"/>
    <n v="850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0"/>
    <n v="120000"/>
    <n v="315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700000"/>
    <n v="10393947.050000001"/>
    <n v="10758570.04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32224.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00000"/>
    <n v="2300000"/>
    <n v="2399697.950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4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36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750000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25000"/>
    <n v="425000"/>
    <n v="9009.6"/>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3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00000"/>
    <n v="40651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700000"/>
    <n v="350000"/>
    <n v="144625.4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000000"/>
    <n v="24000000"/>
    <n v="6557635.5099999998"/>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500000"/>
    <n v="900000"/>
    <n v="3014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1835000"/>
    <n v="1743187.770000000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2510000"/>
    <n v="4550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600000"/>
    <n v="708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350000"/>
    <n v="244400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5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90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1000000"/>
    <n v="580000"/>
    <n v="78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1300000"/>
    <n v="38765000"/>
    <n v="23385529.360000003"/>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800000"/>
    <n v="2500000"/>
    <n v="1272560.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0"/>
    <n v="300000"/>
    <n v="148959.4199999999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100000"/>
    <n v="350000"/>
    <n v="45323.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700000"/>
    <n v="300000"/>
    <n v="14666.800000000001"/>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650000"/>
    <n v="1750000"/>
    <n v="916999.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5300000"/>
    <n v="255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0"/>
    <n v="200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15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8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75870258"/>
    <n v="3620258"/>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16298566"/>
    <n v="648566"/>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3000000"/>
    <n v="3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000000"/>
    <n v="3250000"/>
    <n v="3213500.04"/>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98925"/>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0"/>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1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25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1500000"/>
    <n v="102683.67000000004"/>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1100000"/>
    <n v="134244.7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200000"/>
    <n v="14883"/>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500000"/>
    <n v="1000000"/>
    <n v="534199.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3629759.56"/>
    <n v="2835671.84"/>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0464620"/>
    <n v="10464620"/>
    <n v="793400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9535380"/>
    <n v="20035380"/>
    <n v="12065575"/>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635380"/>
    <n v="108304"/>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5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500000"/>
    <n v="887673.55"/>
    <n v="35049.53"/>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200000"/>
    <n v="1900000"/>
    <n v="1555835.7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07191"/>
    <n v="6628174.650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0"/>
    <n v="82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4000000"/>
    <n v="5300000"/>
    <n v="4641543.5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200000"/>
    <n v="1000000"/>
    <n v="326904.1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58469"/>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100000"/>
    <n v="2150000"/>
    <n v="293194.84999999998"/>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700000"/>
    <n v="2500000"/>
    <n v="169632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1000000"/>
    <n v="9400000"/>
    <n v="8929038.820000000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700000"/>
    <n v="5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1200000"/>
    <n v="240088.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0"/>
    <n v="1300000"/>
    <n v="75712.31"/>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650000"/>
    <n v="289593.5"/>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4097083.21"/>
    <n v="2198645.12"/>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1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5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5100000"/>
    <n v="39207123.6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0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1000000"/>
    <n v="920400"/>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1500000"/>
    <n v="432462.5"/>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000000"/>
    <n v="1500000"/>
    <n v="1407187.05"/>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474216"/>
    <n v="474216"/>
    <n v="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0417382"/>
    <n v="60417382"/>
    <n v="36624220.660000004"/>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300000"/>
    <n v="2800000"/>
    <n v="68600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5380860"/>
    <n v="53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380860"/>
    <n v="28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520000"/>
    <n v="5520000"/>
    <n v="3935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3877472"/>
    <n v="3877472"/>
    <n v="2591581.0099999998"/>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4032024"/>
    <n v="4032024"/>
    <n v="2649025.9300000002"/>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587321"/>
    <n v="587321"/>
    <n v="386281.16000000003"/>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6326271.2799999993"/>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407000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1261940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91800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3005000"/>
    <n v="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110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110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1824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4000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407892"/>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4000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200000"/>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20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5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072000"/>
    <n v="2048000"/>
  </r>
  <r>
    <s v="2024"/>
    <x v="0"/>
    <x v="0"/>
    <x v="0"/>
    <x v="0"/>
    <s v="2 - Poder Ejecutivo"/>
    <s v="0209 - MINISTERIO DE TRABAJO"/>
    <s v="0001 - MINISTERIO DE TRABAJO"/>
    <x v="0"/>
    <x v="0"/>
    <x v="10"/>
    <s v="2.1 - REMUNERACIONES Y CONTRIBUCIONES"/>
    <s v="2.1.1 - REMUNERACIONES"/>
    <s v="N"/>
    <s v="00 - N/A"/>
    <s v="10 - FONDO GENERAL"/>
    <s v="(en blanco)"/>
    <s v="99 - MULTIPROVINCIAL"/>
    <n v="0"/>
    <n v="250000"/>
    <n v="50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299678"/>
    <n v="235529.8"/>
    <n v="148748.1999999999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73520"/>
    <n v="235862"/>
    <n v="14895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35463"/>
    <n v="35300"/>
    <n v="22829.510000000002"/>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471165180"/>
    <n v="482823597"/>
    <n v="318465095.69"/>
  </r>
  <r>
    <s v="2024"/>
    <x v="0"/>
    <x v="0"/>
    <x v="0"/>
    <x v="0"/>
    <s v="2 - Poder Ejecutivo"/>
    <s v="0209 - MINISTERIO DE TRABAJO"/>
    <s v="0001 - MINISTERIO DE TRABAJO"/>
    <x v="1"/>
    <x v="2"/>
    <x v="51"/>
    <s v="2.1 - REMUNERACIONES Y CONTRIBUCIONES"/>
    <s v="2.1.1 - REMUNERACIONES"/>
    <s v="N"/>
    <s v="00 - N/A"/>
    <s v="10 - FONDO GENERAL"/>
    <s v="(en blanco)"/>
    <s v="99 - MULTIPROVINCIAL"/>
    <n v="0"/>
    <n v="125000"/>
    <n v="75000"/>
  </r>
  <r>
    <s v="2024"/>
    <x v="0"/>
    <x v="0"/>
    <x v="0"/>
    <x v="0"/>
    <s v="2 - Poder Ejecutivo"/>
    <s v="0209 - MINISTERIO DE TRABAJO"/>
    <s v="0001 - MINISTERIO DE TRABAJO"/>
    <x v="1"/>
    <x v="2"/>
    <x v="51"/>
    <s v="2.1 - REMUNERACIONES Y CONTRIBUCIONES"/>
    <s v="2.1.1 - REMUNERACIONES"/>
    <s v="N"/>
    <s v="00 - N/A"/>
    <s v="10 - FONDO GENERAL"/>
    <s v="(en blanco)"/>
    <s v="99 - MULTIPROVINCIAL"/>
    <n v="0"/>
    <n v="2745000"/>
    <n v="1586000"/>
  </r>
  <r>
    <s v="2024"/>
    <x v="0"/>
    <x v="0"/>
    <x v="0"/>
    <x v="0"/>
    <s v="2 - Poder Ejecutivo"/>
    <s v="0209 - MINISTERIO DE TRABAJO"/>
    <s v="0001 - MINISTERIO DE TRABAJO"/>
    <x v="1"/>
    <x v="2"/>
    <x v="51"/>
    <s v="2.1 - REMUNERACIONES Y CONTRIBUCIONES"/>
    <s v="2.1.1 - REMUNERACIONES"/>
    <s v="N"/>
    <s v="00 - N/A"/>
    <s v="10 - FONDO GENERAL"/>
    <s v="(en blanco)"/>
    <s v="99 - MULTIPROVINCIAL"/>
    <n v="163200000"/>
    <n v="169094400"/>
    <n v="112005000"/>
  </r>
  <r>
    <s v="2024"/>
    <x v="0"/>
    <x v="0"/>
    <x v="0"/>
    <x v="0"/>
    <s v="2 - Poder Ejecutivo"/>
    <s v="0209 - MINISTERIO DE TRABAJO"/>
    <s v="0001 - MINISTERIO DE TRABAJO"/>
    <x v="1"/>
    <x v="2"/>
    <x v="51"/>
    <s v="2.1 - REMUNERACIONES Y CONTRIBUCIONES"/>
    <s v="2.1.1 - REMUNERACIONES"/>
    <s v="N"/>
    <s v="00 - N/A"/>
    <s v="10 - FONDO GENERAL"/>
    <s v="(en blanco)"/>
    <s v="99 - MULTIPROVINCIAL"/>
    <n v="237000"/>
    <n v="0"/>
    <n v="0"/>
  </r>
  <r>
    <s v="2024"/>
    <x v="0"/>
    <x v="0"/>
    <x v="0"/>
    <x v="0"/>
    <s v="2 - Poder Ejecutivo"/>
    <s v="0209 - MINISTERIO DE TRABAJO"/>
    <s v="0001 - MINISTERIO DE TRABAJO"/>
    <x v="1"/>
    <x v="2"/>
    <x v="51"/>
    <s v="2.1 - REMUNERACIONES Y CONTRIBUCIONES"/>
    <s v="2.1.1 - REMUNERACIONES"/>
    <s v="N"/>
    <s v="00 - N/A"/>
    <s v="10 - FONDO GENERAL"/>
    <s v="(en blanco)"/>
    <s v="99 - MULTIPROVINCIAL"/>
    <n v="0"/>
    <n v="1058320"/>
    <n v="569580"/>
  </r>
  <r>
    <s v="2024"/>
    <x v="0"/>
    <x v="0"/>
    <x v="0"/>
    <x v="0"/>
    <s v="2 - Poder Ejecutivo"/>
    <s v="0209 - MINISTERIO DE TRABAJO"/>
    <s v="0001 - MINISTERIO DE TRABAJO"/>
    <x v="1"/>
    <x v="2"/>
    <x v="51"/>
    <s v="2.1 - REMUNERACIONES Y CONTRIBUCIONES"/>
    <s v="2.1.1 - REMUNERACIONES"/>
    <s v="N"/>
    <s v="00 - N/A"/>
    <s v="10 - FONDO GENERAL"/>
    <s v="(en blanco)"/>
    <s v="99 - MULTIPROVINCIAL"/>
    <n v="8582000"/>
    <n v="972000"/>
    <n v="946000"/>
  </r>
  <r>
    <s v="2024"/>
    <x v="0"/>
    <x v="0"/>
    <x v="0"/>
    <x v="0"/>
    <s v="2 - Poder Ejecutivo"/>
    <s v="0209 - MINISTERIO DE TRABAJO"/>
    <s v="0001 - MINISTERIO DE TRABAJO"/>
    <x v="1"/>
    <x v="2"/>
    <x v="51"/>
    <s v="2.1 - REMUNERACIONES Y CONTRIBUCIONES"/>
    <s v="2.1.1 - REMUNERACIONES"/>
    <s v="N"/>
    <s v="00 - N/A"/>
    <s v="10 - FONDO GENERAL"/>
    <s v="(en blanco)"/>
    <s v="99 - MULTIPROVINCIAL"/>
    <n v="53373265"/>
    <n v="53641466.630000003"/>
    <n v="240326.33000000002"/>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720000"/>
    <n v="72000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5020000"/>
    <n v="5020000"/>
    <n v="2500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3000000"/>
    <n v="298777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4200000"/>
    <n v="4200000"/>
    <n v="1410566.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8500000"/>
    <n v="8500000"/>
    <n v="1555664.99"/>
  </r>
  <r>
    <s v="2024"/>
    <x v="0"/>
    <x v="0"/>
    <x v="0"/>
    <x v="0"/>
    <s v="2 - Poder Ejecutivo"/>
    <s v="0209 - MINISTERIO DE TRABAJO"/>
    <s v="0001 - MINISTERIO DE TRABAJO"/>
    <x v="1"/>
    <x v="2"/>
    <x v="51"/>
    <s v="2.1 - REMUNERACIONES Y CONTRIBUCIONES"/>
    <s v="2.1.2 - SOBRESUELDOS"/>
    <s v="N"/>
    <s v="00 - N/A"/>
    <s v="10 - FONDO GENERAL"/>
    <s v="(en blanco)"/>
    <s v="99 - MULTIPROVINCIAL"/>
    <n v="28507700"/>
    <n v="26784000"/>
    <n v="17800000"/>
  </r>
  <r>
    <s v="2024"/>
    <x v="0"/>
    <x v="0"/>
    <x v="0"/>
    <x v="0"/>
    <s v="2 - Poder Ejecutivo"/>
    <s v="0209 - MINISTERIO DE TRABAJO"/>
    <s v="0001 - MINISTERIO DE TRABAJO"/>
    <x v="1"/>
    <x v="2"/>
    <x v="51"/>
    <s v="2.1 - REMUNERACIONES Y CONTRIBUCIONES"/>
    <s v="2.1.2 - SOBRESUELDOS"/>
    <s v="N"/>
    <s v="00 - N/A"/>
    <s v="10 - FONDO GENERAL"/>
    <s v="(en blanco)"/>
    <s v="99 - MULTIPROVINCIAL"/>
    <n v="26194761"/>
    <n v="27928484"/>
    <n v="27171583.089999996"/>
  </r>
  <r>
    <s v="2024"/>
    <x v="0"/>
    <x v="0"/>
    <x v="0"/>
    <x v="0"/>
    <s v="2 - Poder Ejecutivo"/>
    <s v="0209 - MINISTERIO DE TRABAJO"/>
    <s v="0001 - MINISTERIO DE TRABAJO"/>
    <x v="1"/>
    <x v="2"/>
    <x v="51"/>
    <s v="2.1 - REMUNERACIONES Y CONTRIBUCIONES"/>
    <s v="2.1.2 - SOBRESUELDOS"/>
    <s v="N"/>
    <s v="00 - N/A"/>
    <s v="10 - FONDO GENERAL"/>
    <s v="(en blanco)"/>
    <s v="99 - MULTIPROVINCIAL"/>
    <n v="30678924"/>
    <n v="26845201"/>
    <n v="23628725"/>
  </r>
  <r>
    <s v="2024"/>
    <x v="0"/>
    <x v="0"/>
    <x v="0"/>
    <x v="0"/>
    <s v="2 - Poder Ejecutivo"/>
    <s v="0209 - MINISTERIO DE TRABAJO"/>
    <s v="0001 - MINISTERIO DE TRABAJO"/>
    <x v="1"/>
    <x v="2"/>
    <x v="51"/>
    <s v="2.1 - REMUNERACIONES Y CONTRIBUCIONES"/>
    <s v="2.1.2 - SOBRESUELDOS"/>
    <s v="N"/>
    <s v="00 - N/A"/>
    <s v="10 - FONDO GENERAL"/>
    <s v="(en blanco)"/>
    <s v="99 - MULTIPROVINCIAL"/>
    <n v="53373265"/>
    <n v="45003489.120000005"/>
    <n v="1667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0"/>
    <n v="12230"/>
    <n v="12223.12"/>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00000"/>
    <n v="0"/>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3968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161344"/>
    <n v="46076878.339999996"/>
    <n v="30533700.419999983"/>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351623"/>
    <n v="46485852.620000005"/>
    <n v="30812290.119999994"/>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6917725"/>
    <n v="6611187.9699999997"/>
    <n v="4397860.0399999972"/>
  </r>
  <r>
    <s v="2024"/>
    <x v="0"/>
    <x v="0"/>
    <x v="0"/>
    <x v="0"/>
    <s v="2 - Poder Ejecutivo"/>
    <s v="0209 - MINISTERIO DE TRABAJO"/>
    <s v="0001 - MINISTERIO DE TRABAJO"/>
    <x v="1"/>
    <x v="2"/>
    <x v="51"/>
    <s v="2.2 - CONTRATACIÓN DE SERVICIOS"/>
    <s v="2.2.1 - SERVICIOS BÁSICOS"/>
    <s v="N"/>
    <s v="00 - N/A"/>
    <s v="10 - FONDO GENERAL"/>
    <s v="(en blanco)"/>
    <s v="99 - MULTIPROVINCIAL"/>
    <n v="13800000"/>
    <n v="11069369.66"/>
    <n v="6584730.4899999993"/>
  </r>
  <r>
    <s v="2024"/>
    <x v="0"/>
    <x v="0"/>
    <x v="0"/>
    <x v="0"/>
    <s v="2 - Poder Ejecutivo"/>
    <s v="0209 - MINISTERIO DE TRABAJO"/>
    <s v="0001 - MINISTERIO DE TRABAJO"/>
    <x v="1"/>
    <x v="2"/>
    <x v="51"/>
    <s v="2.2 - CONTRATACIÓN DE SERVICIOS"/>
    <s v="2.2.1 - SERVICIOS BÁSICOS"/>
    <s v="N"/>
    <s v="00 - N/A"/>
    <s v="10 - FONDO GENERAL"/>
    <s v="(en blanco)"/>
    <s v="99 - MULTIPROVINCIAL"/>
    <n v="400"/>
    <n v="400"/>
    <n v="0"/>
  </r>
  <r>
    <s v="2024"/>
    <x v="0"/>
    <x v="0"/>
    <x v="0"/>
    <x v="0"/>
    <s v="2 - Poder Ejecutivo"/>
    <s v="0209 - MINISTERIO DE TRABAJO"/>
    <s v="0001 - MINISTERIO DE TRABAJO"/>
    <x v="1"/>
    <x v="2"/>
    <x v="51"/>
    <s v="2.2 - CONTRATACIÓN DE SERVICIOS"/>
    <s v="2.2.1 - SERVICIOS BÁSICOS"/>
    <s v="N"/>
    <s v="00 - N/A"/>
    <s v="10 - FONDO GENERAL"/>
    <s v="(en blanco)"/>
    <s v="99 - MULTIPROVINCIAL"/>
    <n v="3100000"/>
    <n v="5830630.3399999999"/>
    <n v="5567013.4799999995"/>
  </r>
  <r>
    <s v="2024"/>
    <x v="0"/>
    <x v="0"/>
    <x v="0"/>
    <x v="0"/>
    <s v="2 - Poder Ejecutivo"/>
    <s v="0209 - MINISTERIO DE TRABAJO"/>
    <s v="0001 - MINISTERIO DE TRABAJO"/>
    <x v="1"/>
    <x v="2"/>
    <x v="51"/>
    <s v="2.2 - CONTRATACIÓN DE SERVICIOS"/>
    <s v="2.2.1 - SERVICIOS BÁSICOS"/>
    <s v="N"/>
    <s v="00 - N/A"/>
    <s v="10 - FONDO GENERAL"/>
    <s v="(en blanco)"/>
    <s v="99 - MULTIPROVINCIAL"/>
    <n v="15800000"/>
    <n v="15800000"/>
    <n v="9937062.1700000018"/>
  </r>
  <r>
    <s v="2024"/>
    <x v="0"/>
    <x v="0"/>
    <x v="0"/>
    <x v="0"/>
    <s v="2 - Poder Ejecutivo"/>
    <s v="0209 - MINISTERIO DE TRABAJO"/>
    <s v="0001 - MINISTERIO DE TRABAJO"/>
    <x v="1"/>
    <x v="2"/>
    <x v="51"/>
    <s v="2.2 - CONTRATACIÓN DE SERVICIOS"/>
    <s v="2.2.1 - SERVICIOS BÁSICOS"/>
    <s v="N"/>
    <s v="00 - N/A"/>
    <s v="10 - FONDO GENERAL"/>
    <s v="(en blanco)"/>
    <s v="99 - MULTIPROVINCIAL"/>
    <n v="450000"/>
    <n v="450000"/>
    <n v="308023.19999999995"/>
  </r>
  <r>
    <s v="2024"/>
    <x v="0"/>
    <x v="0"/>
    <x v="0"/>
    <x v="0"/>
    <s v="2 - Poder Ejecutivo"/>
    <s v="0209 - MINISTERIO DE TRABAJO"/>
    <s v="0001 - MINISTERIO DE TRABAJO"/>
    <x v="1"/>
    <x v="2"/>
    <x v="51"/>
    <s v="2.2 - CONTRATACIÓN DE SERVICIOS"/>
    <s v="2.2.1 - SERVICIOS BÁSICOS"/>
    <s v="N"/>
    <s v="00 - N/A"/>
    <s v="10 - FONDO GENERAL"/>
    <s v="(en blanco)"/>
    <s v="99 - MULTIPROVINCIAL"/>
    <n v="290000"/>
    <n v="290000"/>
    <n v="70566"/>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5679000"/>
    <n v="16538840"/>
    <n v="7919913.879999999"/>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3997095"/>
    <n v="2726320.04"/>
    <n v="902098.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58950"/>
    <n v="286316.65999999997"/>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167801.6099999994"/>
    <n v="4099596.32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1500000"/>
    <n v="1387680"/>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2053353.4000000001"/>
    <n v="2053353.4"/>
  </r>
  <r>
    <s v="2024"/>
    <x v="0"/>
    <x v="0"/>
    <x v="0"/>
    <x v="0"/>
    <s v="2 - Poder Ejecutivo"/>
    <s v="0209 - MINISTERIO DE TRABAJO"/>
    <s v="0001 - MINISTERIO DE TRABAJO"/>
    <x v="1"/>
    <x v="2"/>
    <x v="51"/>
    <s v="2.2 - CONTRATACIÓN DE SERVICIOS"/>
    <s v="2.2.3 - VIÁTICOS"/>
    <s v="N"/>
    <s v="00 - N/A"/>
    <s v="10 - FONDO GENERAL"/>
    <s v="(en blanco)"/>
    <s v="99 - MULTIPROVINCIAL"/>
    <n v="10635000"/>
    <n v="12182607.380000001"/>
    <n v="12016824.5"/>
  </r>
  <r>
    <s v="2024"/>
    <x v="0"/>
    <x v="0"/>
    <x v="0"/>
    <x v="0"/>
    <s v="2 - Poder Ejecutivo"/>
    <s v="0209 - MINISTERIO DE TRABAJO"/>
    <s v="0001 - MINISTERIO DE TRABAJO"/>
    <x v="1"/>
    <x v="2"/>
    <x v="51"/>
    <s v="2.2 - CONTRATACIÓN DE SERVICIOS"/>
    <s v="2.2.3 - VIÁTICOS"/>
    <s v="N"/>
    <s v="00 - N/A"/>
    <s v="10 - FONDO GENERAL"/>
    <s v="(en blanco)"/>
    <s v="99 - MULTIPROVINCIAL"/>
    <n v="7850000"/>
    <n v="9613056.620000001"/>
    <n v="9587812.9899999984"/>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2000828.25"/>
    <n v="1964415"/>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50200"/>
    <n v="1050170.8"/>
  </r>
  <r>
    <s v="2024"/>
    <x v="0"/>
    <x v="0"/>
    <x v="0"/>
    <x v="0"/>
    <s v="2 - Poder Ejecutivo"/>
    <s v="0209 - MINISTERIO DE TRABAJO"/>
    <s v="0001 - MINISTERIO DE TRABAJO"/>
    <x v="1"/>
    <x v="2"/>
    <x v="51"/>
    <s v="2.2 - CONTRATACIÓN DE SERVICIOS"/>
    <s v="2.2.4 - TRANSPORTE Y ALMACENAJE"/>
    <s v="N"/>
    <s v="00 - N/A"/>
    <s v="10 - FONDO GENERAL"/>
    <s v="(en blanco)"/>
    <s v="99 - MULTIPROVINCIAL"/>
    <n v="5500000"/>
    <n v="4440328.84"/>
    <n v="4268705.6100000003"/>
  </r>
  <r>
    <s v="2024"/>
    <x v="0"/>
    <x v="0"/>
    <x v="0"/>
    <x v="0"/>
    <s v="2 - Poder Ejecutivo"/>
    <s v="0209 - MINISTERIO DE TRABAJO"/>
    <s v="0001 - MINISTERIO DE TRABAJO"/>
    <x v="1"/>
    <x v="2"/>
    <x v="51"/>
    <s v="2.2 - CONTRATACIÓN DE SERVICIOS"/>
    <s v="2.2.4 - TRANSPORTE Y ALMACENAJE"/>
    <s v="N"/>
    <s v="00 - N/A"/>
    <s v="10 - FONDO GENERAL"/>
    <s v="(en blanco)"/>
    <s v="99 - MULTIPROVINCIAL"/>
    <n v="84940"/>
    <n v="0"/>
    <n v="0"/>
  </r>
  <r>
    <s v="2024"/>
    <x v="0"/>
    <x v="0"/>
    <x v="0"/>
    <x v="0"/>
    <s v="2 - Poder Ejecutivo"/>
    <s v="0209 - MINISTERIO DE TRABAJO"/>
    <s v="0001 - MINISTERIO DE TRABAJO"/>
    <x v="1"/>
    <x v="2"/>
    <x v="51"/>
    <s v="2.2 - CONTRATACIÓN DE SERVICIOS"/>
    <s v="2.2.4 - TRANSPORTE Y ALMACENAJE"/>
    <s v="N"/>
    <s v="00 - N/A"/>
    <s v="10 - FONDO GENERAL"/>
    <s v="(en blanco)"/>
    <s v="99 - MULTIPROVINCIAL"/>
    <n v="175000"/>
    <n v="310060"/>
    <n v="0"/>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0"/>
    <n v="470031"/>
    <n v="470031"/>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30000"/>
    <n v="0"/>
  </r>
  <r>
    <s v="2024"/>
    <x v="0"/>
    <x v="0"/>
    <x v="0"/>
    <x v="0"/>
    <s v="2 - Poder Ejecutivo"/>
    <s v="0209 - MINISTERIO DE TRABAJO"/>
    <s v="0001 - MINISTERIO DE TRABAJO"/>
    <x v="1"/>
    <x v="2"/>
    <x v="51"/>
    <s v="2.2 - CONTRATACIÓN DE SERVICIOS"/>
    <s v="2.2.5 - ALQUILERES Y RENTAS"/>
    <s v="N"/>
    <s v="00 - N/A"/>
    <s v="10 - FONDO GENERAL"/>
    <s v="(en blanco)"/>
    <s v="99 - MULTIPROVINCIAL"/>
    <n v="17400000"/>
    <n v="16481311"/>
    <n v="8823648.8899999987"/>
  </r>
  <r>
    <s v="2024"/>
    <x v="0"/>
    <x v="0"/>
    <x v="0"/>
    <x v="0"/>
    <s v="2 - Poder Ejecutivo"/>
    <s v="0209 - MINISTERIO DE TRABAJO"/>
    <s v="0001 - MINISTERIO DE TRABAJO"/>
    <x v="1"/>
    <x v="2"/>
    <x v="51"/>
    <s v="2.2 - CONTRATACIÓN DE SERVICIOS"/>
    <s v="2.2.5 - ALQUILERES Y RENTAS"/>
    <s v="N"/>
    <s v="00 - N/A"/>
    <s v="10 - FONDO GENERAL"/>
    <s v="(en blanco)"/>
    <s v="99 - MULTIPROVINCIAL"/>
    <n v="2734600"/>
    <n v="950.15999999991618"/>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0"/>
    <n v="300000"/>
    <n v="0"/>
  </r>
  <r>
    <s v="2024"/>
    <x v="0"/>
    <x v="0"/>
    <x v="0"/>
    <x v="0"/>
    <s v="2 - Poder Ejecutivo"/>
    <s v="0209 - MINISTERIO DE TRABAJO"/>
    <s v="0001 - MINISTERIO DE TRABAJO"/>
    <x v="1"/>
    <x v="2"/>
    <x v="51"/>
    <s v="2.2 - CONTRATACIÓN DE SERVICIOS"/>
    <s v="2.2.5 - ALQUILERES Y RENTAS"/>
    <s v="N"/>
    <s v="00 - N/A"/>
    <s v="10 - FONDO GENERAL"/>
    <s v="(en blanco)"/>
    <s v="99 - MULTIPROVINCIAL"/>
    <n v="7306000"/>
    <n v="5470796.6799999997"/>
    <n v="4498755.38"/>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3700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1711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n v="0"/>
  </r>
  <r>
    <s v="2024"/>
    <x v="0"/>
    <x v="0"/>
    <x v="0"/>
    <x v="0"/>
    <s v="2 - Poder Ejecutivo"/>
    <s v="0209 - MINISTERIO DE TRABAJO"/>
    <s v="0001 - MINISTERIO DE TRABAJO"/>
    <x v="1"/>
    <x v="2"/>
    <x v="51"/>
    <s v="2.2 - CONTRATACIÓN DE SERVICIOS"/>
    <s v="2.2.6 - SEGUROS"/>
    <s v="N"/>
    <s v="00 - N/A"/>
    <s v="10 - FONDO GENERAL"/>
    <s v="(en blanco)"/>
    <s v="99 - MULTIPROVINCIAL"/>
    <n v="2700000"/>
    <n v="2333019.2599999998"/>
    <n v="1449099.55"/>
  </r>
  <r>
    <s v="2024"/>
    <x v="0"/>
    <x v="0"/>
    <x v="0"/>
    <x v="0"/>
    <s v="2 - Poder Ejecutivo"/>
    <s v="0209 - MINISTERIO DE TRABAJO"/>
    <s v="0001 - MINISTERIO DE TRABAJO"/>
    <x v="1"/>
    <x v="2"/>
    <x v="51"/>
    <s v="2.2 - CONTRATACIÓN DE SERVICIOS"/>
    <s v="2.2.6 - SEGUROS"/>
    <s v="N"/>
    <s v="00 - N/A"/>
    <s v="10 - FONDO GENERAL"/>
    <s v="(en blanco)"/>
    <s v="99 - MULTIPROVINCIAL"/>
    <n v="5600000"/>
    <n v="6766980.7400000002"/>
    <n v="7283919.71"/>
  </r>
  <r>
    <s v="2024"/>
    <x v="0"/>
    <x v="0"/>
    <x v="0"/>
    <x v="0"/>
    <s v="2 - Poder Ejecutivo"/>
    <s v="0209 - MINISTERIO DE TRABAJO"/>
    <s v="0001 - MINISTERIO DE TRABAJO"/>
    <x v="1"/>
    <x v="2"/>
    <x v="51"/>
    <s v="2.2 - CONTRATACIÓN DE SERVICIOS"/>
    <s v="2.2.6 - SEGUROS"/>
    <s v="N"/>
    <s v="00 - N/A"/>
    <s v="10 - FONDO GENERAL"/>
    <s v="(en blanco)"/>
    <s v="99 - MULTIPROVINCIAL"/>
    <n v="4800000"/>
    <n v="4800000"/>
    <n v="4337650.9200000009"/>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403700"/>
    <n v="37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325200"/>
    <n v="252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0"/>
    <n v="239834.99999999997"/>
    <n v="212459"/>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2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3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965800"/>
    <n v="3424225.01"/>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2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352042"/>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9204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95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350000"/>
    <n v="39530"/>
    <n v="3953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570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4544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4496"/>
    <n v="39080.58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8799.99"/>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7512811.0999999996"/>
    <n v="6395626.419999999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8411.72"/>
    <n v="128411.64"/>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336248"/>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4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43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5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385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800000"/>
    <n v="2520750"/>
    <n v="252075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0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3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2375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6290574"/>
    <n v="3188288.99"/>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24304956"/>
    <n v="2049850.7300000004"/>
    <n v="140415.99"/>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20000"/>
    <n v="240000"/>
    <n v="179537"/>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70035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200000"/>
    <n v="2044899.1099999994"/>
    <n v="140667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450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20000"/>
    <n v="5563882.3599999994"/>
    <n v="5546275.009999999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35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8100000"/>
    <n v="577960.00000000023"/>
    <n v="57466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10000"/>
    <n v="2544.1999999999998"/>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100000"/>
    <n v="7707266.7899999991"/>
    <n v="3057388.0999999996"/>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560000"/>
    <n v="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79800"/>
    <n v="3211387.33"/>
    <n v="162880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4090000"/>
    <n v="5610738"/>
    <n v="415766.11"/>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1200000"/>
    <n v="1500000"/>
    <n v="150000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670000"/>
    <n v="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720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370000"/>
    <n v="387031.53"/>
    <n v="113314.93"/>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52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81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0"/>
    <n v="59000"/>
    <n v="59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70000"/>
    <n v="0"/>
    <n v="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833335.97000000009"/>
    <n v="553810.29"/>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18762"/>
    <n v="18762"/>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49993.9"/>
    <n v="9204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2053.14"/>
    <n v="32053.14"/>
  </r>
  <r>
    <s v="2024"/>
    <x v="0"/>
    <x v="0"/>
    <x v="0"/>
    <x v="0"/>
    <s v="2 - Poder Ejecutivo"/>
    <s v="0209 - MINISTERIO DE TRABAJO"/>
    <s v="0001 - MINISTERIO DE TRABAJO"/>
    <x v="1"/>
    <x v="2"/>
    <x v="51"/>
    <s v="2.3 - MATERIALES Y SUMINISTROS"/>
    <s v="2.3.2 - TEXTILES Y VESTUARIOS"/>
    <s v="N"/>
    <s v="00 - N/A"/>
    <s v="10 - FONDO GENERAL"/>
    <s v="(en blanco)"/>
    <s v="99 - MULTIPROVINCIAL"/>
    <n v="95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120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900185.44"/>
    <n v="35785.440000000002"/>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80000"/>
    <n v="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0000"/>
    <n v="0"/>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35164"/>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64074"/>
    <n v="0"/>
  </r>
  <r>
    <s v="2024"/>
    <x v="0"/>
    <x v="0"/>
    <x v="0"/>
    <x v="0"/>
    <s v="2 - Poder Ejecutivo"/>
    <s v="0209 - MINISTERIO DE TRABAJO"/>
    <s v="0001 - MINISTERIO DE TRABAJO"/>
    <x v="1"/>
    <x v="2"/>
    <x v="51"/>
    <s v="2.3 - MATERIALES Y SUMINISTROS"/>
    <s v="2.3.3 - PAPEL, CARTÓN E IMPRESOS"/>
    <s v="N"/>
    <s v="00 - N/A"/>
    <s v="10 - FONDO GENERAL"/>
    <s v="(en blanco)"/>
    <s v="99 - MULTIPROVINCIAL"/>
    <n v="1600643"/>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80000"/>
    <n v="1507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50000"/>
    <n v="5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40000"/>
    <n v="4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00000"/>
    <n v="175000"/>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2319357"/>
    <n v="209337"/>
    <n v="195148.4"/>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900000"/>
    <n v="174791"/>
    <n v="50203.1"/>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89765"/>
    <n v="89765"/>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170000"/>
    <n v="93000"/>
    <n v="0"/>
  </r>
  <r>
    <s v="2024"/>
    <x v="0"/>
    <x v="0"/>
    <x v="0"/>
    <x v="0"/>
    <s v="2 - Poder Ejecutivo"/>
    <s v="0209 - MINISTERIO DE TRABAJO"/>
    <s v="0001 - MINISTERIO DE TRABAJO"/>
    <x v="1"/>
    <x v="2"/>
    <x v="51"/>
    <s v="2.3 - MATERIALES Y SUMINISTROS"/>
    <s v="2.3.5 - CUERO, CAUCHO Y PLÁSTICO"/>
    <s v="N"/>
    <s v="00 - N/A"/>
    <s v="10 - FONDO GENERAL"/>
    <s v="(en blanco)"/>
    <s v="99 - MULTIPROVINCIAL"/>
    <n v="0"/>
    <n v="32"/>
    <n v="0"/>
  </r>
  <r>
    <s v="2024"/>
    <x v="0"/>
    <x v="0"/>
    <x v="0"/>
    <x v="0"/>
    <s v="2 - Poder Ejecutivo"/>
    <s v="0209 - MINISTERIO DE TRABAJO"/>
    <s v="0001 - MINISTERIO DE TRABAJO"/>
    <x v="1"/>
    <x v="2"/>
    <x v="51"/>
    <s v="2.3 - MATERIALES Y SUMINISTROS"/>
    <s v="2.3.5 - CUERO, CAUCHO Y PLÁSTICO"/>
    <s v="N"/>
    <s v="00 - N/A"/>
    <s v="10 - FONDO GENERAL"/>
    <s v="(en blanco)"/>
    <s v="99 - MULTIPROVINCIAL"/>
    <n v="210000"/>
    <n v="0"/>
    <n v="0"/>
  </r>
  <r>
    <s v="2024"/>
    <x v="0"/>
    <x v="0"/>
    <x v="0"/>
    <x v="0"/>
    <s v="2 - Poder Ejecutivo"/>
    <s v="0209 - MINISTERIO DE TRABAJO"/>
    <s v="0001 - MINISTERIO DE TRABAJO"/>
    <x v="1"/>
    <x v="2"/>
    <x v="51"/>
    <s v="2.3 - MATERIALES Y SUMINISTROS"/>
    <s v="2.3.5 - CUERO, CAUCHO Y PLÁSTICO"/>
    <s v="N"/>
    <s v="00 - N/A"/>
    <s v="10 - FONDO GENERAL"/>
    <s v="(en blanco)"/>
    <s v="99 - MULTIPROVINCIAL"/>
    <n v="340000"/>
    <n v="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768348.83"/>
    <n v="866220.3"/>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0"/>
    <n v="70600"/>
    <n v="45599.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8591.400000000001"/>
    <n v="16496.400000000001"/>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25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5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0"/>
    <n v="2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8204.599999999999"/>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73300"/>
    <n v="12367.5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360000"/>
    <n v="15000"/>
    <n v="14018.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4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25000"/>
    <n v="31000"/>
    <n v="30441.2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30000"/>
    <n v="130000"/>
    <n v="94324.64000000001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95000"/>
    <n v="165373.79999999999"/>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5000"/>
    <n v="14377.36"/>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000000"/>
    <n v="4600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74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8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30000"/>
    <n v="4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0000"/>
    <n v="5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155000"/>
    <n v="130132"/>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0.01"/>
    <n v="80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104999.99"/>
    <n v="39978.400000000001"/>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77250"/>
    <n v="57897.67"/>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200000"/>
    <n v="68378.559999999998"/>
  </r>
  <r>
    <s v="2024"/>
    <x v="0"/>
    <x v="0"/>
    <x v="0"/>
    <x v="0"/>
    <s v="2 - Poder Ejecutivo"/>
    <s v="0209 - MINISTERIO DE TRABAJO"/>
    <s v="0001 - MINISTERIO DE TRABAJO"/>
    <x v="1"/>
    <x v="2"/>
    <x v="51"/>
    <s v="2.3 - MATERIALES Y SUMINISTROS"/>
    <s v="2.3.9 - PRODUCTOS Y ÚTILES VARIOS"/>
    <s v="N"/>
    <s v="00 - N/A"/>
    <s v="10 - FONDO GENERAL"/>
    <s v="(en blanco)"/>
    <s v="99 - MULTIPROVINCIAL"/>
    <n v="395000"/>
    <n v="513867.91000000003"/>
    <n v="42899.91"/>
  </r>
  <r>
    <s v="2024"/>
    <x v="0"/>
    <x v="0"/>
    <x v="0"/>
    <x v="0"/>
    <s v="2 - Poder Ejecutivo"/>
    <s v="0209 - MINISTERIO DE TRABAJO"/>
    <s v="0001 - MINISTERIO DE TRABAJO"/>
    <x v="1"/>
    <x v="2"/>
    <x v="51"/>
    <s v="2.3 - MATERIALES Y SUMINISTROS"/>
    <s v="2.3.9 - PRODUCTOS Y ÚTILES VARIOS"/>
    <s v="N"/>
    <s v="00 - N/A"/>
    <s v="10 - FONDO GENERAL"/>
    <s v="(en blanco)"/>
    <s v="99 - MULTIPROVINCIAL"/>
    <n v="2203366"/>
    <n v="1500403.48"/>
    <n v="415847.13000000012"/>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413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8000"/>
    <n v="28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50000"/>
    <n v="285727"/>
    <n v="12651.49"/>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307376.0899999999"/>
    <n v="759940.3"/>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18086"/>
    <n v="55489.60000000000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7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6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75000"/>
    <n v="2124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00000"/>
    <n v="3939773.61"/>
    <n v="2358469.100000000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500"/>
    <n v="2481.54"/>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90464"/>
    <n v="17298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10000"/>
    <n v="1660204"/>
    <n v="1598564.57"/>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325000"/>
    <n v="255000"/>
    <n v="220620.9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00000"/>
    <n v="161713.61000000002"/>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870000"/>
    <n v="223985.66999999993"/>
    <n v="209589.8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443299.19"/>
    <n v="423716.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480643"/>
    <n v="240523"/>
    <n v="8673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95001"/>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436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85015"/>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36500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3001"/>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15000000"/>
    <n v="15000000"/>
    <n v="27445017.050000008"/>
  </r>
  <r>
    <s v="2024"/>
    <x v="0"/>
    <x v="0"/>
    <x v="0"/>
    <x v="0"/>
    <s v="2 - Poder Ejecutivo"/>
    <s v="0210 - MINISTERIO DE AGRICULTURA"/>
    <s v="0001 - MINISTERIO DE AGRICULTURA"/>
    <x v="1"/>
    <x v="12"/>
    <x v="32"/>
    <s v="2.2 - CONTRATACIÓN DE SERVICIOS"/>
    <s v="2.2.1 - SERVICIOS BÁSICOS"/>
    <s v="N"/>
    <s v="00 - N/A"/>
    <s v="10 - FONDO GENERAL"/>
    <s v="(en blanco)"/>
    <s v="99 - MULTIPROVINCIAL"/>
    <n v="85000000"/>
    <n v="85000000"/>
    <n v="102891132.25"/>
  </r>
  <r>
    <s v="2024"/>
    <x v="0"/>
    <x v="0"/>
    <x v="0"/>
    <x v="0"/>
    <s v="2 - Poder Ejecutivo"/>
    <s v="0210 - MINISTERIO DE AGRICULTURA"/>
    <s v="0001 - MINISTERIO DE AGRICULTURA"/>
    <x v="1"/>
    <x v="12"/>
    <x v="32"/>
    <s v="2.2 - CONTRATACIÓN DE SERVICIOS"/>
    <s v="2.2.1 - SERVICIOS BÁSICOS"/>
    <s v="N"/>
    <s v="00 - N/A"/>
    <s v="10 - FONDO GENERAL"/>
    <s v="(en blanco)"/>
    <s v="99 - MULTIPROVINCIAL"/>
    <n v="194207533"/>
    <n v="194207533"/>
    <n v="110351313.52999996"/>
  </r>
  <r>
    <s v="2024"/>
    <x v="0"/>
    <x v="0"/>
    <x v="0"/>
    <x v="0"/>
    <s v="2 - Poder Ejecutivo"/>
    <s v="0210 - MINISTERIO DE AGRICULTURA"/>
    <s v="0001 - MINISTERIO DE AGRICULTURA"/>
    <x v="1"/>
    <x v="12"/>
    <x v="32"/>
    <s v="2.2 - CONTRATACIÓN DE SERVICIOS"/>
    <s v="2.2.1 - SERVICIOS BÁSICOS"/>
    <s v="N"/>
    <s v="00 - N/A"/>
    <s v="10 - FONDO GENERAL"/>
    <s v="(en blanco)"/>
    <s v="99 - MULTIPROVINCIAL"/>
    <n v="700000"/>
    <n v="700000"/>
    <n v="321752"/>
  </r>
  <r>
    <s v="2024"/>
    <x v="0"/>
    <x v="0"/>
    <x v="0"/>
    <x v="0"/>
    <s v="2 - Poder Ejecutivo"/>
    <s v="0210 - MINISTERIO DE AGRICULTURA"/>
    <s v="0001 - MINISTERIO DE AGRICULTURA"/>
    <x v="1"/>
    <x v="12"/>
    <x v="32"/>
    <s v="2.2 - CONTRATACIÓN DE SERVICIOS"/>
    <s v="2.2.1 - SERVICIOS BÁSICOS"/>
    <s v="N"/>
    <s v="00 - N/A"/>
    <s v="10 - FONDO GENERAL"/>
    <s v="(en blanco)"/>
    <s v="99 - MULTIPROVINCIAL"/>
    <n v="500000"/>
    <n v="500000"/>
    <n v="25087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000000"/>
    <n v="27000000"/>
    <n v="5903388.1799999997"/>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500000"/>
    <n v="500000"/>
    <n v="94346"/>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77043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0"/>
    <n v="2000000"/>
    <n v="8698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200000"/>
    <n v="20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500000"/>
    <n v="25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0000000"/>
    <n v="46250000"/>
    <n v="19825875.699999999"/>
  </r>
  <r>
    <s v="2024"/>
    <x v="0"/>
    <x v="0"/>
    <x v="0"/>
    <x v="0"/>
    <s v="2 - Poder Ejecutivo"/>
    <s v="0210 - MINISTERIO DE AGRICULTURA"/>
    <s v="0001 - MINISTERIO DE AGRICULTURA"/>
    <x v="1"/>
    <x v="12"/>
    <x v="32"/>
    <s v="2.2 - CONTRATACIÓN DE SERVICIOS"/>
    <s v="2.2.5 - ALQUILERES Y RENTAS"/>
    <s v="N"/>
    <s v="00 - N/A"/>
    <s v="10 - FONDO GENERAL"/>
    <s v="(en blanco)"/>
    <s v="99 - MULTIPROVINCIAL"/>
    <n v="800000"/>
    <n v="800000"/>
    <n v="181500"/>
  </r>
  <r>
    <s v="2024"/>
    <x v="0"/>
    <x v="0"/>
    <x v="0"/>
    <x v="0"/>
    <s v="2 - Poder Ejecutivo"/>
    <s v="0210 - MINISTERIO DE AGRICULTURA"/>
    <s v="0001 - MINISTERIO DE AGRICULTURA"/>
    <x v="1"/>
    <x v="12"/>
    <x v="32"/>
    <s v="2.2 - CONTRATACIÓN DE SERVICIOS"/>
    <s v="2.2.6 - SEGUROS"/>
    <s v="N"/>
    <s v="00 - N/A"/>
    <s v="10 - FONDO GENERAL"/>
    <s v="(en blanco)"/>
    <s v="99 - MULTIPROVINCIAL"/>
    <n v="10000000"/>
    <n v="6000000"/>
    <n v="0"/>
  </r>
  <r>
    <s v="2024"/>
    <x v="0"/>
    <x v="0"/>
    <x v="0"/>
    <x v="0"/>
    <s v="2 - Poder Ejecutivo"/>
    <s v="0210 - MINISTERIO DE AGRICULTURA"/>
    <s v="0001 - MINISTERIO DE AGRICULTURA"/>
    <x v="1"/>
    <x v="12"/>
    <x v="32"/>
    <s v="2.2 - CONTRATACIÓN DE SERVICIOS"/>
    <s v="2.2.6 - SEGUROS"/>
    <s v="N"/>
    <s v="00 - N/A"/>
    <s v="10 - FONDO GENERAL"/>
    <s v="(en blanco)"/>
    <s v="99 - MULTIPROVINCIAL"/>
    <n v="30000000"/>
    <n v="30000000"/>
    <n v="36831308.770000003"/>
  </r>
  <r>
    <s v="2024"/>
    <x v="0"/>
    <x v="0"/>
    <x v="0"/>
    <x v="0"/>
    <s v="2 - Poder Ejecutivo"/>
    <s v="0210 - MINISTERIO DE AGRICULTURA"/>
    <s v="0001 - MINISTERIO DE AGRICULTURA"/>
    <x v="1"/>
    <x v="12"/>
    <x v="32"/>
    <s v="2.2 - CONTRATACIÓN DE SERVICIOS"/>
    <s v="2.2.6 - SEGUROS"/>
    <s v="N"/>
    <s v="00 - N/A"/>
    <s v="10 - FONDO GENERAL"/>
    <s v="(en blanco)"/>
    <s v="99 - MULTIPROVINCIAL"/>
    <n v="6000000"/>
    <n v="6000000"/>
    <n v="1758940.139999999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500000"/>
    <n v="1501322.8199999998"/>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
    <n v="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300000"/>
    <n v="1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7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800000"/>
    <n v="735419.330000000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200000"/>
    <n v="2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00"/>
    <n v="59600000"/>
    <n v="55944691.89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0000000"/>
    <n v="51128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350000"/>
    <n v="13500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0000000"/>
    <n v="2500000"/>
    <n v="1584622"/>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2116500"/>
    <n v="11165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0"/>
    <n v="2000000"/>
    <n v="19830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8500000"/>
    <n v="38500000"/>
    <n v="35202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7067086"/>
    <n v="7067086"/>
    <n v="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5554222"/>
    <n v="5554222"/>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0"/>
    <n v="500000"/>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65030000"/>
    <n v="47043500.70000001"/>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2700000"/>
    <n v="1700000"/>
    <n v="610102"/>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50000"/>
    <n v="20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650000"/>
    <n v="6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2750000"/>
    <n v="1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300000"/>
    <n v="3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93500"/>
    <n v="93500"/>
    <n v="209183.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00000"/>
    <n v="1000000"/>
    <n v="10325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40000"/>
    <n v="1540000"/>
    <n v="1204195.8999999999"/>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
    <n v="50000"/>
    <n v="3315.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00000"/>
    <n v="200000"/>
    <n v="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50000"/>
    <n v="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6449858"/>
    <n v="6449858"/>
    <n v="2960109.230000000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2800000"/>
    <n v="2200000"/>
    <n v="145071.77000000002"/>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70381.100000000006"/>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
    <n v="5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0"/>
    <n v="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280000"/>
    <n v="28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00"/>
    <n v="3000000"/>
    <n v="425124.98"/>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0"/>
    <n v="170000"/>
    <n v="6003.8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500000"/>
    <n v="2900000"/>
    <n v="2399999.6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00000"/>
    <n v="3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9300000"/>
    <n v="59300000"/>
    <n v="35486619.950000003"/>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09700000"/>
    <n v="109700000"/>
    <n v="59301311.980000004"/>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00000"/>
    <n v="5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100000"/>
    <n v="3100000"/>
    <n v="157639.20000000001"/>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50000"/>
    <n v="305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7000000"/>
    <n v="20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8800000"/>
    <n v="5700000"/>
    <n v="417000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000000"/>
    <n v="192000000"/>
    <n v="185046248.5999999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
    <n v="600000"/>
    <n v="28081.2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50000"/>
    <n v="650000"/>
    <n v="53442.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149000"/>
    <n v="149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27531"/>
    <n v="27531"/>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20000000"/>
    <n v="10000000"/>
    <n v="918535.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0"/>
    <n v="500000"/>
    <n v="121623.37"/>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872082424"/>
    <n v="1872082424"/>
    <n v="1241020426.98"/>
  </r>
  <r>
    <s v="2024"/>
    <x v="0"/>
    <x v="0"/>
    <x v="0"/>
    <x v="0"/>
    <s v="2 - Poder Ejecutivo"/>
    <s v="0210 - MINISTERIO DE AGRICULTURA"/>
    <s v="0001 - MINISTERIO DE AGRICULTURA"/>
    <x v="1"/>
    <x v="12"/>
    <x v="53"/>
    <s v="2.1 - REMUNERACIONES Y CONTRIBUCIONES"/>
    <s v="2.1.1 - REMUNERACIONES"/>
    <s v="N"/>
    <s v="00 - N/A"/>
    <s v="10 - FONDO GENERAL"/>
    <s v="(en blanco)"/>
    <s v="99 - MULTIPROVINCIAL"/>
    <n v="9600000"/>
    <n v="9600000"/>
    <n v="750000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887143327"/>
    <n v="887143327"/>
    <n v="607626779.53000009"/>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488097"/>
    <n v="10488097"/>
    <n v="9456133.5999999996"/>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5184800"/>
    <n v="105184800"/>
    <n v="45856015.7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60436298"/>
    <n v="26043629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
    <n v="1000000"/>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0"/>
    <n v="10000000"/>
    <n v="5711828.71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000000"/>
    <n v="2000000"/>
    <n v="6553771.759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26626306"/>
    <n v="21626306"/>
    <n v="9519094.1500000004"/>
  </r>
  <r>
    <s v="2024"/>
    <x v="0"/>
    <x v="0"/>
    <x v="0"/>
    <x v="0"/>
    <s v="2 - Poder Ejecutivo"/>
    <s v="0210 - MINISTERIO DE AGRICULTURA"/>
    <s v="0001 - MINISTERIO DE AGRICULTURA"/>
    <x v="1"/>
    <x v="12"/>
    <x v="53"/>
    <s v="2.1 - REMUNERACIONES Y CONTRIBUCIONES"/>
    <s v="2.1.2 - SOBRESUELDOS"/>
    <s v="N"/>
    <s v="00 - N/A"/>
    <s v="10 - FONDO GENERAL"/>
    <s v="(en blanco)"/>
    <s v="99 - MULTIPROVINCIAL"/>
    <n v="175000000"/>
    <n v="180000000"/>
    <n v="179762140.94"/>
  </r>
  <r>
    <s v="2024"/>
    <x v="0"/>
    <x v="0"/>
    <x v="0"/>
    <x v="0"/>
    <s v="2 - Poder Ejecutivo"/>
    <s v="0210 - MINISTERIO DE AGRICULTURA"/>
    <s v="0001 - MINISTERIO DE AGRICULTURA"/>
    <x v="1"/>
    <x v="12"/>
    <x v="53"/>
    <s v="2.1 - REMUNERACIONES Y CONTRIBUCIONES"/>
    <s v="2.1.2 - SOBRESUELDOS"/>
    <s v="N"/>
    <s v="00 - N/A"/>
    <s v="10 - FONDO GENERAL"/>
    <s v="(en blanco)"/>
    <s v="99 - MULTIPROVINCIAL"/>
    <n v="80000000"/>
    <n v="80000000"/>
    <n v="65696672.409999996"/>
  </r>
  <r>
    <s v="2024"/>
    <x v="0"/>
    <x v="0"/>
    <x v="0"/>
    <x v="0"/>
    <s v="2 - Poder Ejecutivo"/>
    <s v="0210 - MINISTERIO DE AGRICULTURA"/>
    <s v="0001 - MINISTERIO DE AGRICULTURA"/>
    <x v="1"/>
    <x v="12"/>
    <x v="53"/>
    <s v="2.1 - REMUNERACIONES Y CONTRIBUCIONES"/>
    <s v="2.1.2 - SOBRESUELDOS"/>
    <s v="N"/>
    <s v="00 - N/A"/>
    <s v="10 - FONDO GENERAL"/>
    <s v="(en blanco)"/>
    <s v="99 - MULTIPROVINCIAL"/>
    <n v="146900512"/>
    <n v="146900512"/>
    <n v="0"/>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2780106"/>
    <n v="212780106"/>
    <n v="135197533.66"/>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3805190"/>
    <n v="213805190"/>
    <n v="135713615.68000001"/>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34884707"/>
    <n v="34884707"/>
    <n v="22255128.870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2500000"/>
    <n v="2500000"/>
    <n v="531000"/>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0"/>
    <n v="1500000"/>
    <n v="6099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7000000"/>
    <n v="366240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00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250000"/>
    <n v="25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174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1920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4500000"/>
    <n v="6000000"/>
    <n v="1572829.4"/>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8950000"/>
    <n v="450000"/>
    <n v="9218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0"/>
    <n v="12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3500000"/>
    <n v="122625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00000"/>
    <n v="2000000"/>
    <n v="120537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50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7150000"/>
    <n v="5650000"/>
    <n v="781100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1500000"/>
    <n v="1500000"/>
    <n v="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000000"/>
    <n v="983861.92"/>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6000000"/>
    <n v="3807105"/>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0"/>
    <n v="0"/>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1700000"/>
    <n v="9794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3100000"/>
    <n v="1117854.1200000001"/>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2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67394"/>
    <n v="67394"/>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50160"/>
    <n v="50160"/>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24000000"/>
    <n v="24000000"/>
    <n v="15142102.8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38000000"/>
    <n v="38000000"/>
    <n v="3452770.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100000"/>
    <n v="100000"/>
    <n v="153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23480000"/>
    <n v="1545780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800000"/>
    <n v="326267.9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50000"/>
    <n v="177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7620250"/>
    <n v="4385250"/>
    <n v="592186.06999999995"/>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3470000"/>
    <n v="247973.62999999998"/>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000000"/>
    <n v="848823.68"/>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1000000"/>
    <n v="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50000"/>
    <n v="23010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2500000"/>
    <n v="150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00000"/>
    <n v="500000"/>
    <n v="59104.3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800000"/>
    <n v="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4730000"/>
    <n v="2498004.4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0"/>
    <n v="7000000"/>
    <n v="44132"/>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0"/>
    <n v="3000000"/>
    <n v="173460"/>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7865276"/>
    <n v="6765276"/>
    <n v="2557287.5999999996"/>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0000000"/>
    <n v="0"/>
    <n v="0"/>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14547.2800000000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500000"/>
    <n v="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7880000"/>
    <n v="788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606000"/>
    <n v="9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0000000002"/>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500000"/>
    <n v="10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50000"/>
    <n v="5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4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0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243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39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4000000"/>
    <n v="400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5000000"/>
    <n v="5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205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53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93247204"/>
    <n v="291482389"/>
    <n v="188614509.36000004"/>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20000"/>
    <n v="1020000"/>
    <n v="12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12000"/>
    <n v="912000"/>
    <n v="49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58020000"/>
    <n v="58020000"/>
    <n v="39239333.329999998"/>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296400"/>
    <n v="9296400"/>
    <n v="62462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263600"/>
    <n v="4263600"/>
    <n v="28424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30563267"/>
    <n v="30563267"/>
    <n v="1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00000"/>
    <n v="2114000"/>
    <n v="612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000000"/>
    <n v="2650815"/>
    <n v="809690.8"/>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6271500"/>
    <n v="1028250"/>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12756000"/>
    <n v="2066000"/>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500000"/>
    <n v="500000"/>
    <n v="365844.07000000007"/>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8813267"/>
    <n v="18813267"/>
    <n v="2185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0100000"/>
    <n v="10100000"/>
    <n v="500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5000000"/>
    <n v="15000000"/>
    <n v="0"/>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33490392"/>
    <n v="33490392"/>
    <n v="16943068.629999999"/>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26130012"/>
    <n v="26130012"/>
    <n v="16994031.350000005"/>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4235336"/>
    <n v="4235336"/>
    <n v="2747248.3000000007"/>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3952"/>
    <n v="219382.34"/>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5842"/>
    <n v="219691.75"/>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26560"/>
    <n v="36979.919999999998"/>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9488400"/>
    <n v="9488400"/>
    <n v="8625068.1799999997"/>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4500000"/>
    <n v="4500000"/>
    <n v="2242937.98"/>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3500000"/>
    <n v="3500000"/>
    <n v="1860394.1099999999"/>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0"/>
    <n v="30000"/>
    <n v="0"/>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400000"/>
    <n v="838925"/>
    <n v="317784.3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250000"/>
    <n v="220000"/>
    <n v="129800"/>
  </r>
  <r>
    <s v="2024"/>
    <x v="0"/>
    <x v="0"/>
    <x v="0"/>
    <x v="0"/>
    <s v="2 - Poder Ejecutivo"/>
    <s v="0210 - MINISTERIO DE AGRICULTURA"/>
    <s v="0002 - DIRECCION GENERAL DE GANADERIA"/>
    <x v="1"/>
    <x v="12"/>
    <x v="32"/>
    <s v="2.2 - CONTRATACIÓN DE SERVICIOS"/>
    <s v="2.2.3 - VIÁTICOS"/>
    <s v="N"/>
    <s v="00 - N/A"/>
    <s v="10 - FONDO GENERAL"/>
    <s v="(en blanco)"/>
    <s v="99 - MULTIPROVINCIAL"/>
    <n v="2600000"/>
    <n v="2600000"/>
    <n v="1465442"/>
  </r>
  <r>
    <s v="2024"/>
    <x v="0"/>
    <x v="0"/>
    <x v="0"/>
    <x v="0"/>
    <s v="2 - Poder Ejecutivo"/>
    <s v="0210 - MINISTERIO DE AGRICULTURA"/>
    <s v="0002 - DIRECCION GENERAL DE GANADERIA"/>
    <x v="1"/>
    <x v="12"/>
    <x v="32"/>
    <s v="2.2 - CONTRATACIÓN DE SERVICIOS"/>
    <s v="2.2.3 - VIÁTICOS"/>
    <s v="N"/>
    <s v="00 - N/A"/>
    <s v="10 - FONDO GENERAL"/>
    <s v="(en blanco)"/>
    <s v="99 - MULTIPROVINCIAL"/>
    <n v="500000"/>
    <n v="500000"/>
    <n v="97196.459999999992"/>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38976"/>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118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1000000"/>
    <n v="10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1500000"/>
    <n v="15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9090000"/>
    <n v="8372904"/>
    <n v="139513.76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10265.719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1500000"/>
    <n v="1500000"/>
    <n v="875522.6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147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250000"/>
    <n v="31499.9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4930000"/>
    <n v="4344487"/>
    <n v="1367293.0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00000"/>
    <n v="70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300000"/>
    <n v="2478900"/>
    <n v="23709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150000"/>
    <n v="472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3068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600000"/>
    <n v="3870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402395"/>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793684"/>
    <n v="793309.17999999993"/>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600000"/>
    <n v="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5000"/>
    <n v="25000"/>
    <n v="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0"/>
    <n v="220000"/>
    <n v="21712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100000"/>
    <n v="611995.6999999999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1000000"/>
    <n v="2000000"/>
    <n v="836548.45"/>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700000"/>
    <n v="1200000"/>
    <n v="27339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
    <n v="50000"/>
    <n v="29350.99"/>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0"/>
    <n v="300000"/>
    <n v="5413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5000"/>
    <n v="15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730686"/>
    <n v="1030686"/>
    <n v="87400.239999999991"/>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330500"/>
    <n v="130500"/>
    <n v="16800"/>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300000"/>
    <n v="63366"/>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400000"/>
    <n v="268756.78999999998"/>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150000"/>
    <n v="1150000"/>
    <n v="397866.5"/>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250000"/>
    <n v="150000"/>
    <n v="24218.53"/>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6812500"/>
    <n v="17590056"/>
    <n v="1138830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575000"/>
    <n v="875000"/>
    <n v="193968.4"/>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0000"/>
    <n v="10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350000"/>
    <n v="206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300000"/>
    <n v="100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100000"/>
    <n v="100000"/>
    <n v="20303.89"/>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0"/>
    <n v="69000"/>
    <n v="9438.4699999999993"/>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0"/>
    <n v="31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
    <n v="2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7000000"/>
    <n v="17000000"/>
    <n v="9115628.41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8600000"/>
    <n v="18600000"/>
    <n v="9668810.2300000004"/>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700000"/>
    <n v="3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630"/>
    <n v="74341"/>
    <n v="7434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5000"/>
    <n v="25000"/>
    <n v="1728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
    <n v="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0"/>
    <n v="1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2850000"/>
    <n v="5434000"/>
    <n v="618100.2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14299"/>
    <n v="464299"/>
    <n v="178650.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826301"/>
    <n v="919146"/>
    <n v="50390.11"/>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0"/>
    <n v="70000"/>
    <n v="10124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1750000"/>
    <n v="7762094"/>
    <n v="2111999.860000000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3981"/>
    <n v="311981"/>
    <n v="82488.1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00000"/>
    <n v="550000"/>
    <n v="464988.6000000000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00000"/>
    <n v="200000"/>
    <n v="42000.9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00000"/>
    <n v="856022"/>
    <n v="1076534.4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00000"/>
    <n v="159422"/>
    <n v="137235.3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152857"/>
    <n v="2602857"/>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350000"/>
    <n v="100000"/>
    <n v="3999.9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100000"/>
    <n v="2927450"/>
    <n v="46053.039999999994"/>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0905600"/>
    <n v="10425792"/>
    <n v="671400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988800"/>
    <n v="9888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0"/>
    <n v="5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360000"/>
    <n v="360000"/>
    <n v="240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663333.34"/>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0"/>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6898"/>
    <n v="816898"/>
    <n v="471855.09"/>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5747"/>
    <n v="815747"/>
    <n v="47669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98213"/>
    <n v="98213"/>
    <n v="56547.839999999997"/>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5592"/>
    <n v="35592"/>
    <n v="756.8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44838"/>
    <n v="375600"/>
    <n v="227886.29999999996"/>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292500"/>
    <n v="292500"/>
    <n v="167977.06"/>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800000"/>
    <n v="272000"/>
    <n v="218300"/>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200000"/>
    <n v="200000"/>
    <n v="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
    <n v="100000"/>
    <n v="175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0"/>
    <n v="1000000"/>
    <n v="96847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0000"/>
    <n v="800000"/>
    <n v="658017.82000000007"/>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5000"/>
    <n v="5000"/>
    <n v="0"/>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300000"/>
    <n v="300000"/>
    <n v="153592.34"/>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500000"/>
    <n v="500000"/>
    <n v="38010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51792"/>
    <n v="51792"/>
    <n v="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60000"/>
    <n v="60000"/>
    <n v="23659"/>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30396"/>
    <n v="3039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
    <n v="45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90000"/>
    <n v="90000"/>
    <n v="5310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64000"/>
    <n v="64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6556"/>
    <n v="3655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200000"/>
    <n v="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0"/>
    <n v="100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00000"/>
    <n v="300000"/>
    <n v="1249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0"/>
    <n v="20000"/>
    <n v="1988.35"/>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487046"/>
    <n v="489795.57999999996"/>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804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150000"/>
    <n v="15000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00000"/>
    <n v="80000"/>
    <n v="2537"/>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0000"/>
    <n v="1600000"/>
    <n v="84000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64000"/>
    <n v="64000"/>
    <n v="1964.7"/>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10000"/>
    <n v="110000"/>
    <n v="31669.61"/>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5000"/>
    <n v="1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0"/>
    <n v="5521"/>
    <n v="5519.99"/>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28050000"/>
    <n v="64444662"/>
    <n v="36103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57500000"/>
    <n v="31490000"/>
    <n v="2587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00000"/>
    <n v="800000"/>
    <n v="52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7324985"/>
    <n v="8924985"/>
    <n v="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90000"/>
    <n v="490000"/>
    <n v="139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1500000"/>
    <n v="1000000"/>
    <n v="82833.4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50000"/>
    <n v="2390000"/>
    <n v="608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600000"/>
    <n v="1400000"/>
    <n v="5175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7511000"/>
    <n v="6495187.7199999997"/>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230000"/>
    <n v="230000"/>
    <n v="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8200000"/>
    <n v="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30000"/>
    <n v="8030000"/>
    <n v="4262812.5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80000"/>
    <n v="7830770"/>
    <n v="443700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221894"/>
    <n v="1245894"/>
    <n v="574945.74000000011"/>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826476.2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854666.8200000000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289196.5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50000"/>
    <n v="690000"/>
    <n v="312442.59999999998"/>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170000"/>
    <n v="169796.1"/>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505000"/>
    <n v="8362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000000"/>
    <n v="4504230"/>
    <n v="201567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300000"/>
    <n v="2301000"/>
    <n v="1633015.74"/>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330137"/>
    <n v="269208.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25000"/>
    <n v="180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50000"/>
    <n v="2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0"/>
    <n v="33000"/>
    <n v="326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3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200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200000"/>
    <n v="3823430"/>
    <n v="217738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1000000"/>
    <n v="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850000"/>
    <n v="17000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3230000"/>
    <n v="1944863"/>
    <n v="1481159.5299999998"/>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76125"/>
    <n v="7611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66000"/>
    <n v="65956.10000000000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100000"/>
    <n v="2360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300000"/>
    <n v="702850"/>
    <n v="294392.9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30000"/>
    <n v="19202.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328200"/>
    <n v="12392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23875"/>
    <n v="1983.7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48500"/>
    <n v="2537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500"/>
    <n v="225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500000"/>
    <n v="380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0"/>
    <n v="14657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
    <n v="46000"/>
    <n v="36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50000"/>
    <n v="218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3650000"/>
    <n v="1191500"/>
    <n v="63795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1000"/>
    <n v="0"/>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00000"/>
    <n v="526600"/>
    <n v="345042.4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30000"/>
    <n v="22000"/>
    <n v="320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50000"/>
    <n v="1236900"/>
    <n v="531509.59000000008"/>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00000"/>
    <n v="326295"/>
    <n v="221523.11"/>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0"/>
    <n v="28705"/>
    <n v="287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10000"/>
    <n v="87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40370"/>
    <n v="316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00000"/>
    <n v="407880"/>
    <n v="20998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15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231700"/>
    <n v="152704.97999999998"/>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200000"/>
    <n v="23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50000"/>
    <n v="135000"/>
    <n v="125634.6"/>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4000"/>
    <n v="3458.4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650"/>
    <n v="760.7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10000"/>
    <n v="12240"/>
    <n v="11839.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46800"/>
    <n v="26643.83"/>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22550"/>
    <n v="5752.3"/>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15500"/>
    <n v="15218.7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0"/>
    <n v="80000"/>
    <n v="7500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300000"/>
    <n v="5620000"/>
    <n v="156086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4430"/>
    <n v="2177.9899999999998"/>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0"/>
    <n v="1640"/>
    <n v="1628.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3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20000"/>
    <n v="20000"/>
    <n v="8474.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62950"/>
    <n v="62717.579999999994"/>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018100"/>
    <n v="635514.12000000011"/>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800"/>
    <n v="350.4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
    <n v="11700"/>
    <n v="1215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12000"/>
    <n v="15340"/>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12000"/>
    <n v="110283.13"/>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377095"/>
    <n v="144884.03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0"/>
    <n v="83300"/>
    <n v="22019.54"/>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0"/>
    <n v="423950"/>
    <n v="190434.0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6370"/>
    <n v="3248.7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124700"/>
    <n v="60817.4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37680"/>
    <n v="8539.17"/>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6612000"/>
    <n v="21996000"/>
    <n v="1465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0"/>
    <n v="14568000"/>
    <n v="956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2394617"/>
    <n v="3157000"/>
    <n v="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262000"/>
    <n v="1188000"/>
    <n v="66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330000"/>
    <n v="1320000"/>
    <n v="880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47312.2400000002"/>
    <n v="1690411.96"/>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96044"/>
    <n v="1719194"/>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1000000"/>
    <n v="367148.04000000004"/>
    <n v="243670.2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9586.76"/>
    <n v="2359.86"/>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6596.96"/>
    <n v="111131.1700000000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3242"/>
    <n v="34278.40000000000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96776"/>
    <n v="489180.1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396"/>
    <n v="4262.400000000000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3032"/>
    <n v="117197"/>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25413000"/>
    <n v="136400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0"/>
    <n v="6000000"/>
    <n v="916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635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27000"/>
    <n v="2127000"/>
    <n v="161652"/>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30000"/>
    <n v="2130000"/>
    <n v="16188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330000"/>
    <n v="330000"/>
    <n v="23072.06"/>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4500000"/>
    <n v="45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0"/>
    <n v="5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15000000"/>
    <n v="8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
    <n v="5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3056146"/>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7943854"/>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966100000"/>
    <n v="966100000"/>
    <n v="648334788.93000007"/>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20000000"/>
    <n v="725000000"/>
    <n v="508958799.18000001"/>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80000000"/>
    <n v="780000000"/>
    <n v="512002045.06"/>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18000000"/>
    <n v="18000000"/>
    <n v="7198911.2000000002"/>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000000"/>
    <n v="6000000"/>
    <n v="333880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11000000"/>
    <n v="211000000"/>
    <n v="0"/>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36000000"/>
    <n v="16000000"/>
    <n v="5491209.8600000003"/>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20000000"/>
    <n v="197856285"/>
    <n v="149083951.31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1000000"/>
    <n v="141000000"/>
    <n v="82675368.519999981"/>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7000000"/>
    <n v="147000000"/>
    <n v="83116137.109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29600000"/>
    <n v="29600000"/>
    <n v="14114086.520000003"/>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0000000"/>
    <n v="12000000"/>
    <n v="3694217.72"/>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6500000"/>
    <n v="10500000"/>
    <n v="2964159.8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
    <n v="500000"/>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3000000"/>
    <n v="3000000"/>
    <n v="1285090.04"/>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0000000"/>
    <n v="5000000"/>
    <n v="6632614.799999999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0"/>
    <n v="500000"/>
    <n v="0"/>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3000000"/>
    <n v="8000000"/>
    <n v="1750205.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1000000"/>
    <n v="250000"/>
    <n v="138087.87"/>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0"/>
    <n v="50000"/>
    <n v="3128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0000000"/>
    <n v="30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30000000"/>
    <n v="15000000"/>
    <n v="14909648.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4000000"/>
    <n v="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1000000"/>
    <n v="536419.6100000001"/>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5000000"/>
    <n v="4522303.0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00"/>
    <n v="11200000"/>
    <n v="4335473.4000000004"/>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0"/>
    <n v="57000000"/>
    <n v="315057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228000000"/>
    <n v="291000000"/>
    <n v="188268824.38000003"/>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10000000"/>
    <n v="1570005.5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0"/>
    <n v="3100000"/>
    <n v="30476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2700000"/>
    <n v="139920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20000000"/>
    <n v="12351302.32"/>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500000"/>
    <n v="339563.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7700000"/>
    <n v="337097.1700000000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7300000"/>
    <n v="1112563.7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1000000"/>
    <n v="23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350000"/>
    <n v="305639.18"/>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50000"/>
    <n v="15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8404518"/>
    <n v="7404518"/>
    <n v="548309.1700000000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1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12000000"/>
    <n v="12159107.9600000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2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2000000"/>
    <n v="1485384"/>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70000000"/>
    <n v="670000000"/>
    <n v="457950365.12"/>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400000"/>
    <n v="20400000"/>
    <n v="9248040.089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0000000"/>
    <n v="60000000"/>
    <n v="13625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000000"/>
    <n v="23000000"/>
    <n v="1454150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000000"/>
    <n v="8091829"/>
    <n v="6110143.3099999996"/>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20000000"/>
    <n v="180000000"/>
    <n v="179901358.42999998"/>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
    <n v="91500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0000000"/>
    <n v="1960000"/>
    <n v="1909358.5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160000000"/>
    <n v="170908171"/>
    <n v="163367260.22999999"/>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30000000"/>
    <n v="47623100"/>
    <n v="47211947.04999999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80000000"/>
    <n v="8000000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7000000"/>
    <n v="7424358.1000000015"/>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30000000"/>
    <n v="218200000"/>
    <n v="134870647.20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10000000"/>
    <n v="4698037.55"/>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25000000"/>
    <n v="25000000"/>
    <n v="0"/>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48000000"/>
    <n v="48000000"/>
    <n v="32886870.210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50400000"/>
    <n v="50400000"/>
    <n v="33171087.34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9000000"/>
    <n v="9000000"/>
    <n v="5575850.999999998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6800000"/>
    <n v="40000"/>
    <n v="1681.1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2400000"/>
    <n v="0"/>
    <n v="0"/>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81000000"/>
    <n v="75000000"/>
    <n v="59038943.289999992"/>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0400000"/>
    <n v="50400000"/>
    <n v="41993218.190000005"/>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7600000"/>
    <n v="53600000"/>
    <n v="34635540.25999999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3000000"/>
    <n v="3000000"/>
    <n v="1648610.7600000002"/>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600000"/>
    <n v="600000"/>
    <n v="419524"/>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20000000"/>
    <n v="20000000"/>
    <n v="8879594.83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10000000"/>
    <n v="1000000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30000000"/>
    <n v="20000000"/>
    <n v="1991287.89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800000"/>
    <n v="800000"/>
    <n v="75200.1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80000000"/>
    <n v="80000000"/>
    <n v="30535220.5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30000000"/>
    <n v="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0000000"/>
    <n v="2000000"/>
    <n v="236757.2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0000000"/>
    <n v="60000000"/>
    <n v="60873723.5"/>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0000000"/>
    <n v="122000000"/>
    <n v="59819169"/>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2000000"/>
    <n v="2000000"/>
    <n v="814299.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10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6065464"/>
    <n v="65464"/>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5000000"/>
    <n v="11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35200000"/>
    <n v="27433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
    <n v="2000000"/>
    <n v="401915.69999999995"/>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30000000"/>
    <n v="39300000"/>
    <n v="10025886.050000001"/>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20000000"/>
    <n v="5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0"/>
    <n v="38000000"/>
    <n v="33264358.690000001"/>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81579850.9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0000000"/>
    <n v="53000000"/>
    <n v="28430998.4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8000000"/>
    <n v="8000000"/>
    <n v="32181528.14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1291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2000000"/>
    <n v="27068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5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0"/>
    <n v="25526900"/>
    <n v="9375114.3199999984"/>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746283.2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0"/>
    <n v="500000"/>
    <n v="2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30000000"/>
    <n v="3300000"/>
    <n v="3390342.559999999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200000"/>
    <n v="107684.2999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900000"/>
    <n v="302400.2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100000"/>
    <n v="16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44000000"/>
    <n v="23850554.03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19000000"/>
    <n v="17807013.4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37495370"/>
    <n v="12549537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8367.5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0"/>
    <n v="100000"/>
    <n v="37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3000000"/>
    <n v="30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7669570"/>
    <n v="5569570"/>
    <n v="486278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6000000"/>
    <n v="2000000"/>
    <n v="21063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2000000"/>
    <n v="1000000"/>
    <n v="21452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39214.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1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29054.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
    <n v="50000"/>
    <n v="47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225300"/>
    <n v="240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20000"/>
    <n v="72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0"/>
    <n v="10000000"/>
    <n v="2343933.79999999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1000000"/>
    <n v="88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8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5000000"/>
    <n v="11000000"/>
    <n v="1319063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20000000"/>
    <n v="15500000"/>
    <n v="4645424.849999999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0"/>
    <n v="4000"/>
    <n v="4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00000"/>
    <n v="164351.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1000000"/>
    <n v="1507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5000000"/>
    <n v="5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0"/>
    <n v="45000000"/>
    <n v="37204835.57"/>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500000"/>
    <n v="1857566.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
    <n v="1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0"/>
    <n v="2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50000000"/>
    <n v="9500000"/>
    <n v="9761553.4000000004"/>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20000000"/>
    <n v="17500000"/>
    <n v="1652000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5000000"/>
    <n v="6500000"/>
    <n v="4152064.97"/>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372526"/>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0"/>
    <n v="1000000"/>
    <n v="10675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0"/>
    <n v="20000000"/>
    <n v="7563707.1200000001"/>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
    <n v="12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7342561"/>
    <n v="1492561"/>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300000"/>
    <n v="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3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5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0000000"/>
    <n v="5000000"/>
    <n v="1905398.63"/>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1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70000000"/>
    <n v="9707249.7000000011"/>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60000000"/>
    <n v="10000000"/>
    <n v="8703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40000000"/>
    <n v="20000000"/>
    <n v="179325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500000"/>
    <n v="350053.9"/>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20000000"/>
    <n v="68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2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800000"/>
    <n v="7524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5000000"/>
    <n v="55000000"/>
    <n v="5455155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00"/>
    <n v="32066151.300000004"/>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
    <n v="547241.0699999999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5000000"/>
    <n v="900000"/>
    <n v="83832.8000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10000000"/>
    <n v="2000000"/>
    <n v="978539.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1450000"/>
    <n v="588856.0900000000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0"/>
    <n v="2708.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800000"/>
    <n v="2800000"/>
    <n v="2451524.529999999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109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50000"/>
    <n v="350000"/>
    <n v="796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3500000"/>
    <n v="817453.6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0"/>
    <n v="3000000"/>
    <n v="0"/>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
    <n v="1950000"/>
    <n v="256333.6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828788.8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7000000"/>
    <n v="6812340.599999999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22500000"/>
    <n v="17000000"/>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74865330.859999999"/>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9600000"/>
    <n v="9600000"/>
    <n v="5207874.93"/>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10000000"/>
    <n v="10000000"/>
    <n v="5315438.41"/>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400000"/>
    <n v="2400000"/>
    <n v="839152.78"/>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63559216"/>
    <n v="165255380"/>
    <n v="106769489.48"/>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2000000"/>
    <n v="11500000"/>
    <n v="7115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30593258"/>
    <n v="29513258"/>
    <n v="19425505.039999995"/>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5490121"/>
    <n v="1733720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0"/>
    <n v="3300000"/>
    <n v="1423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000000"/>
    <n v="2500000"/>
    <n v="1173057.2200000002"/>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600000"/>
    <n v="3360000"/>
    <n v="2265000"/>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3338542"/>
    <n v="13956029"/>
    <n v="13956028.389999999"/>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5490121"/>
    <n v="14872634"/>
    <n v="0"/>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510972"/>
    <n v="13983529"/>
    <n v="8984272.6799999997"/>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622217"/>
    <n v="13568990"/>
    <n v="9015284"/>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324784"/>
    <n v="2300912"/>
    <n v="1545500.160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24000"/>
    <n v="1320000"/>
    <n v="826022.42999999993"/>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00000"/>
    <n v="1428000"/>
    <n v="825485.0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95000"/>
    <n v="195000"/>
    <n v="113704.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2280000"/>
    <n v="3000000"/>
    <n v="1471972.7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70040"/>
    <n v="170040"/>
    <n v="9919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980000"/>
    <n v="2037600"/>
    <n v="885840.0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25000"/>
    <n v="125000"/>
    <n v="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1500000"/>
    <n v="1500000"/>
    <n v="1398877.5"/>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600000"/>
    <n v="6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400000"/>
    <n v="4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0"/>
    <n v="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527949"/>
    <n v="527949"/>
    <n v="279972.7"/>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212400"/>
    <n v="212400"/>
    <n v="885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4953729"/>
    <n v="15753729"/>
    <n v="9072026.0399999991"/>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00000"/>
    <n v="2244642"/>
    <n v="1891121.1900000002"/>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91992"/>
    <n v="1522776"/>
    <n v="884216"/>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700000"/>
    <n v="700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000000"/>
    <n v="3000000"/>
    <n v="174958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
    <n v="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788000"/>
    <n v="988000"/>
    <n v="272422.7"/>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0"/>
    <n v="5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2832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800000"/>
    <n v="1800000"/>
    <n v="75000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6486510"/>
    <n v="6486510"/>
    <n v="2359634.20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1100000"/>
    <n v="1100000"/>
    <n v="78458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800000"/>
    <n v="2657914"/>
    <n v="1739677.0999999999"/>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10000"/>
    <n v="1000"/>
    <n v="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4820000"/>
    <n v="3182465"/>
    <n v="123475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5000"/>
    <n v="101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5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350000"/>
    <n v="15000"/>
    <n v="11698.51"/>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750000"/>
    <n v="440000"/>
    <n v="428104"/>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100000"/>
    <n v="54870"/>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250000"/>
    <n v="266013"/>
    <n v="265178.87"/>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400000"/>
    <n v="221640"/>
    <n v="22030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00000"/>
    <n v="40000"/>
    <n v="1026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5000"/>
    <n v="1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00"/>
    <n v="409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105000"/>
    <n v="104078.83"/>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350000"/>
    <n v="1460000"/>
    <n v="1364266.07"/>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000"/>
    <n v="462855"/>
    <n v="462142.92"/>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2745"/>
    <n v="1374.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7500"/>
    <n v="275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50000"/>
    <n v="462621"/>
    <n v="365827.8800000000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30000"/>
    <n v="2719140"/>
    <n v="2077478.35"/>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
    <n v="229583"/>
    <n v="214247.3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135350"/>
    <n v="50142.2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0"/>
    <n v="4507200"/>
    <n v="170000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1000"/>
    <n v="11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4000000"/>
    <n v="13900000"/>
    <n v="9563475.630000000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166666"/>
    <n v="6966666"/>
    <n v="3029903.1599999997"/>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800000"/>
    <n v="1200000"/>
    <n v="1165549.9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0"/>
    <n v="100000"/>
    <n v="2584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
    <n v="20000"/>
    <n v="2099.9899999999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
    <n v="500"/>
    <n v="572.2999999999999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40000"/>
    <n v="1239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3000000"/>
    <n v="624078"/>
    <n v="6163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300000"/>
    <n v="732280"/>
    <n v="7159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00000"/>
    <n v="420200"/>
    <n v="132751.31"/>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139800"/>
    <n v="102179.8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500000"/>
    <n v="237821.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50000"/>
    <n v="566140.8500000000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
    <n v="135000"/>
    <n v="59249.86"/>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100000"/>
    <n v="1593000"/>
    <n v="159000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
    <n v="2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00000"/>
    <n v="672497.8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1684500"/>
    <n v="806800.5700000000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50000"/>
    <n v="1122000"/>
    <n v="563408.8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30438"/>
    <n v="776611.2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300000"/>
    <n v="300000"/>
    <n v="148381.69999999998"/>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4020000"/>
    <n v="2887979"/>
    <n v="1358663.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31649060"/>
    <n v="731649060"/>
    <n v="461055354.06"/>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46969040"/>
    <n v="146969040"/>
    <n v="11435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181000"/>
    <n v="5181000"/>
    <n v="4269166.6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560000"/>
    <n v="1560000"/>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6954925"/>
    <n v="76954925"/>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0000000"/>
    <n v="56337200"/>
    <n v="5336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000000"/>
    <n v="5000000"/>
    <n v="3116022.14"/>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22100000"/>
    <n v="22100000"/>
    <n v="6033086.08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38100000"/>
    <n v="38100000"/>
    <n v="25297200"/>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66500000"/>
    <n v="66434633.3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53500000"/>
    <n v="8333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771960"/>
    <n v="62771960"/>
    <n v="41176563.14000000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860496"/>
    <n v="62860496"/>
    <n v="41699678.52000000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1209669"/>
    <n v="11209669"/>
    <n v="6986434.550000001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7000000"/>
    <n v="7000000"/>
    <n v="4053117.659999999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5000000"/>
    <n v="5000000"/>
    <n v="2880055.5999999996"/>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14424690"/>
    <n v="614424690"/>
    <n v="408288645.00999999"/>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800000"/>
    <n v="800000"/>
    <n v="482650"/>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200000"/>
    <n v="200000"/>
    <n v="7440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200000"/>
    <n v="200000"/>
    <n v="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500000"/>
    <n v="700000"/>
    <n v="75189.60000000000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425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17838.3999999999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
    <n v="100000"/>
    <n v="71156.259999999995"/>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100000"/>
    <n v="850000"/>
    <n v="4221216.57"/>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2000000"/>
    <n v="14000000"/>
    <n v="7412338.960000000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0"/>
    <n v="750000"/>
    <n v="1608358.57"/>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15000000"/>
    <n v="12203644.6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
    <n v="500000"/>
    <n v="15000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22538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442102.89"/>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0"/>
    <n v="12300000"/>
    <n v="5663521.79"/>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0000000"/>
    <n v="190000000"/>
    <n v="19000000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200000"/>
    <n v="200000"/>
    <n v="224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5000000"/>
    <n v="5000000"/>
    <n v="2135855.73"/>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29176.4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107200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2000000"/>
    <n v="1000000"/>
    <n v="2969437.2"/>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7303.75"/>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417093"/>
    <n v="417093"/>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78873963"/>
    <n v="32499046"/>
    <n v="8330405.179999999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100000000"/>
    <n v="74886517.189999998"/>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00000000"/>
    <n v="200000000"/>
    <n v="101460730.8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66157958.789999999"/>
    <n v="1132494.0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852355433.4199999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252857652.25000003"/>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
    <n v="400000"/>
    <n v="16353.1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3000000"/>
    <n v="132286.3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1000000"/>
    <n v="275166.6599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7000000"/>
    <n v="6990331.899999999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2000000"/>
    <n v="2500000"/>
    <n v="949999.9899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000000"/>
    <n v="3000000"/>
    <n v="54904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2000000"/>
    <n v="4951138.7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25000000"/>
    <n v="17495722.950000003"/>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1000000"/>
    <n v="7123602.65000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20000000"/>
    <n v="6095114.589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40000000"/>
    <n v="14902056.62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200000000"/>
    <n v="75074581.2699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58842041.210000001"/>
    <n v="55298620.03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1000000"/>
    <n v="1095426.3599999999"/>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2000000"/>
    <n v="500000"/>
    <n v="246273.2"/>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800000"/>
    <n v="40037.4"/>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1000000"/>
    <n v="686380.17999999993"/>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000000"/>
    <n v="4000000"/>
    <n v="1814446.4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43171.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
    <n v="500000"/>
    <n v="288886.4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0"/>
    <n v="5000000"/>
    <n v="1286642.5"/>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100000"/>
    <n v="100000"/>
    <n v="877548.3"/>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000000"/>
    <n v="50000000"/>
    <n v="28048541.899999999"/>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500000"/>
    <n v="500000"/>
    <n v="283270.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2000000"/>
    <n v="2000000"/>
    <n v="288510"/>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5000000"/>
    <n v="2500000"/>
    <n v="231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0000000"/>
    <n v="25000000"/>
    <n v="27179117"/>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3334.9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800000"/>
    <n v="173082.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00000"/>
    <n v="500000"/>
    <n v="27789.8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3433132.8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851045.1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11940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656.28"/>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4301715.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35865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6800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500000"/>
    <n v="1500000"/>
    <n v="185706.94"/>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100182"/>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000000"/>
    <n v="2000000"/>
    <n v="213243.93"/>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70839.24000000000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833356.650000000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396938.9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31329.6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
    <n v="500000"/>
    <n v="50960.5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10000000"/>
    <n v="8969310.269999997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7000000"/>
    <n v="2411043.9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443212.220000000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864929.4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948481.09000000008"/>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0"/>
    <n v="4800000"/>
    <n v="96933.4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35000000"/>
    <n v="35000000"/>
    <n v="26404160.41000000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5000000"/>
    <n v="5000000"/>
    <n v="448630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225000000"/>
    <n v="225000000"/>
    <n v="129239547.99000001"/>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125000000"/>
    <n v="125000000"/>
    <n v="52338274.770000003"/>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3498000"/>
    <n v="112855285"/>
    <n v="51017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0"/>
    <n v="480000"/>
    <n v="44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300000"/>
    <n v="30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20000"/>
    <n v="27780000"/>
    <n v="31799333.329999998"/>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
    <n v="6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0"/>
    <n v="2310000"/>
    <n v="1371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00000"/>
    <n v="1000"/>
    <n v="30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7580000"/>
    <n v="13205095"/>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0000"/>
    <n v="106500"/>
    <n v="43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500000"/>
    <n v="63821.410000000062"/>
    <n v="16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3894000"/>
    <n v="3894000"/>
    <n v="200600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8316000"/>
    <n v="7047604.2999999998"/>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13844000"/>
    <n v="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000"/>
    <n v="1000"/>
    <n v="0"/>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194292"/>
    <n v="10993610.08"/>
    <n v="5973411.7000000011"/>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284784"/>
    <n v="9562852"/>
    <n v="6029876.169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923952"/>
    <n v="1046888.64"/>
    <n v="882748.40000000014"/>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1050000"/>
    <n v="1750000"/>
    <n v="1164666.54"/>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450000"/>
    <n v="2256000.2799999998"/>
    <n v="1288257"/>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900000"/>
    <n v="900000"/>
    <n v="247976.2899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70000"/>
    <n v="70000"/>
    <n v="1912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5000"/>
    <n v="25000"/>
    <n v="0"/>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0"/>
    <n v="200000"/>
    <n v="109834.6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850000"/>
    <n v="201712.6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00000"/>
    <n v="2300000"/>
    <n v="811200"/>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
    <n v="3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3451884"/>
    <n v="3451884"/>
    <n v="2390678.9899999998"/>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0"/>
    <n v="145000"/>
    <n v="14160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9000000"/>
    <n v="7035000"/>
    <n v="1222550.5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50000"/>
    <n v="3250000"/>
    <n v="881178.9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00000"/>
    <n v="600000"/>
    <n v="687575.850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50000"/>
    <n v="2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0"/>
    <n v="500000"/>
    <n v="294091.78999999998"/>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
    <n v="96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1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800000"/>
    <n v="960000"/>
    <n v="780636.98"/>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450000"/>
    <n v="450000"/>
    <n v="227120.8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1933.1599999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
    <n v="30000"/>
    <n v="34907.1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0"/>
    <n v="40000"/>
    <n v="223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000000"/>
    <n v="1000000"/>
    <n v="632285.3000000000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65000"/>
    <n v="5981590.3800000008"/>
    <n v="2570807.44"/>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0000"/>
    <n v="500000"/>
    <n v="32686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0"/>
    <n v="50000"/>
    <n v="7521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50000"/>
    <n v="150000"/>
    <n v="10142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700000"/>
    <n v="2543037.98"/>
    <n v="3506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4000"/>
    <n v="4000"/>
    <n v="0"/>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100000"/>
    <n v="1860872"/>
    <n v="595728"/>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000000"/>
    <n v="200000"/>
    <n v="230926"/>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00000"/>
    <n v="500000"/>
    <n v="281724.17"/>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0"/>
    <n v="114000"/>
    <n v="5627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
    <n v="4000"/>
    <n v="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570000"/>
    <n v="5664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0"/>
    <n v="76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
    <n v="8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0"/>
    <n v="177000"/>
    <n v="140736.71000000002"/>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20000"/>
    <n v="20000"/>
    <n v="0"/>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17783"/>
    <n v="2783"/>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0"/>
    <n v="50000"/>
    <n v="28329.0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160000"/>
    <n v="312297"/>
    <n v="273746.63000000006"/>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52000"/>
    <n v="19966.78"/>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23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660000"/>
    <n v="6660000"/>
    <n v="356100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70000"/>
    <n v="104945.6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
    <n v="10000"/>
    <n v="8782.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98600"/>
    <n v="51657.2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450000"/>
    <n v="990000"/>
    <n v="1430572.7500000002"/>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12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4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25000"/>
    <n v="1490000"/>
    <n v="1088433.860000000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325000"/>
    <n v="226330.63"/>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00000"/>
    <n v="300000"/>
    <n v="220374.0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60000"/>
    <n v="185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00000"/>
    <n v="875000"/>
    <n v="64917.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80000"/>
    <n v="80000"/>
    <n v="50500.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40920000"/>
    <n v="134233727"/>
    <n v="89317286.309999987"/>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21965.180000000051"/>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1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50000"/>
    <n v="525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00000"/>
    <n v="336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2400000"/>
    <n v="1400000"/>
    <n v="613701.98"/>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0"/>
    <n v="12374580.199999999"/>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27688.05"/>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680000"/>
    <n v="1680000"/>
    <n v="102600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0882247"/>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7800000"/>
    <n v="9262480"/>
    <n v="601592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200000"/>
    <n v="2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2345747"/>
    <n v="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865995"/>
    <n v="9727619.7100000009"/>
    <n v="6242939.2699999996"/>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904988"/>
    <n v="9790129.7699999996"/>
    <n v="6446231.2700000005"/>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237424"/>
    <n v="1520385.1400000001"/>
    <n v="1000418.1400000001"/>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0"/>
    <n v="100000"/>
    <n v="85131.3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13833"/>
    <n v="13833"/>
    <n v="150.22999999999999"/>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000000"/>
    <n v="3000000"/>
    <n v="1743121.290000000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61200"/>
    <n v="361200"/>
    <n v="113412"/>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4500000"/>
    <n v="4500000"/>
    <n v="2639293.2199999997"/>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5062"/>
    <n v="95062"/>
    <n v="2769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4600"/>
    <n v="94600"/>
    <n v="3200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29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600000"/>
    <n v="3600000"/>
    <n v="1195352.5"/>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240000"/>
    <n v="24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240000"/>
    <n v="239990"/>
    <n v="3570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0"/>
    <n v="101995"/>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900000"/>
    <n v="800000"/>
    <n v="796003.63"/>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40000"/>
    <n v="2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35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75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0"/>
    <n v="10112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15"/>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99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29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1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2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8000"/>
    <n v="4552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00"/>
    <n v="10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400000"/>
    <n v="275000"/>
    <n v="10000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80000"/>
    <n v="7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0000"/>
    <n v="150000"/>
    <n v="107120.4"/>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100000"/>
    <n v="797000"/>
    <n v="593256.80000000005"/>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000000"/>
    <n v="1997380"/>
    <n v="737458.69"/>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696000"/>
    <n v="671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00000"/>
    <n v="1298000"/>
    <n v="87546.01000000000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36000"/>
    <n v="34500"/>
    <n v="8669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100000"/>
    <n v="30016.84"/>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400000"/>
    <n v="110500"/>
    <n v="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500000"/>
    <n v="150000"/>
    <n v="5074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100000"/>
    <n v="6372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203000"/>
    <n v="92372.7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0"/>
    <n v="1025000"/>
    <n v="916234.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
    <n v="50000"/>
    <n v="8650"/>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700000"/>
    <n v="500000"/>
    <n v="226513.13"/>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216000"/>
    <n v="116000"/>
    <n v="19780.98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349000"/>
    <n v="608637.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68100.16000000000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83102.55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200000"/>
    <n v="33614.759999999995"/>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700000"/>
    <n v="500000"/>
    <n v="189011.5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198700"/>
    <n v="120130.66"/>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3232.61"/>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5000"/>
    <n v="24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7000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1294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29913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104778.1"/>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100000"/>
    <n v="5734.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75000"/>
    <n v="916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
    <n v="200000"/>
    <n v="11837.9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98000"/>
    <n v="14695.0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600000"/>
    <n v="800000"/>
    <n v="134528.7899999999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00000"/>
    <n v="840000"/>
    <n v="491497.7100000000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1299.4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0"/>
    <n v="25000"/>
    <n v="6179.6399999999994"/>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400000"/>
    <n v="200000"/>
    <n v="9861.99"/>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050500"/>
    <n v="1569658.44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600000"/>
    <n v="792702.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500000"/>
    <n v="232745.2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48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300000"/>
    <n v="193989.680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200000"/>
    <n v="22562.52"/>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1000000"/>
    <n v="36752833"/>
    <n v="19652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500000"/>
    <n v="4500000"/>
    <n v="1180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3000000"/>
    <n v="3247167"/>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233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5000000"/>
    <n v="5000000"/>
    <n v="3300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476988.7999999998"/>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479072"/>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506204"/>
    <n v="506204"/>
    <n v="214402.84999999998"/>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000000"/>
    <n v="1060000"/>
    <n v="675520.69"/>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400000"/>
    <n v="400000"/>
    <n v="262874.41000000003"/>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350000"/>
    <n v="350000"/>
    <n v="259145.02"/>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1800000"/>
    <n v="1800000"/>
    <n v="997400"/>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500000"/>
    <n v="500000"/>
    <n v="3493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0"/>
    <n v="2030000"/>
    <n v="1517201.71"/>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
    <n v="200000"/>
    <n v="96899.099999999991"/>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40000"/>
    <n v="0"/>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350000"/>
    <n v="450000"/>
    <n v="250806.04"/>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230000"/>
    <n v="22994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232000"/>
    <n v="767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76000"/>
    <n v="1440000"/>
    <n v="11520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00000"/>
    <n v="100000"/>
    <n v="801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200000"/>
    <n v="1344000"/>
    <n v="84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36432.5"/>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50000"/>
    <n v="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0000"/>
    <n v="45947.31"/>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300000"/>
    <n v="25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5000"/>
    <n v="29264"/>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0000"/>
    <n v="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0"/>
    <n v="155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179294399"/>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325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45450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1875782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6670695"/>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2591396"/>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0785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056348"/>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20000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5000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98363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3185184"/>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757817"/>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0925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151312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29660"/>
    <n v="11354195"/>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62847"/>
    <n v="11370209"/>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3650581"/>
    <n v="136122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97615"/>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881633.03"/>
    <n v="1251187.410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000000"/>
    <n v="800334.10000000009"/>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3506874"/>
    <n v="1455308.45"/>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40618.8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73259.14"/>
    <n v="2452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30000000"/>
    <n v="153818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49961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06260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18000000"/>
    <n v="9223234"/>
    <n v="575956.0500000000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1152984.3899999999"/>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2060467.77"/>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6267085.3200000003"/>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825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64000"/>
    <n v="23216.12"/>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530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64720.56000000006"/>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75453.68"/>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019543.6299999999"/>
    <n v="422611.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30332.4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3834.16"/>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480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7598.37"/>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954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6235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05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101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14587.7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8881440.2699999996"/>
    <n v="13350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217064"/>
    <n v="1649964.05"/>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76200"/>
    <n v="2832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7756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4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662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1763821"/>
    <n v="17700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0202400"/>
    <n v="220896"/>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2396000"/>
    <n v="739544.94"/>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2712203.6400000006"/>
    <n v="72500.929999999993"/>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158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2145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9782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292309.8600000001"/>
    <n v="46197"/>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1025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545670"/>
    <n v="2041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98441.3"/>
    <n v="135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59963.39"/>
    <n v="4130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5250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760252.5"/>
    <n v="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30625"/>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8800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716088.12"/>
    <n v="161176.20000000001"/>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6450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5155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5013593.01"/>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6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1796.56"/>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90970"/>
    <n v="95689.5"/>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12050"/>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282558.36"/>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649846.3"/>
    <n v="3158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900465.74"/>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740399.18"/>
    <n v="946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530700.5"/>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06461.18000000005"/>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860000"/>
    <n v="1860000"/>
    <n v="76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200000"/>
    <n v="1200000"/>
    <n v="80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50000"/>
    <n v="350000"/>
    <n v="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960000"/>
    <n v="960000"/>
    <n v="64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480000"/>
    <n v="480000"/>
    <n v="32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437300"/>
    <n v="437300"/>
    <n v="195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250000"/>
    <n v="250000"/>
    <n v="120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7730"/>
    <n v="247730"/>
    <n v="11060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8120"/>
    <n v="248120"/>
    <n v="1107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43090"/>
    <n v="43090"/>
    <n v="15143.46000000000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2970"/>
    <n v="102970"/>
    <n v="6806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3220"/>
    <n v="103220"/>
    <n v="681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6535"/>
    <n v="16535"/>
    <n v="1056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50000"/>
    <n v="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0"/>
    <n v="775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538766603"/>
    <n v="538766603"/>
    <n v="348587978.95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312987"/>
    <n v="1312987"/>
    <n v="105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35148"/>
    <n v="2035148"/>
    <n v="314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52522574"/>
    <n v="152522574"/>
    <n v="101382216.67"/>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5936309"/>
    <n v="25936309"/>
    <n v="6313206"/>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7539334"/>
    <n v="7539334"/>
    <n v="2039027.0099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66473570"/>
    <n v="4918407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00000"/>
    <n v="2000000"/>
    <n v="2578115"/>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500000"/>
    <n v="2500000"/>
    <n v="1439256.1400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14155572"/>
    <n v="248155572"/>
    <n v="148101286.67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293075"/>
    <n v="3293075"/>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50841057"/>
    <n v="350841057"/>
    <n v="225262499.99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600000"/>
    <n v="1600000"/>
    <n v="24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0952500"/>
    <n v="10952500"/>
    <n v="51369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6640000"/>
    <n v="6640000"/>
    <n v="140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53837313"/>
    <n v="41437313"/>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8000000"/>
    <n v="8000000"/>
    <n v="47777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000000"/>
    <n v="4000000"/>
    <n v="2829283.820000000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7448948"/>
    <n v="15070948"/>
    <n v="676991.4199999999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830718"/>
    <n v="3830718"/>
    <n v="3167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69479667"/>
    <n v="55997167"/>
    <n v="52363652.62000000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00000"/>
    <n v="101300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6759405"/>
    <n v="10759405"/>
    <n v="7924207.04"/>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51762808"/>
    <n v="51762808"/>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22841709"/>
    <n v="18854709"/>
    <n v="540095.67999999993"/>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70000000"/>
    <n v="63850000"/>
    <n v="37938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52196967"/>
    <n v="56183967"/>
    <n v="4759933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50000"/>
    <n v="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885400"/>
    <n v="885400"/>
    <n v="815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7407322"/>
    <n v="72407322"/>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112000000"/>
    <n v="112000000"/>
    <n v="0"/>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544680.42999999993"/>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7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7808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1225413"/>
    <n v="51225413"/>
    <n v="32306846.30000002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2803895"/>
    <n v="52803895"/>
    <n v="32625625.69999999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9288923"/>
    <n v="9288923"/>
    <n v="4528855.829999990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4800595"/>
    <n v="44800595"/>
    <n v="26843812.56000001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5605543"/>
    <n v="45605543"/>
    <n v="26989988.78999998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7043583"/>
    <n v="7043583"/>
    <n v="3603113.1400000015"/>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728980"/>
    <n v="728980"/>
    <n v="46908.75"/>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5421590"/>
    <n v="5421590"/>
    <n v="523150.3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1068250"/>
    <n v="11068250"/>
    <n v="10898043.570000004"/>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4091400"/>
    <n v="10091400"/>
    <n v="12187432.8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500000"/>
    <n v="1500000"/>
    <n v="250983.3999999999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92990"/>
    <n v="1292990"/>
    <n v="377518.99000000005"/>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877179"/>
    <n v="877179"/>
    <n v="449870.29000000004"/>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5418325"/>
    <n v="5418325"/>
    <n v="1281323.8800000001"/>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1804496"/>
    <n v="36804496"/>
    <n v="7763063.3400000008"/>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0"/>
    <n v="11800000"/>
    <n v="1763591.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000"/>
    <n v="65000000"/>
    <n v="27130589.03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10118795"/>
    <n v="10118795"/>
    <n v="779300.9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2000000"/>
    <n v="2030000"/>
    <n v="1180466.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10000000"/>
    <n v="235000000"/>
    <n v="66166154.699999996"/>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0"/>
    <n v="20000000"/>
    <n v="6764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
    <n v="2000000"/>
    <n v="487434.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31875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19128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8210000"/>
    <n v="28210000"/>
    <n v="19051365"/>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3500000"/>
    <n v="7000000"/>
    <n v="7561809.6500000013"/>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303162"/>
    <n v="2303162"/>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3500000"/>
    <n v="500000"/>
    <n v="290496.49"/>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809143"/>
    <n v="8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5000000"/>
    <n v="15000000"/>
    <n v="3456374.3699999996"/>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2000000"/>
    <n v="2000000"/>
    <n v="900000"/>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2960000"/>
    <n v="2780000"/>
    <n v="471827.5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0"/>
    <n v="180000"/>
    <n v="192535.97"/>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66042806"/>
    <n v="266042806"/>
    <n v="151535660.95999998"/>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1000000"/>
    <n v="93372.28"/>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500000"/>
    <n v="1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83000000"/>
    <n v="8092156.1799999997"/>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15000000"/>
    <n v="27000000"/>
    <n v="25759851.920000002"/>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6000000"/>
    <n v="19000000"/>
    <n v="11372077.949999997"/>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31000000"/>
    <n v="51000000"/>
    <n v="22046372.55999999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000000"/>
    <n v="20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89620"/>
    <n v="68962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40590"/>
    <n v="84059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10000"/>
    <n v="21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000000"/>
    <n v="1000000"/>
    <n v="17346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883020"/>
    <n v="6883020"/>
    <n v="1525209.849999999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0"/>
    <n v="20000000"/>
    <n v="1254561.9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350000"/>
    <n v="1350000"/>
    <n v="359639.8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
    <n v="2000000"/>
    <n v="82310.89999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6000000"/>
    <n v="6000000"/>
    <n v="6637575.650000000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4500000"/>
    <n v="4500000"/>
    <n v="402474.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0000"/>
    <n v="2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300"/>
    <n v="7403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21948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364720"/>
    <n v="2364720"/>
    <n v="16756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80520"/>
    <n v="780520"/>
    <n v="220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500300"/>
    <n v="12760300"/>
    <n v="4519496.7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9100300"/>
    <n v="22100300"/>
    <n v="4017296.0999999996"/>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48341.59999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3308256"/>
    <n v="6518256"/>
    <n v="105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
    <n v="500000"/>
    <n v="41919.5899999999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300000"/>
    <n v="3300000"/>
    <n v="444818.1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00000"/>
    <n v="1100000"/>
    <n v="19208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500000"/>
    <n v="2500000"/>
    <n v="250413.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9500000"/>
    <n v="29500000"/>
    <n v="10380563.4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000000"/>
    <n v="40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00000"/>
    <n v="7100000"/>
    <n v="3171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0"/>
    <n v="11000000"/>
    <n v="324961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000000"/>
    <n v="18000000"/>
    <n v="115967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100000"/>
    <n v="53100000"/>
    <n v="5537056.070000000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973632"/>
    <n v="3973632"/>
    <n v="1276101.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5771420"/>
    <n v="118761420"/>
    <n v="12402617.34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0"/>
    <n v="7200000"/>
    <n v="622454.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4436"/>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3356182.12"/>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1021537.439999999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0000000"/>
    <n v="1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2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3300000"/>
    <n v="3300000"/>
    <n v="295674.95999999996"/>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0000000"/>
    <n v="194000000"/>
    <n v="37230645.200000003"/>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6500000"/>
    <n v="6500000"/>
    <n v="2970336.3"/>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000000"/>
    <n v="8584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200000"/>
    <n v="20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00"/>
    <n v="10000000"/>
    <n v="2582749.909999999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519980"/>
    <n v="51998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700000"/>
    <n v="700000"/>
    <n v="4248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200000"/>
    <n v="1200000"/>
    <n v="648705"/>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3300000"/>
    <n v="3300000"/>
    <n v="36639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800000"/>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000000"/>
    <n v="1025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2950264"/>
    <n v="50264"/>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000000"/>
    <n v="2000000"/>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40000"/>
    <n v="40000"/>
    <n v="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00000"/>
    <n v="3200000"/>
    <n v="16879.900000000001"/>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5350000"/>
    <n v="5350000"/>
    <n v="1926261.26"/>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5600000"/>
    <n v="15600000"/>
    <n v="826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8100000"/>
    <n v="8100000"/>
    <n v="10795203.43"/>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4000"/>
    <n v="14000"/>
    <n v="0"/>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00"/>
    <n v="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60000"/>
    <n v="6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2000000"/>
    <n v="2000000"/>
    <n v="730698.3600000001"/>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90000"/>
    <n v="19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0"/>
    <n v="2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46633.599999999999"/>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15000"/>
    <n v="215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1300000"/>
    <n v="1300000"/>
    <n v="224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510000"/>
    <n v="5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0"/>
    <n v="1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000"/>
    <n v="202000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
    <n v="5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400"/>
    <n v="24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878000"/>
    <n v="78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48520000"/>
    <n v="48520000"/>
    <n v="25931605.1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000000"/>
    <n v="1000000"/>
    <n v="194831"/>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40000"/>
    <n v="34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60000"/>
    <n v="16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500"/>
    <n v="133500"/>
    <n v="2400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700000"/>
    <n v="7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2424700"/>
    <n v="2424700"/>
    <n v="906320.83"/>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0000"/>
    <n v="1330000"/>
    <n v="169367.76"/>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2486719"/>
    <n v="2486719"/>
    <n v="590403.80999999994"/>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4000"/>
    <n v="4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0"/>
    <n v="1500000"/>
    <n v="167984.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300000"/>
    <n v="1202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500000"/>
    <n v="3500000"/>
    <n v="998118.5899999998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4207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00000"/>
    <n v="700000"/>
    <n v="75880.75999999999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600000"/>
    <n v="6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16826"/>
    <n v="216826"/>
    <n v="512168.6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38120.4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00000"/>
    <n v="4000000"/>
    <n v="77558.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152000"/>
    <n v="1152000"/>
    <n v="248087.9799999999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96079407"/>
    <n v="634579407"/>
    <n v="72102.72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2499777"/>
    <n v="32499777"/>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594400"/>
    <n v="2594400"/>
    <n v="115026.4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35000"/>
    <n v="1035000"/>
    <n v="566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6608800"/>
    <n v="15728800"/>
    <n v="10892702"/>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70991343"/>
    <n v="70167343"/>
    <n v="44768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56687800"/>
    <n v="56155800"/>
    <n v="3739925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8534875"/>
    <n v="17369533"/>
    <n v="10372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2110000"/>
    <n v="1150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24000"/>
    <n v="224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898069"/>
    <n v="12898069"/>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170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37840.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32781750"/>
    <n v="32781750"/>
    <n v="947667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670000"/>
    <n v="20670000"/>
    <n v="1232500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1125357"/>
    <n v="1125357"/>
    <n v="19375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5421941"/>
    <n v="5421941"/>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233658"/>
    <n v="83500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31065524"/>
    <n v="31935524"/>
    <n v="21290349.280000001"/>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685178"/>
    <n v="2685178"/>
    <n v="120325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76000"/>
    <n v="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548058"/>
    <n v="2548058"/>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7393260"/>
    <n v="7393260"/>
    <n v="4856521.2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1652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46588"/>
    <n v="2976588"/>
    <n v="1503533.61"/>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50884"/>
    <n v="2980884"/>
    <n v="1509793.829999999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487531"/>
    <n v="493531"/>
    <n v="222146.53000000003"/>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19031"/>
    <n v="4319031"/>
    <n v="1555800.659999999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27098"/>
    <n v="4327098"/>
    <n v="1561674.79"/>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887304"/>
    <n v="887304"/>
    <n v="213880.72999999998"/>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20000"/>
    <n v="20000"/>
    <n v="0"/>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40000"/>
    <n v="540000"/>
    <n v="367183.9200000000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2820000"/>
    <n v="2820000"/>
    <n v="1856215.929999999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800000"/>
    <n v="1800000"/>
    <n v="1304579.059999999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247264"/>
    <n v="247264"/>
    <n v="131971.20000000001"/>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350000"/>
    <n v="1143420"/>
    <n v="752427"/>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543264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000000"/>
    <n v="112339"/>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750000"/>
    <n v="750000"/>
    <n v="562221.88"/>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0"/>
    <n v="200000"/>
    <n v="12895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550000"/>
    <n v="800000"/>
    <n v="799923.13"/>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50000"/>
    <n v="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
    <n v="100000"/>
    <n v="5780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95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125000"/>
    <n v="120000.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70800"/>
    <n v="35109.7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50000"/>
    <n v="266441"/>
    <n v="111860.20999999999"/>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482623"/>
    <n v="1482623"/>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6990000"/>
    <n v="106990000"/>
    <n v="795510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350000"/>
    <n v="35350000"/>
    <n v="23665343.420000002"/>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0"/>
    <n v="20000"/>
    <n v="118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400000"/>
    <n v="380000"/>
    <n v="179065"/>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900000"/>
    <n v="1900000"/>
    <n v="90034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000000"/>
    <n v="1000000"/>
    <n v="755630.41"/>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000000"/>
    <n v="838869.75"/>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320000"/>
    <n v="32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244000"/>
    <n v="24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700000"/>
    <n v="700000"/>
    <n v="365639.52"/>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150000"/>
    <n v="5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50000"/>
    <n v="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80000"/>
    <n v="18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60000"/>
    <n v="6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123003.55"/>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2000"/>
    <n v="629.91"/>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18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0"/>
    <n v="474705"/>
    <n v="464482.22"/>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475000"/>
    <n v="295"/>
    <n v="2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0000"/>
    <n v="54908.74"/>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600000"/>
    <n v="798445"/>
    <n v="748444.94"/>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5000"/>
    <n v="249909"/>
    <n v="98637.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600000"/>
    <n v="415807"/>
    <n v="305660.12"/>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5000"/>
    <n v="328937"/>
    <n v="279255.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5000"/>
    <n v="25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
    <n v="100000"/>
    <n v="80563.3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750000"/>
    <n v="688930.51"/>
    <n v="309296.6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0"/>
    <n v="750000"/>
    <n v="602755.86999999988"/>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0"/>
    <n v="250000"/>
    <n v="81805.860000000015"/>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93536"/>
    <n v="277729"/>
    <n v="192237.9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1177000"/>
    <n v="61177000"/>
    <n v="39975649.969999999"/>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75000"/>
    <n v="275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0562000"/>
    <n v="20562000"/>
    <n v="14268666.6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900000"/>
    <n v="69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1000000"/>
    <n v="10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62400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369485.4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2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484840"/>
    <n v="484840"/>
    <n v="138877.38"/>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2751360"/>
    <n v="2751360"/>
    <n v="17775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5552108.3600000003"/>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50000"/>
    <n v="750000"/>
    <n v="654640.34"/>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0"/>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15000"/>
    <n v="5815000"/>
    <n v="3851513.8099999996"/>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30000"/>
    <n v="5830000"/>
    <n v="3875285.47"/>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910000"/>
    <n v="910000"/>
    <n v="589791.67000000004"/>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5000"/>
    <n v="5000"/>
    <n v="2.7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3137000"/>
    <n v="3137000"/>
    <n v="2493795.35"/>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1000000"/>
    <n v="1000000"/>
    <n v="912722.4800000002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2160000"/>
    <n v="2160000"/>
    <n v="1191818.160000000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0000"/>
    <n v="60000"/>
    <n v="13478.399999999998"/>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78000"/>
    <n v="78000"/>
    <n v="553"/>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0"/>
    <n v="500000"/>
    <n v="45000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
    <n v="150000"/>
    <n v="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00000"/>
    <n v="100000"/>
    <n v="24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19332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538000"/>
    <n v="4538000"/>
    <n v="2994028.24"/>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196000"/>
    <n v="96000"/>
    <n v="59467.200000000004"/>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650000"/>
    <n v="650000"/>
    <n v="356999.96"/>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00000"/>
    <n v="400000"/>
    <n v="15420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500000"/>
    <n v="500000"/>
    <n v="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00000"/>
    <n v="600000"/>
    <n v="820801.429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20000"/>
    <n v="620000"/>
    <n v="169803.22"/>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500000"/>
    <n v="500000"/>
    <n v="249994.8"/>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100000"/>
    <n v="100000"/>
    <n v="1700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
    <n v="70000"/>
    <n v="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2000000"/>
    <n v="2000000"/>
    <n v="3599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0"/>
    <n v="700000"/>
    <n v="3022034"/>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70000"/>
    <n v="970000"/>
    <n v="16997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9.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500000"/>
    <n v="15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95000"/>
    <n v="1095000"/>
    <n v="1069999.9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5500000"/>
    <n v="5500000"/>
    <n v="5522466.630000000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3060000"/>
    <n v="306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300000"/>
    <n v="3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715000"/>
    <n v="3715000"/>
    <n v="1302195.99"/>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100000"/>
    <n v="100000"/>
    <n v="661924"/>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250000"/>
    <n v="250000"/>
    <n v="171610.94999999998"/>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100000"/>
    <n v="0"/>
    <n v="0"/>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842450"/>
    <n v="10008650"/>
    <n v="10919049.789999999"/>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53775"/>
    <n v="53775"/>
    <n v="58764"/>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2918150"/>
    <n v="2918150"/>
    <n v="1923282"/>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7650"/>
    <n v="47650"/>
    <n v="85314"/>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24703547.159999996"/>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371100"/>
    <n v="371100"/>
    <n v="367898.040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400000"/>
    <n v="400000"/>
    <n v="254996.09"/>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40000"/>
    <n v="240000"/>
    <n v="20827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33300"/>
    <n v="33300"/>
    <n v="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124737"/>
    <n v="25987"/>
    <n v="25794.799999999999"/>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279770"/>
    <n v="152870"/>
    <n v="15281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345990"/>
    <n v="230790"/>
    <n v="230595.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100000"/>
    <n v="10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4500000"/>
    <n v="4500000"/>
    <n v="340000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500000"/>
    <n v="1500000"/>
    <n v="634444.6999999999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00000"/>
    <n v="100000"/>
    <n v="77636.4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5000"/>
    <n v="55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200000"/>
    <n v="200000"/>
    <n v="237148.9"/>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0000"/>
    <n v="50000"/>
    <n v="1062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95000"/>
    <n v="195000"/>
    <n v="188624.7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00505"/>
    <n v="175905"/>
    <n v="203840.32"/>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13377"/>
    <n v="63377"/>
    <n v="61992.4800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4994.76"/>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73200"/>
    <n v="373200"/>
    <n v="455151.7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0"/>
    <n v="200000"/>
    <n v="20886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83600"/>
    <n v="232850"/>
    <n v="198260.6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55000"/>
    <n v="55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383.6"/>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
    <n v="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15000"/>
    <n v="1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641400"/>
    <n v="42564400"/>
    <n v="266236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0"/>
    <n v="455000"/>
    <n v="19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9688000"/>
    <n v="29310000"/>
    <n v="1860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0000"/>
    <n v="420000"/>
    <n v="28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00000"/>
    <n v="400000"/>
    <n v="4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50000"/>
    <n v="250000"/>
    <n v="203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4000000"/>
    <n v="4000000"/>
    <n v="25610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53387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10000"/>
    <n v="110000"/>
    <n v="598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6235283"/>
    <n v="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8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57933"/>
    <n v="5157933"/>
    <n v="3207891.44"/>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65210"/>
    <n v="5165210"/>
    <n v="3244955.6"/>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727494"/>
    <n v="727494"/>
    <n v="442260.47000000015"/>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650000"/>
    <n v="2550000"/>
    <n v="1708875.7100000004"/>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800000"/>
    <n v="1300000"/>
    <n v="793362.3799999998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02000"/>
    <n v="102000"/>
    <n v="7259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200000"/>
    <n v="720000"/>
    <n v="265941.59999999998"/>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200000"/>
    <n v="700000"/>
    <n v="418510.6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400000"/>
    <n v="450000"/>
    <n v="351227.28"/>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700000"/>
    <n v="500000"/>
    <n v="304000"/>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200000"/>
    <n v="1240000"/>
    <n v="990291.1200000001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000000"/>
    <n v="14002617"/>
    <n v="8611784.75"/>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0"/>
    <n v="0"/>
    <n v="0"/>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350000"/>
    <n v="300000"/>
    <n v="10384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750000"/>
    <n v="150000"/>
    <n v="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12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49001"/>
    <n v="2000000"/>
    <n v="48793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00000"/>
    <n v="3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00000"/>
    <n v="100000"/>
    <n v="68825.86"/>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0000"/>
    <n v="2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750000"/>
    <n v="600000"/>
    <n v="575025.99"/>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50000"/>
    <n v="1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
    <n v="1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78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2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0"/>
    <n v="1250000"/>
    <n v="225789.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00000"/>
    <n v="2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00000"/>
    <n v="194000"/>
    <n v="3481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0"/>
    <n v="3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600000"/>
    <n v="100000"/>
    <n v="50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200000"/>
    <n v="200000"/>
    <n v="130298.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40000"/>
    <n v="9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500000"/>
    <n v="30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80000"/>
    <n v="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7500000"/>
    <n v="5750000"/>
    <n v="2549841.2800000003"/>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1600000"/>
    <n v="1960000"/>
    <n v="1437624.5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00000"/>
    <n v="350000"/>
    <n v="250249.84000000003"/>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60000"/>
    <n v="50000"/>
    <n v="13570"/>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00000"/>
    <n v="190000"/>
    <n v="104813.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350000"/>
    <n v="300000"/>
    <n v="192605.08"/>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700000"/>
    <n v="350000"/>
    <n v="244800"/>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280000"/>
    <n v="180000"/>
    <n v="43255.59"/>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100000"/>
    <n v="0"/>
    <n v="0"/>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330000"/>
    <n v="3330000"/>
    <n v="249750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50000"/>
    <n v="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360000"/>
    <n v="550000"/>
    <n v="394957.3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0"/>
    <n v="1250000"/>
    <n v="988683.9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60000"/>
    <n v="3053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30000"/>
    <n v="175000"/>
    <n v="105345.5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230000"/>
    <n v="117079.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25000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
    <n v="50000"/>
    <n v="8280.1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20000"/>
    <n v="370000"/>
    <n v="251020.7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200000"/>
    <n v="197009.2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430000"/>
    <n v="39789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9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7157800"/>
    <n v="17976000"/>
    <n v="111576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1428000"/>
    <n v="10518326.9"/>
    <n v="604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0"/>
    <n v="360000"/>
    <n v="21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2427100"/>
    <n v="24271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617906.1"/>
    <n v="562528.85"/>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871767"/>
    <n v="871766.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540000"/>
    <n v="540000"/>
    <n v="34500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1942016.67000000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4977"/>
    <n v="2116679.2000000002"/>
    <n v="1215885.0100000002"/>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7890"/>
    <n v="2120592.2000000002"/>
    <n v="1235939.6000000001"/>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320378"/>
    <n v="328388.2"/>
    <n v="174023.8700000000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550000"/>
    <n v="675100"/>
    <n v="372851.3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335184"/>
    <n v="338184"/>
    <n v="225964.58"/>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660000"/>
    <n v="720000"/>
    <n v="477607.0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6100"/>
    <n v="16100"/>
    <n v="10808"/>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7000"/>
    <n v="7000"/>
    <n v="3944"/>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2800000"/>
    <n v="2800000"/>
    <n v="1254101.6200000001"/>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1000000"/>
    <n v="1000000"/>
    <n v="0"/>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80000"/>
    <n v="8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150000"/>
    <n v="15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36000"/>
    <n v="36000"/>
    <n v="13427.22"/>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800000"/>
    <n v="1800000"/>
    <n v="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0"/>
    <n v="20000"/>
    <n v="1422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700000"/>
    <n v="1235700"/>
    <n v="838813.9"/>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916942"/>
    <n v="583910"/>
    <n v="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50000"/>
    <n v="150000"/>
    <n v="4525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00000"/>
    <n v="10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5018.34"/>
    <n v="38438.339999999997"/>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3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83996"/>
    <n v="9770.4"/>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033.60000000001"/>
    <n v="140821.2000000000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65366.1"/>
    <n v="0"/>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656.72"/>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0"/>
    <n v="5300"/>
    <n v="3374.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0000"/>
    <n v="4590.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00000"/>
    <n v="196137.17999999993"/>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30000"/>
    <n v="3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351.01"/>
    <n v="920.4"/>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27746.96"/>
    <n v="10620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25000"/>
    <n v="25000"/>
    <n v="5782"/>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45000"/>
    <n v="177000"/>
    <n v="18939"/>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87490.5"/>
    <n v="21702.560000000001"/>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65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18400"/>
    <n v="544.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000000"/>
    <n v="3000000"/>
    <n v="150000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8134.88"/>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2000"/>
    <n v="12000"/>
    <n v="7611"/>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0"/>
    <n v="1800"/>
    <n v="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70000"/>
    <n v="70000"/>
    <n v="15080.4"/>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35000"/>
    <n v="4246.82"/>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50000"/>
    <n v="50000"/>
    <n v="42200.34"/>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30000"/>
    <n v="134300"/>
    <n v="122635.4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3360"/>
    <n v="118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5829"/>
    <n v="6161.959999999999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70000"/>
    <n v="70000"/>
    <n v="17033.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605.7"/>
    <n v="336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3646.81"/>
    <n v="41479.97"/>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109998"/>
    <n v="109998"/>
    <n v="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8514.08"/>
    <n v="69012.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94622"/>
    <n v="88523.9"/>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3000000"/>
    <n v="41600000"/>
    <n v="270338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500000"/>
    <n v="4500000"/>
    <n v="2788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200000"/>
    <n v="4200000"/>
    <n v="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100000"/>
    <n v="120000"/>
    <n v="114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200000"/>
    <n v="180000"/>
    <n v="114905.4"/>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3200000"/>
    <n v="3000000"/>
    <n v="200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1665126"/>
    <n v="3585126"/>
    <n v="339475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70000"/>
    <n v="70000"/>
    <n v="7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250000"/>
    <n v="250000"/>
    <n v="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280000"/>
    <n v="2081871.82"/>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300000"/>
    <n v="2117347.8000000003"/>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600000"/>
    <n v="500000"/>
    <n v="296792.52"/>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0000"/>
    <n v="40000"/>
    <n v="15786.099999999999"/>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50000"/>
    <n v="450000"/>
    <n v="271086.8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900000"/>
    <n v="900000"/>
    <n v="634809.81999999995"/>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700000"/>
    <n v="700000"/>
    <n v="464988.8599999999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350000"/>
    <n v="350000"/>
    <n v="7670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120000"/>
    <n v="66013.2"/>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000000"/>
    <n v="3000000"/>
    <n v="146390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0000"/>
    <n v="530000"/>
    <n v="519802.7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2500"/>
    <n v="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100000"/>
    <n v="200000"/>
    <n v="19942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500000"/>
    <n v="344053.72000000003"/>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200000"/>
    <n v="88069.3"/>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700000"/>
    <n v="700000"/>
    <n v="203873.85"/>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100000"/>
    <n v="5428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50000"/>
    <n v="50000"/>
    <n v="7670"/>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00000"/>
    <n v="20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50000"/>
    <n v="150000"/>
    <n v="17086.400000000001"/>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00000"/>
    <n v="100000"/>
    <n v="67673"/>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00000"/>
    <n v="300000"/>
    <n v="63999.99"/>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25000"/>
    <n v="25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40000"/>
    <n v="3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000000"/>
    <n v="5000000"/>
    <n v="326240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150000"/>
    <n v="15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400000"/>
    <n v="400000"/>
    <n v="74781.03"/>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500000"/>
    <n v="500000"/>
    <n v="274736.48"/>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50000"/>
    <n v="150000"/>
    <n v="99115.76999999999"/>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300000"/>
    <n v="282700"/>
    <n v="4460.3999999999996"/>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0"/>
    <n v="37300"/>
    <n v="11092"/>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401326050"/>
    <n v="400786050"/>
    <n v="301560765.21999997"/>
  </r>
  <r>
    <s v="2024"/>
    <x v="0"/>
    <x v="0"/>
    <x v="0"/>
    <x v="0"/>
    <s v="2 - Poder Ejecutivo"/>
    <s v="0213 - MINISTERIO DE TURISMO"/>
    <s v="0001 - MINISTERIO DE TURISMO"/>
    <x v="1"/>
    <x v="17"/>
    <x v="65"/>
    <s v="2.1 - REMUNERACIONES Y CONTRIBUCIONES"/>
    <s v="2.1.1 - REMUNERACIONES"/>
    <s v="N"/>
    <s v="00 - N/A"/>
    <s v="10 - FONDO GENERAL"/>
    <s v="(en blanco)"/>
    <s v="99 - MULTIPROVINCIAL"/>
    <n v="0"/>
    <n v="540000"/>
    <n v="440000"/>
  </r>
  <r>
    <s v="2024"/>
    <x v="0"/>
    <x v="0"/>
    <x v="0"/>
    <x v="0"/>
    <s v="2 - Poder Ejecutivo"/>
    <s v="0213 - MINISTERIO DE TURISMO"/>
    <s v="0001 - MINISTERIO DE TURISMO"/>
    <x v="1"/>
    <x v="17"/>
    <x v="65"/>
    <s v="2.1 - REMUNERACIONES Y CONTRIBUCIONES"/>
    <s v="2.1.1 - REMUNERACIONES"/>
    <s v="N"/>
    <s v="00 - N/A"/>
    <s v="10 - FONDO GENERAL"/>
    <s v="(en blanco)"/>
    <s v="99 - MULTIPROVINCIAL"/>
    <n v="2370000"/>
    <n v="237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322851600"/>
    <n v="320727600"/>
    <n v="183370722.87999997"/>
  </r>
  <r>
    <s v="2024"/>
    <x v="0"/>
    <x v="0"/>
    <x v="0"/>
    <x v="0"/>
    <s v="2 - Poder Ejecutivo"/>
    <s v="0213 - MINISTERIO DE TURISMO"/>
    <s v="0001 - MINISTERIO DE TURISMO"/>
    <x v="1"/>
    <x v="17"/>
    <x v="65"/>
    <s v="2.1 - REMUNERACIONES Y CONTRIBUCIONES"/>
    <s v="2.1.1 - REMUNERACIONES"/>
    <s v="N"/>
    <s v="00 - N/A"/>
    <s v="10 - FONDO GENERAL"/>
    <s v="(en blanco)"/>
    <s v="99 - MULTIPROVINCIAL"/>
    <n v="2070000"/>
    <n v="2070000"/>
    <n v="2681442.6600000011"/>
  </r>
  <r>
    <s v="2024"/>
    <x v="0"/>
    <x v="0"/>
    <x v="0"/>
    <x v="0"/>
    <s v="2 - Poder Ejecutivo"/>
    <s v="0213 - MINISTERIO DE TURISMO"/>
    <s v="0001 - MINISTERIO DE TURISMO"/>
    <x v="1"/>
    <x v="17"/>
    <x v="65"/>
    <s v="2.1 - REMUNERACIONES Y CONTRIBUCIONES"/>
    <s v="2.1.1 - REMUNERACIONES"/>
    <s v="N"/>
    <s v="00 - N/A"/>
    <s v="10 - FONDO GENERAL"/>
    <s v="(en blanco)"/>
    <s v="99 - MULTIPROVINCIAL"/>
    <n v="11547420"/>
    <n v="11547420"/>
    <n v="4559700"/>
  </r>
  <r>
    <s v="2024"/>
    <x v="0"/>
    <x v="0"/>
    <x v="0"/>
    <x v="0"/>
    <s v="2 - Poder Ejecutivo"/>
    <s v="0213 - MINISTERIO DE TURISMO"/>
    <s v="0001 - MINISTERIO DE TURISMO"/>
    <x v="1"/>
    <x v="17"/>
    <x v="65"/>
    <s v="2.1 - REMUNERACIONES Y CONTRIBUCIONES"/>
    <s v="2.1.1 - REMUNERACIONES"/>
    <s v="N"/>
    <s v="00 - N/A"/>
    <s v="10 - FONDO GENERAL"/>
    <s v="(en blanco)"/>
    <s v="99 - MULTIPROVINCIAL"/>
    <n v="75000000"/>
    <n v="7500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24000000"/>
    <n v="20000000"/>
    <n v="5094486.25"/>
  </r>
  <r>
    <s v="2024"/>
    <x v="0"/>
    <x v="0"/>
    <x v="0"/>
    <x v="0"/>
    <s v="2 - Poder Ejecutivo"/>
    <s v="0213 - MINISTERIO DE TURISMO"/>
    <s v="0001 - MINISTERIO DE TURISMO"/>
    <x v="1"/>
    <x v="17"/>
    <x v="65"/>
    <s v="2.1 - REMUNERACIONES Y CONTRIBUCIONES"/>
    <s v="2.1.1 - REMUNERACIONES"/>
    <s v="N"/>
    <s v="00 - N/A"/>
    <s v="10 - FONDO GENERAL"/>
    <s v="(en blanco)"/>
    <s v="99 - MULTIPROVINCIAL"/>
    <n v="36000000"/>
    <n v="36000000"/>
    <n v="2911563.47"/>
  </r>
  <r>
    <s v="2024"/>
    <x v="0"/>
    <x v="0"/>
    <x v="0"/>
    <x v="0"/>
    <s v="2 - Poder Ejecutivo"/>
    <s v="0213 - MINISTERIO DE TURISMO"/>
    <s v="0001 - MINISTERIO DE TURISMO"/>
    <x v="1"/>
    <x v="17"/>
    <x v="65"/>
    <s v="2.1 - REMUNERACIONES Y CONTRIBUCIONES"/>
    <s v="2.1.2 - SOBRESUELDOS"/>
    <s v="N"/>
    <s v="00 - N/A"/>
    <s v="10 - FONDO GENERAL"/>
    <s v="(en blanco)"/>
    <s v="99 - MULTIPROVINCIAL"/>
    <n v="12000000"/>
    <n v="12000000"/>
    <n v="5488690.9399999995"/>
  </r>
  <r>
    <s v="2024"/>
    <x v="0"/>
    <x v="0"/>
    <x v="0"/>
    <x v="0"/>
    <s v="2 - Poder Ejecutivo"/>
    <s v="0213 - MINISTERIO DE TURISMO"/>
    <s v="0001 - MINISTERIO DE TURISMO"/>
    <x v="1"/>
    <x v="17"/>
    <x v="65"/>
    <s v="2.1 - REMUNERACIONES Y CONTRIBUCIONES"/>
    <s v="2.1.2 - SOBRESUELDOS"/>
    <s v="N"/>
    <s v="00 - N/A"/>
    <s v="10 - FONDO GENERAL"/>
    <s v="(en blanco)"/>
    <s v="99 - MULTIPROVINCIAL"/>
    <n v="48187370"/>
    <n v="48187370"/>
    <n v="44942145.289999999"/>
  </r>
  <r>
    <s v="2024"/>
    <x v="0"/>
    <x v="0"/>
    <x v="0"/>
    <x v="0"/>
    <s v="2 - Poder Ejecutivo"/>
    <s v="0213 - MINISTERIO DE TURISMO"/>
    <s v="0001 - MINISTERIO DE TURISMO"/>
    <x v="1"/>
    <x v="17"/>
    <x v="65"/>
    <s v="2.1 - REMUNERACIONES Y CONTRIBUCIONES"/>
    <s v="2.1.2 - SOBRESUELDOS"/>
    <s v="N"/>
    <s v="00 - N/A"/>
    <s v="10 - FONDO GENERAL"/>
    <s v="(en blanco)"/>
    <s v="99 - MULTIPROVINCIAL"/>
    <n v="0"/>
    <n v="2124000"/>
    <n v="1419736.2"/>
  </r>
  <r>
    <s v="2024"/>
    <x v="0"/>
    <x v="0"/>
    <x v="0"/>
    <x v="0"/>
    <s v="2 - Poder Ejecutivo"/>
    <s v="0213 - MINISTERIO DE TURISMO"/>
    <s v="0001 - MINISTERIO DE TURISMO"/>
    <x v="1"/>
    <x v="17"/>
    <x v="65"/>
    <s v="2.1 - REMUNERACIONES Y CONTRIBUCIONES"/>
    <s v="2.1.2 - SOBRESUELDOS"/>
    <s v="N"/>
    <s v="00 - N/A"/>
    <s v="10 - FONDO GENERAL"/>
    <s v="(en blanco)"/>
    <s v="99 - MULTIPROVINCIAL"/>
    <n v="15000000"/>
    <n v="15000000"/>
    <n v="10139944.4"/>
  </r>
  <r>
    <s v="2024"/>
    <x v="0"/>
    <x v="0"/>
    <x v="0"/>
    <x v="0"/>
    <s v="2 - Poder Ejecutivo"/>
    <s v="0213 - MINISTERIO DE TURISMO"/>
    <s v="0001 - MINISTERIO DE TURISMO"/>
    <x v="1"/>
    <x v="17"/>
    <x v="65"/>
    <s v="2.1 - REMUNERACIONES Y CONTRIBUCIONES"/>
    <s v="2.1.2 - SOBRESUELDOS"/>
    <s v="N"/>
    <s v="00 - N/A"/>
    <s v="10 - FONDO GENERAL"/>
    <s v="(en blanco)"/>
    <s v="99 - MULTIPROVINCIAL"/>
    <n v="72334024"/>
    <n v="72334024"/>
    <n v="0"/>
  </r>
  <r>
    <s v="2024"/>
    <x v="0"/>
    <x v="0"/>
    <x v="0"/>
    <x v="0"/>
    <s v="2 - Poder Ejecutivo"/>
    <s v="0213 - MINISTERIO DE TURISMO"/>
    <s v="0001 - MINISTERIO DE TURISMO"/>
    <x v="1"/>
    <x v="17"/>
    <x v="65"/>
    <s v="2.1 - REMUNERACIONES Y CONTRIBUCIONES"/>
    <s v="2.1.2 - SOBRESUELDOS"/>
    <s v="N"/>
    <s v="00 - N/A"/>
    <s v="10 - FONDO GENERAL"/>
    <s v="(en blanco)"/>
    <s v="99 - MULTIPROVINCIAL"/>
    <n v="133223448"/>
    <n v="133223448"/>
    <n v="486075.9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47736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400000"/>
    <n v="66400000"/>
    <n v="32334988.439999994"/>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800000"/>
    <n v="66800000"/>
    <n v="34852576.469999976"/>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8600000"/>
    <n v="8600000"/>
    <n v="3850936.1499999994"/>
  </r>
  <r>
    <s v="2024"/>
    <x v="0"/>
    <x v="0"/>
    <x v="0"/>
    <x v="0"/>
    <s v="2 - Poder Ejecutivo"/>
    <s v="0213 - MINISTERIO DE TURISMO"/>
    <s v="0001 - MINISTERIO DE TURISMO"/>
    <x v="1"/>
    <x v="17"/>
    <x v="65"/>
    <s v="2.2 - CONTRATACIÓN DE SERVICIOS"/>
    <s v="2.2.1 - SERVICIOS BÁSICOS"/>
    <s v="N"/>
    <s v="00 - N/A"/>
    <s v="10 - FONDO GENERAL"/>
    <s v="(en blanco)"/>
    <s v="99 - MULTIPROVINCIAL"/>
    <n v="2570400"/>
    <n v="2570400"/>
    <n v="1875984.6800000002"/>
  </r>
  <r>
    <s v="2024"/>
    <x v="0"/>
    <x v="0"/>
    <x v="0"/>
    <x v="0"/>
    <s v="2 - Poder Ejecutivo"/>
    <s v="0213 - MINISTERIO DE TURISMO"/>
    <s v="0001 - MINISTERIO DE TURISMO"/>
    <x v="1"/>
    <x v="17"/>
    <x v="65"/>
    <s v="2.2 - CONTRATACIÓN DE SERVICIOS"/>
    <s v="2.2.1 - SERVICIOS BÁSICOS"/>
    <s v="N"/>
    <s v="00 - N/A"/>
    <s v="10 - FONDO GENERAL"/>
    <s v="(en blanco)"/>
    <s v="99 - MULTIPROVINCIAL"/>
    <n v="14270000"/>
    <n v="14270000"/>
    <n v="8893727.9800000004"/>
  </r>
  <r>
    <s v="2024"/>
    <x v="0"/>
    <x v="0"/>
    <x v="0"/>
    <x v="0"/>
    <s v="2 - Poder Ejecutivo"/>
    <s v="0213 - MINISTERIO DE TURISMO"/>
    <s v="0001 - MINISTERIO DE TURISMO"/>
    <x v="1"/>
    <x v="17"/>
    <x v="65"/>
    <s v="2.2 - CONTRATACIÓN DE SERVICIOS"/>
    <s v="2.2.1 - SERVICIOS BÁSICOS"/>
    <s v="N"/>
    <s v="00 - N/A"/>
    <s v="10 - FONDO GENERAL"/>
    <s v="(en blanco)"/>
    <s v="99 - MULTIPROVINCIAL"/>
    <n v="77928425"/>
    <n v="3426360"/>
    <n v="1646231.41"/>
  </r>
  <r>
    <s v="2024"/>
    <x v="0"/>
    <x v="0"/>
    <x v="0"/>
    <x v="0"/>
    <s v="2 - Poder Ejecutivo"/>
    <s v="0213 - MINISTERIO DE TURISMO"/>
    <s v="0001 - MINISTERIO DE TURISMO"/>
    <x v="1"/>
    <x v="17"/>
    <x v="65"/>
    <s v="2.2 - CONTRATACIÓN DE SERVICIOS"/>
    <s v="2.2.1 - SERVICIOS BÁSICOS"/>
    <s v="N"/>
    <s v="00 - N/A"/>
    <s v="10 - FONDO GENERAL"/>
    <s v="(en blanco)"/>
    <s v="99 - MULTIPROVINCIAL"/>
    <n v="25014264"/>
    <n v="25014264"/>
    <n v="18807213.139999989"/>
  </r>
  <r>
    <s v="2024"/>
    <x v="0"/>
    <x v="0"/>
    <x v="0"/>
    <x v="0"/>
    <s v="2 - Poder Ejecutivo"/>
    <s v="0213 - MINISTERIO DE TURISMO"/>
    <s v="0001 - MINISTERIO DE TURISMO"/>
    <x v="1"/>
    <x v="17"/>
    <x v="65"/>
    <s v="2.2 - CONTRATACIÓN DE SERVICIOS"/>
    <s v="2.2.1 - SERVICIOS BÁSICOS"/>
    <s v="N"/>
    <s v="00 - N/A"/>
    <s v="10 - FONDO GENERAL"/>
    <s v="(en blanco)"/>
    <s v="99 - MULTIPROVINCIAL"/>
    <n v="28999752"/>
    <n v="28999752"/>
    <n v="17460341.560000002"/>
  </r>
  <r>
    <s v="2024"/>
    <x v="0"/>
    <x v="0"/>
    <x v="0"/>
    <x v="0"/>
    <s v="2 - Poder Ejecutivo"/>
    <s v="0213 - MINISTERIO DE TURISMO"/>
    <s v="0001 - MINISTERIO DE TURISMO"/>
    <x v="1"/>
    <x v="17"/>
    <x v="65"/>
    <s v="2.2 - CONTRATACIÓN DE SERVICIOS"/>
    <s v="2.2.1 - SERVICIOS BÁSICOS"/>
    <s v="N"/>
    <s v="00 - N/A"/>
    <s v="10 - FONDO GENERAL"/>
    <s v="(en blanco)"/>
    <s v="99 - MULTIPROVINCIAL"/>
    <n v="547102"/>
    <n v="547102"/>
    <n v="450973.99000000005"/>
  </r>
  <r>
    <s v="2024"/>
    <x v="0"/>
    <x v="0"/>
    <x v="0"/>
    <x v="0"/>
    <s v="2 - Poder Ejecutivo"/>
    <s v="0213 - MINISTERIO DE TURISMO"/>
    <s v="0001 - MINISTERIO DE TURISMO"/>
    <x v="1"/>
    <x v="17"/>
    <x v="65"/>
    <s v="2.2 - CONTRATACIÓN DE SERVICIOS"/>
    <s v="2.2.1 - SERVICIOS BÁSICOS"/>
    <s v="N"/>
    <s v="00 - N/A"/>
    <s v="10 - FONDO GENERAL"/>
    <s v="(en blanco)"/>
    <s v="99 - MULTIPROVINCIAL"/>
    <n v="372852"/>
    <n v="372852"/>
    <n v="13650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7273400"/>
    <n v="74413080"/>
    <n v="58951615.170000002"/>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805692715"/>
    <n v="647063715"/>
    <n v="603726620.88"/>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200000"/>
    <n v="1200000"/>
    <n v="3752729.86"/>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47020"/>
    <n v="549287"/>
    <n v="391376.08999999997"/>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4800000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50312658"/>
    <n v="83269195.840000004"/>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4 - TRANSPORTE Y ALMACENAJE"/>
    <s v="N"/>
    <s v="00 - N/A"/>
    <s v="10 - FONDO GENERAL"/>
    <s v="(en blanco)"/>
    <s v="99 - MULTIPROVINCIAL"/>
    <n v="10500000"/>
    <n v="5381962"/>
    <n v="3335525.92"/>
  </r>
  <r>
    <s v="2024"/>
    <x v="0"/>
    <x v="0"/>
    <x v="0"/>
    <x v="0"/>
    <s v="2 - Poder Ejecutivo"/>
    <s v="0213 - MINISTERIO DE TURISMO"/>
    <s v="0001 - MINISTERIO DE TURISMO"/>
    <x v="1"/>
    <x v="17"/>
    <x v="65"/>
    <s v="2.2 - CONTRATACIÓN DE SERVICIOS"/>
    <s v="2.2.4 - TRANSPORTE Y ALMACENAJE"/>
    <s v="N"/>
    <s v="00 - N/A"/>
    <s v="10 - FONDO GENERAL"/>
    <s v="(en blanco)"/>
    <s v="99 - MULTIPROVINCIAL"/>
    <n v="400000"/>
    <n v="400000"/>
    <n v="81792.540000000008"/>
  </r>
  <r>
    <s v="2024"/>
    <x v="0"/>
    <x v="0"/>
    <x v="0"/>
    <x v="0"/>
    <s v="2 - Poder Ejecutivo"/>
    <s v="0213 - MINISTERIO DE TURISMO"/>
    <s v="0001 - MINISTERIO DE TURISMO"/>
    <x v="1"/>
    <x v="17"/>
    <x v="65"/>
    <s v="2.2 - CONTRATACIÓN DE SERVICIOS"/>
    <s v="2.2.4 - TRANSPORTE Y ALMACENAJE"/>
    <s v="N"/>
    <s v="00 - N/A"/>
    <s v="10 - FONDO GENERAL"/>
    <s v="(en blanco)"/>
    <s v="99 - MULTIPROVINCIAL"/>
    <n v="1000000"/>
    <n v="1000000"/>
    <n v="2084234.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12322971"/>
    <n v="112959736"/>
    <n v="70861994.809999987"/>
  </r>
  <r>
    <s v="2024"/>
    <x v="0"/>
    <x v="0"/>
    <x v="0"/>
    <x v="0"/>
    <s v="2 - Poder Ejecutivo"/>
    <s v="0213 - MINISTERIO DE TURISMO"/>
    <s v="0001 - MINISTERIO DE TURISMO"/>
    <x v="1"/>
    <x v="17"/>
    <x v="65"/>
    <s v="2.2 - CONTRATACIÓN DE SERVICIOS"/>
    <s v="2.2.5 - ALQUILERES Y RENTAS"/>
    <s v="N"/>
    <s v="00 - N/A"/>
    <s v="10 - FONDO GENERAL"/>
    <s v="(en blanco)"/>
    <s v="99 - MULTIPROVINCIAL"/>
    <n v="3000000"/>
    <n v="0"/>
    <n v="0"/>
  </r>
  <r>
    <s v="2024"/>
    <x v="0"/>
    <x v="0"/>
    <x v="0"/>
    <x v="0"/>
    <s v="2 - Poder Ejecutivo"/>
    <s v="0213 - MINISTERIO DE TURISMO"/>
    <s v="0001 - MINISTERIO DE TURISMO"/>
    <x v="1"/>
    <x v="17"/>
    <x v="65"/>
    <s v="2.2 - CONTRATACIÓN DE SERVICIOS"/>
    <s v="2.2.5 - ALQUILERES Y RENTAS"/>
    <s v="N"/>
    <s v="00 - N/A"/>
    <s v="10 - FONDO GENERAL"/>
    <s v="(en blanco)"/>
    <s v="99 - MULTIPROVINCIAL"/>
    <n v="6000000"/>
    <n v="6500000"/>
    <n v="352451.32999999996"/>
  </r>
  <r>
    <s v="2024"/>
    <x v="0"/>
    <x v="0"/>
    <x v="0"/>
    <x v="0"/>
    <s v="2 - Poder Ejecutivo"/>
    <s v="0213 - MINISTERIO DE TURISMO"/>
    <s v="0001 - MINISTERIO DE TURISMO"/>
    <x v="1"/>
    <x v="17"/>
    <x v="65"/>
    <s v="2.2 - CONTRATACIÓN DE SERVICIOS"/>
    <s v="2.2.5 - ALQUILERES Y RENTAS"/>
    <s v="N"/>
    <s v="00 - N/A"/>
    <s v="10 - FONDO GENERAL"/>
    <s v="(en blanco)"/>
    <s v="99 - MULTIPROVINCIAL"/>
    <n v="176400"/>
    <n v="176400"/>
    <n v="115532.44"/>
  </r>
  <r>
    <s v="2024"/>
    <x v="0"/>
    <x v="0"/>
    <x v="0"/>
    <x v="0"/>
    <s v="2 - Poder Ejecutivo"/>
    <s v="0213 - MINISTERIO DE TURISMO"/>
    <s v="0001 - MINISTERIO DE TURISMO"/>
    <x v="1"/>
    <x v="17"/>
    <x v="65"/>
    <s v="2.2 - CONTRATACIÓN DE SERVICIOS"/>
    <s v="2.2.5 - ALQUILERES Y RENTAS"/>
    <s v="N"/>
    <s v="00 - N/A"/>
    <s v="10 - FONDO GENERAL"/>
    <s v="(en blanco)"/>
    <s v="99 - MULTIPROVINCIAL"/>
    <n v="4677040"/>
    <n v="2456434"/>
    <n v="1706725.6099999999"/>
  </r>
  <r>
    <s v="2024"/>
    <x v="0"/>
    <x v="0"/>
    <x v="0"/>
    <x v="0"/>
    <s v="2 - Poder Ejecutivo"/>
    <s v="0213 - MINISTERIO DE TURISMO"/>
    <s v="0001 - MINISTERIO DE TURISMO"/>
    <x v="1"/>
    <x v="17"/>
    <x v="65"/>
    <s v="2.2 - CONTRATACIÓN DE SERVICIOS"/>
    <s v="2.2.5 - ALQUILERES Y RENTAS"/>
    <s v="N"/>
    <s v="00 - N/A"/>
    <s v="10 - FONDO GENERAL"/>
    <s v="(en blanco)"/>
    <s v="99 - MULTIPROVINCIAL"/>
    <n v="462000"/>
    <n v="462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00000"/>
    <n v="1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59117175"/>
    <n v="39116410"/>
    <n v="35817629.069999993"/>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800000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22000000"/>
    <n v="0"/>
  </r>
  <r>
    <s v="2024"/>
    <x v="0"/>
    <x v="0"/>
    <x v="0"/>
    <x v="0"/>
    <s v="2 - Poder Ejecutivo"/>
    <s v="0213 - MINISTERIO DE TURISMO"/>
    <s v="0001 - MINISTERIO DE TURISMO"/>
    <x v="1"/>
    <x v="17"/>
    <x v="65"/>
    <s v="2.2 - CONTRATACIÓN DE SERVICIOS"/>
    <s v="2.2.6 - SEGUROS"/>
    <s v="N"/>
    <s v="00 - N/A"/>
    <s v="10 - FONDO GENERAL"/>
    <s v="(en blanco)"/>
    <s v="99 - MULTIPROVINCIAL"/>
    <n v="14300000"/>
    <n v="4300000"/>
    <n v="117799.03"/>
  </r>
  <r>
    <s v="2024"/>
    <x v="0"/>
    <x v="0"/>
    <x v="0"/>
    <x v="0"/>
    <s v="2 - Poder Ejecutivo"/>
    <s v="0213 - MINISTERIO DE TURISMO"/>
    <s v="0001 - MINISTERIO DE TURISMO"/>
    <x v="1"/>
    <x v="17"/>
    <x v="65"/>
    <s v="2.2 - CONTRATACIÓN DE SERVICIOS"/>
    <s v="2.2.6 - SEGUROS"/>
    <s v="N"/>
    <s v="00 - N/A"/>
    <s v="10 - FONDO GENERAL"/>
    <s v="(en blanco)"/>
    <s v="99 - MULTIPROVINCIAL"/>
    <n v="15000000"/>
    <n v="15000000"/>
    <n v="10371244.030000001"/>
  </r>
  <r>
    <s v="2024"/>
    <x v="0"/>
    <x v="0"/>
    <x v="0"/>
    <x v="0"/>
    <s v="2 - Poder Ejecutivo"/>
    <s v="0213 - MINISTERIO DE TURISMO"/>
    <s v="0001 - MINISTERIO DE TURISMO"/>
    <x v="1"/>
    <x v="17"/>
    <x v="65"/>
    <s v="2.2 - CONTRATACIÓN DE SERVICIOS"/>
    <s v="2.2.6 - SEGUROS"/>
    <s v="N"/>
    <s v="00 - N/A"/>
    <s v="10 - FONDO GENERAL"/>
    <s v="(en blanco)"/>
    <s v="99 - MULTIPROVINCIAL"/>
    <n v="15014300"/>
    <n v="15014300"/>
    <n v="7411171.7000000002"/>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9800000"/>
    <n v="0"/>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2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000000"/>
    <n v="1000000"/>
    <n v="184968.54"/>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500000"/>
    <n v="15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350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24009"/>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500000"/>
    <n v="2500000"/>
    <n v="53100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02160"/>
    <n v="121716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0"/>
    <n v="150000"/>
    <n v="47360.990000000005"/>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760680"/>
    <n v="10485680"/>
    <n v="4255970.1500000004"/>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68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2600"/>
    <n v="840630"/>
    <n v="211692"/>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55000"/>
    <n v="1107750"/>
    <n v="3598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500000"/>
    <n v="10679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41328"/>
    <n v="2491328"/>
    <n v="938376.40999999992"/>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47337000"/>
    <n v="13237000"/>
    <n v="4602443.9800000004"/>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5000000"/>
    <n v="8750000"/>
    <n v="4750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050000"/>
    <n v="2550000"/>
    <n v="156293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219400"/>
    <n v="1219400"/>
    <n v="889217.94"/>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31276000"/>
    <n v="6883503"/>
    <n v="3765253.3600000003"/>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66659"/>
    <n v="3566659"/>
    <n v="132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528009"/>
    <n v="7536470"/>
    <n v="1244861.0199999998"/>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45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5000000"/>
    <n v="1190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700000"/>
    <n v="2000000"/>
    <n v="162481.68"/>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7640175"/>
    <n v="17000175"/>
    <n v="15553228.600000001"/>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0"/>
    <n v="1300000"/>
    <n v="0"/>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56767"/>
    <n v="4256767"/>
    <n v="1008563.28"/>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35750"/>
    <n v="3575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400"/>
    <n v="6400"/>
    <n v="12783.53"/>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5025"/>
    <n v="15025"/>
    <n v="1840.8"/>
  </r>
  <r>
    <s v="2024"/>
    <x v="0"/>
    <x v="0"/>
    <x v="0"/>
    <x v="0"/>
    <s v="2 - Poder Ejecutivo"/>
    <s v="0213 - MINISTERIO DE TURISMO"/>
    <s v="0001 - MINISTERIO DE TURISMO"/>
    <x v="1"/>
    <x v="17"/>
    <x v="65"/>
    <s v="2.3 - MATERIALES Y SUMINISTROS"/>
    <s v="2.3.2 - TEXTILES Y VESTUARIOS"/>
    <s v="N"/>
    <s v="00 - N/A"/>
    <s v="10 - FONDO GENERAL"/>
    <s v="(en blanco)"/>
    <s v="99 - MULTIPROVINCIAL"/>
    <n v="127500"/>
    <n v="527500"/>
    <n v="107616"/>
  </r>
  <r>
    <s v="2024"/>
    <x v="0"/>
    <x v="0"/>
    <x v="0"/>
    <x v="0"/>
    <s v="2 - Poder Ejecutivo"/>
    <s v="0213 - MINISTERIO DE TURISMO"/>
    <s v="0001 - MINISTERIO DE TURISMO"/>
    <x v="1"/>
    <x v="17"/>
    <x v="65"/>
    <s v="2.3 - MATERIALES Y SUMINISTROS"/>
    <s v="2.3.2 - TEXTILES Y VESTUARIOS"/>
    <s v="N"/>
    <s v="00 - N/A"/>
    <s v="10 - FONDO GENERAL"/>
    <s v="(en blanco)"/>
    <s v="99 - MULTIPROVINCIAL"/>
    <n v="15000000"/>
    <n v="4258938"/>
    <n v="2371489.0999999996"/>
  </r>
  <r>
    <s v="2024"/>
    <x v="0"/>
    <x v="0"/>
    <x v="0"/>
    <x v="0"/>
    <s v="2 - Poder Ejecutivo"/>
    <s v="0213 - MINISTERIO DE TURISMO"/>
    <s v="0001 - MINISTERIO DE TURISMO"/>
    <x v="1"/>
    <x v="17"/>
    <x v="65"/>
    <s v="2.3 - MATERIALES Y SUMINISTROS"/>
    <s v="2.3.2 - TEXTILES Y VESTUARIOS"/>
    <s v="N"/>
    <s v="00 - N/A"/>
    <s v="10 - FONDO GENERAL"/>
    <s v="(en blanco)"/>
    <s v="99 - MULTIPROVINCIAL"/>
    <n v="4029960"/>
    <n v="244260"/>
    <n v="95580"/>
  </r>
  <r>
    <s v="2024"/>
    <x v="0"/>
    <x v="0"/>
    <x v="0"/>
    <x v="0"/>
    <s v="2 - Poder Ejecutivo"/>
    <s v="0213 - MINISTERIO DE TURISMO"/>
    <s v="0001 - MINISTERIO DE TURISMO"/>
    <x v="1"/>
    <x v="17"/>
    <x v="65"/>
    <s v="2.3 - MATERIALES Y SUMINISTROS"/>
    <s v="2.3.3 - PAPEL, CARTÓN E IMPRESOS"/>
    <s v="N"/>
    <s v="00 - N/A"/>
    <s v="10 - FONDO GENERAL"/>
    <s v="(en blanco)"/>
    <s v="99 - MULTIPROVINCIAL"/>
    <n v="2000000"/>
    <n v="3959902"/>
    <n v="729416.05999999994"/>
  </r>
  <r>
    <s v="2024"/>
    <x v="0"/>
    <x v="0"/>
    <x v="0"/>
    <x v="0"/>
    <s v="2 - Poder Ejecutivo"/>
    <s v="0213 - MINISTERIO DE TURISMO"/>
    <s v="0001 - MINISTERIO DE TURISMO"/>
    <x v="1"/>
    <x v="17"/>
    <x v="65"/>
    <s v="2.3 - MATERIALES Y SUMINISTROS"/>
    <s v="2.3.3 - PAPEL, CARTÓN E IMPRESOS"/>
    <s v="N"/>
    <s v="00 - N/A"/>
    <s v="10 - FONDO GENERAL"/>
    <s v="(en blanco)"/>
    <s v="99 - MULTIPROVINCIAL"/>
    <n v="1500000"/>
    <n v="1069160"/>
    <n v="1066218.17"/>
  </r>
  <r>
    <s v="2024"/>
    <x v="0"/>
    <x v="0"/>
    <x v="0"/>
    <x v="0"/>
    <s v="2 - Poder Ejecutivo"/>
    <s v="0213 - MINISTERIO DE TURISMO"/>
    <s v="0001 - MINISTERIO DE TURISMO"/>
    <x v="1"/>
    <x v="17"/>
    <x v="65"/>
    <s v="2.3 - MATERIALES Y SUMINISTROS"/>
    <s v="2.3.3 - PAPEL, CARTÓN E IMPRESOS"/>
    <s v="N"/>
    <s v="00 - N/A"/>
    <s v="10 - FONDO GENERAL"/>
    <s v="(en blanco)"/>
    <s v="99 - MULTIPROVINCIAL"/>
    <n v="110825"/>
    <n v="11082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1015000"/>
    <n v="515000"/>
    <n v="0"/>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81299"/>
    <n v="3281299"/>
    <n v="1931414.4600000002"/>
  </r>
  <r>
    <s v="2024"/>
    <x v="0"/>
    <x v="0"/>
    <x v="0"/>
    <x v="0"/>
    <s v="2 - Poder Ejecutivo"/>
    <s v="0213 - MINISTERIO DE TURISMO"/>
    <s v="0001 - MINISTERIO DE TURISMO"/>
    <x v="1"/>
    <x v="17"/>
    <x v="65"/>
    <s v="2.3 - MATERIALES Y SUMINISTROS"/>
    <s v="2.3.5 - CUERO, CAUCHO Y PLÁSTICO"/>
    <s v="N"/>
    <s v="00 - N/A"/>
    <s v="10 - FONDO GENERAL"/>
    <s v="(en blanco)"/>
    <s v="99 - MULTIPROVINCIAL"/>
    <n v="10544"/>
    <n v="10544"/>
    <n v="27502.54"/>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20000"/>
    <n v="20000"/>
    <n v="6152.71"/>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775"/>
    <n v="185775"/>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02142"/>
    <n v="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2729"/>
    <n v="151449"/>
    <n v="150048.9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876100"/>
    <n v="1176100"/>
    <n v="45168.3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39200000"/>
    <n v="30200000"/>
    <n v="2214160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800000"/>
    <n v="800000"/>
    <n v="199838.88"/>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50000"/>
    <n v="50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2000"/>
    <n v="22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15300"/>
    <n v="5153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00000"/>
    <n v="200000"/>
    <n v="136715.5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0"/>
    <n v="50000"/>
    <n v="47161.86"/>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91062"/>
    <n v="1500000"/>
    <n v="359345.9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347231"/>
    <n v="1297231"/>
    <n v="62793.49"/>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316134"/>
    <n v="3168134"/>
    <n v="1179608.24"/>
  </r>
  <r>
    <s v="2024"/>
    <x v="0"/>
    <x v="0"/>
    <x v="0"/>
    <x v="0"/>
    <s v="2 - Poder Ejecutivo"/>
    <s v="0213 - MINISTERIO DE TURISMO"/>
    <s v="0001 - MINISTERIO DE TURISMO"/>
    <x v="1"/>
    <x v="17"/>
    <x v="65"/>
    <s v="2.3 - MATERIALES Y SUMINISTROS"/>
    <s v="2.3.9 - PRODUCTOS Y ÚTILES VARIOS"/>
    <s v="N"/>
    <s v="00 - N/A"/>
    <s v="10 - FONDO GENERAL"/>
    <s v="(en blanco)"/>
    <s v="99 - MULTIPROVINCIAL"/>
    <n v="0"/>
    <n v="2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200000"/>
    <n v="3758389"/>
    <n v="1729555.4299999997"/>
  </r>
  <r>
    <s v="2024"/>
    <x v="0"/>
    <x v="0"/>
    <x v="0"/>
    <x v="0"/>
    <s v="2 - Poder Ejecutivo"/>
    <s v="0213 - MINISTERIO DE TURISMO"/>
    <s v="0001 - MINISTERIO DE TURISMO"/>
    <x v="1"/>
    <x v="17"/>
    <x v="65"/>
    <s v="2.3 - MATERIALES Y SUMINISTROS"/>
    <s v="2.3.9 - PRODUCTOS Y ÚTILES VARIOS"/>
    <s v="N"/>
    <s v="00 - N/A"/>
    <s v="10 - FONDO GENERAL"/>
    <s v="(en blanco)"/>
    <s v="99 - MULTIPROVINCIAL"/>
    <n v="300000"/>
    <n v="800000"/>
    <n v="14809"/>
  </r>
  <r>
    <s v="2024"/>
    <x v="0"/>
    <x v="0"/>
    <x v="0"/>
    <x v="0"/>
    <s v="2 - Poder Ejecutivo"/>
    <s v="0213 - MINISTERIO DE TURISMO"/>
    <s v="0001 - MINISTERIO DE TURISMO"/>
    <x v="1"/>
    <x v="17"/>
    <x v="65"/>
    <s v="2.3 - MATERIALES Y SUMINISTROS"/>
    <s v="2.3.9 - PRODUCTOS Y ÚTILES VARIOS"/>
    <s v="N"/>
    <s v="00 - N/A"/>
    <s v="10 - FONDO GENERAL"/>
    <s v="(en blanco)"/>
    <s v="99 - MULTIPROVINCIAL"/>
    <n v="250000"/>
    <n v="250000"/>
    <n v="63850.1"/>
  </r>
  <r>
    <s v="2024"/>
    <x v="0"/>
    <x v="0"/>
    <x v="0"/>
    <x v="0"/>
    <s v="2 - Poder Ejecutivo"/>
    <s v="0213 - MINISTERIO DE TURISMO"/>
    <s v="0001 - MINISTERIO DE TURISMO"/>
    <x v="1"/>
    <x v="17"/>
    <x v="65"/>
    <s v="2.3 - MATERIALES Y SUMINISTROS"/>
    <s v="2.3.9 - PRODUCTOS Y ÚTILES VARIOS"/>
    <s v="N"/>
    <s v="00 - N/A"/>
    <s v="10 - FONDO GENERAL"/>
    <s v="(en blanco)"/>
    <s v="99 - MULTIPROVINCIAL"/>
    <n v="304800"/>
    <n v="304800"/>
    <n v="110047.98"/>
  </r>
  <r>
    <s v="2024"/>
    <x v="0"/>
    <x v="0"/>
    <x v="0"/>
    <x v="0"/>
    <s v="2 - Poder Ejecutivo"/>
    <s v="0213 - MINISTERIO DE TURISMO"/>
    <s v="0001 - MINISTERIO DE TURISMO"/>
    <x v="1"/>
    <x v="17"/>
    <x v="65"/>
    <s v="2.3 - MATERIALES Y SUMINISTROS"/>
    <s v="2.3.9 - PRODUCTOS Y ÚTILES VARIOS"/>
    <s v="N"/>
    <s v="00 - N/A"/>
    <s v="10 - FONDO GENERAL"/>
    <s v="(en blanco)"/>
    <s v="99 - MULTIPROVINCIAL"/>
    <n v="1577399"/>
    <n v="5077399"/>
    <n v="2524183.2099999995"/>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0"/>
    <n v="1000000"/>
    <n v="615141.36"/>
  </r>
  <r>
    <s v="2024"/>
    <x v="0"/>
    <x v="0"/>
    <x v="0"/>
    <x v="0"/>
    <s v="2 - Poder Ejecutivo"/>
    <s v="0213 - MINISTERIO DE TURISMO"/>
    <s v="0001 - MINISTERIO DE TURISMO"/>
    <x v="1"/>
    <x v="17"/>
    <x v="65"/>
    <s v="2.3 - MATERIALES Y SUMINISTROS"/>
    <s v="2.3.9 - PRODUCTOS Y ÚTILES VARIOS"/>
    <s v="N"/>
    <s v="00 - N/A"/>
    <s v="10 - FONDO GENERAL"/>
    <s v="(en blanco)"/>
    <s v="99 - MULTIPROVINCIAL"/>
    <n v="1500000"/>
    <n v="1500000"/>
    <n v="71729.84"/>
  </r>
  <r>
    <s v="2024"/>
    <x v="0"/>
    <x v="0"/>
    <x v="0"/>
    <x v="0"/>
    <s v="2 - Poder Ejecutivo"/>
    <s v="0213 - MINISTERIO DE TURISMO"/>
    <s v="0001 - MINISTERIO DE TURISMO"/>
    <x v="1"/>
    <x v="17"/>
    <x v="65"/>
    <s v="2.3 - MATERIALES Y SUMINISTROS"/>
    <s v="2.3.9 - PRODUCTOS Y ÚTILES VARIOS"/>
    <s v="N"/>
    <s v="00 - N/A"/>
    <s v="10 - FONDO GENERAL"/>
    <s v="(en blanco)"/>
    <s v="99 - MULTIPROVINCIAL"/>
    <n v="1800000"/>
    <n v="1800000"/>
    <n v="538524.51"/>
  </r>
  <r>
    <s v="2024"/>
    <x v="0"/>
    <x v="0"/>
    <x v="0"/>
    <x v="0"/>
    <s v="2 - Poder Ejecutivo"/>
    <s v="0213 - MINISTERIO DE TURISMO"/>
    <s v="0001 - MINISTERIO DE TURISMO"/>
    <x v="1"/>
    <x v="17"/>
    <x v="65"/>
    <s v="2.3 - MATERIALES Y SUMINISTROS"/>
    <s v="2.3.9 - PRODUCTOS Y ÚTILES VARIOS"/>
    <s v="N"/>
    <s v="00 - N/A"/>
    <s v="10 - FONDO GENERAL"/>
    <s v="(en blanco)"/>
    <s v="99 - MULTIPROVINCIAL"/>
    <n v="9933"/>
    <n v="9933"/>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2336486"/>
    <n v="4336486"/>
    <n v="397663.60000000003"/>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
    <n v="100000"/>
    <n v="137727.4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62000000"/>
    <n v="62000000"/>
    <n v="35412233.32999999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2000000"/>
    <n v="2000000"/>
    <n v="24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82000000"/>
    <n v="183300000"/>
    <n v="1207923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59200000"/>
    <n v="59200000"/>
    <n v="33716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5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000000"/>
    <n v="1000000"/>
    <n v="377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200000"/>
    <n v="43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9000000"/>
    <n v="100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200000"/>
    <n v="1200000"/>
    <n v="52575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500000"/>
    <n v="836329.02"/>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500000"/>
    <n v="2500000"/>
    <n v="1835830.51"/>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300000"/>
    <n v="300000"/>
    <n v="16000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7494683.32000000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4000000"/>
    <n v="240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000000"/>
    <n v="8000000"/>
    <n v="4975424.1099999994"/>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500000"/>
    <n v="8500000"/>
    <n v="4982441.5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2000000"/>
    <n v="2000000"/>
    <n v="840115.65"/>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3000000"/>
    <n v="3000000"/>
    <n v="1505652.46"/>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50000"/>
    <n v="5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0"/>
    <n v="1000000"/>
    <n v="322983.20999999996"/>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10061.26"/>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27753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000000"/>
    <n v="25000000"/>
    <n v="9652695"/>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500000"/>
    <n v="5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400000"/>
    <n v="400000"/>
    <n v="47796"/>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0"/>
    <n v="1000000"/>
    <n v="48203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500000"/>
    <n v="9500000"/>
    <n v="5524300.0800000001"/>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3000000"/>
    <n v="15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0"/>
    <n v="1000000"/>
    <n v="23500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000000"/>
    <n v="6000000"/>
    <n v="2201245.79"/>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3000000"/>
    <n v="15000000"/>
    <n v="1586710.93"/>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6000000"/>
    <n v="16000000"/>
    <n v="11720406.26"/>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2000000"/>
    <n v="10300000"/>
    <n v="2900788.5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600000"/>
    <n v="1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6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24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200000"/>
    <n v="34405.8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6200000"/>
    <n v="14500000"/>
    <n v="3536678.6700000004"/>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500000"/>
    <n v="1490000"/>
    <n v="2090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6385.329999999998"/>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200000"/>
    <n v="700000"/>
    <n v="2032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9676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0000"/>
    <n v="15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5000000"/>
    <n v="3185208.4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000000"/>
    <n v="2700000"/>
    <n v="186478.8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500000"/>
    <n v="3500000"/>
    <n v="135641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96328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0"/>
    <n v="1000000"/>
    <n v="1050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35935.59999999998"/>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30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200000"/>
    <n v="3456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100000"/>
    <n v="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0"/>
    <n v="300000"/>
    <n v="7000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367200"/>
    <n v="3060080.95"/>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0"/>
    <n v="1000000"/>
    <n v="206595.979999999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500000"/>
    <n v="3000000"/>
    <n v="878483.9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100000"/>
    <n v="100000"/>
    <n v="11328"/>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000000"/>
    <n v="3000000"/>
    <n v="977925"/>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350000"/>
    <n v="350000"/>
    <n v="5133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500000"/>
    <n v="500000"/>
    <n v="230045.71999999997"/>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500000"/>
    <n v="2500000"/>
    <n v="8260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317.44"/>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3700000"/>
    <n v="3700000"/>
    <n v="1517224.3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420145.63"/>
    <n v="320145.6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000000"/>
    <n v="20000000"/>
    <n v="515000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1473.8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300000"/>
    <n v="3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25716.7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00000"/>
    <n v="1900000"/>
    <n v="709437.4"/>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2000000"/>
    <n v="6553850.6500000004"/>
    <n v="996045.18"/>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50000"/>
    <n v="350000"/>
    <n v="1562.129999999999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300000"/>
    <n v="1300000"/>
    <n v="291752.4100000000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0"/>
    <n v="1000000"/>
    <n v="66382.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2400000"/>
    <n v="156263.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1500000"/>
    <n v="605725.21000000008"/>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220.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600000"/>
    <n v="1600000"/>
    <n v="193194.9300000000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800000"/>
    <n v="3000000"/>
    <n v="1178449.0100000002"/>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26465052"/>
    <n v="3847642136.4000001"/>
    <n v="2565094757.5299993"/>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1498560.3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5354322"/>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466666.64000000007"/>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74281322"/>
    <n v="62981322"/>
    <n v="41987548"/>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9000344"/>
    <n v="771495999.8599999"/>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0"/>
    <n v="9000000"/>
    <n v="6000000"/>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71913104"/>
    <n v="181275402.63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70064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4176841.63"/>
    <n v="256117894.40000004"/>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3635747.49000001"/>
    <n v="255757164.96000001"/>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59520355.240000002"/>
    <n v="39680236.800000004"/>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0666666.63999999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00000"/>
    <n v="2600000"/>
    <n v="1733333.359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9559197"/>
    <n v="9559197"/>
    <n v="3220155.280000000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2237999"/>
    <n v="262237999"/>
    <n v="174825332.63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500000"/>
    <n v="2500000"/>
    <n v="1666666.6400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
    <n v="2666666.6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3800000"/>
    <n v="3800000"/>
    <n v="2533333.36"/>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24000000"/>
    <n v="24000000"/>
    <n v="160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3480169"/>
    <n v="13480169"/>
    <n v="8986779.3599999994"/>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06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8000000"/>
    <n v="8000000"/>
    <n v="5333333.3600000003"/>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4200000"/>
    <n v="4200000"/>
    <n v="28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00"/>
    <n v="75000000"/>
    <n v="500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56000000"/>
    <n v="56000000"/>
    <n v="37333333.360000007"/>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
    <n v="15000"/>
    <n v="1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450000"/>
    <n v="450000"/>
    <n v="3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5600000"/>
    <n v="5600000"/>
    <n v="3733333.36"/>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5800000"/>
    <n v="15800000"/>
    <n v="10533333.359999999"/>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516000"/>
    <n v="6516000"/>
    <n v="4344000"/>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0558401.359999999"/>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2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
    <n v="100000"/>
    <n v="66666.6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00000"/>
    <n v="2000000"/>
    <n v="1333333.36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
    <n v="50000"/>
    <n v="33333.359999999993"/>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5000"/>
    <n v="85000"/>
    <n v="56666.640000000007"/>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5000"/>
    <n v="205000"/>
    <n v="136666.640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25500"/>
    <n v="125500"/>
    <n v="83666.6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150000"/>
    <n v="1150000"/>
    <n v="766666.6399999999"/>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80300"/>
    <n v="180300"/>
    <n v="1202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60400"/>
    <n v="60400"/>
    <n v="40266.640000000007"/>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40195"/>
    <n v="40195"/>
    <n v="26796.640000000007"/>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3118000"/>
    <n v="3118000"/>
    <n v="2078666.640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500000"/>
    <n v="9500000"/>
    <n v="6333330.63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500000"/>
    <n v="1500000"/>
    <n v="1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78101806"/>
    <n v="79223076.019999996"/>
    <n v="528153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1148102"/>
    <n v="11148102"/>
    <n v="743206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9850000"/>
    <n v="9850000"/>
    <n v="6566666.63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480000"/>
    <n v="480000"/>
    <n v="32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50000"/>
    <n v="250000"/>
    <n v="166666.6400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783700"/>
    <n v="5783700"/>
    <n v="38558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222780"/>
    <n v="5222780"/>
    <n v="3481853.359999999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696659"/>
    <n v="1696659"/>
    <n v="113110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436112"/>
    <n v="20436112"/>
    <n v="13624074.64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50000"/>
    <n v="1250000"/>
    <n v="833333.360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270000"/>
    <n v="270000"/>
    <n v="18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9000000"/>
    <n v="6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
    <n v="2160452.64"/>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1857868.159999996"/>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29290430"/>
    <n v="452963777"/>
    <n v="309563706.5400000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80000"/>
    <n v="80000"/>
    <n v="53333.359999999993"/>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50000"/>
    <n v="350000"/>
    <n v="233333.35999999993"/>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1650000"/>
    <n v="1650000"/>
    <n v="11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000000"/>
    <n v="2000000"/>
    <n v="1333333.3600000001"/>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3000000"/>
    <n v="3000000"/>
    <n v="20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30000"/>
    <n v="230000"/>
    <n v="153333.3599999999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6093946"/>
    <n v="16093946"/>
    <n v="10729297.35999999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4500000"/>
    <n v="14500000"/>
    <n v="9666666.640000000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950000"/>
    <n v="3950000"/>
    <n v="2633333.3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50000"/>
    <n v="50000"/>
    <n v="33333.359999999993"/>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500"/>
    <n v="60500"/>
    <n v="40333.359999999993"/>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175866"/>
    <n v="783910.6399999999"/>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00000"/>
    <n v="100000"/>
    <n v="58333.310000000005"/>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45000"/>
    <n v="45000"/>
    <n v="38333.3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80000"/>
    <n v="680000"/>
    <n v="453333.3599999999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6437611"/>
    <n v="4291740.6399999997"/>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2074838"/>
    <n v="1383225.3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500000"/>
    <n v="6500000"/>
    <n v="4333333.3600000003"/>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90000"/>
    <n v="490000"/>
    <n v="326666.6400000000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30000"/>
    <n v="30000"/>
    <n v="2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90000"/>
    <n v="290000"/>
    <n v="193333.36"/>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60000"/>
    <n v="160000"/>
    <n v="106666.6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0000"/>
    <n v="90000"/>
    <n v="6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8586653"/>
    <n v="8586653"/>
    <n v="5008880.940000000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10000"/>
    <n v="110000"/>
    <n v="761387.7700000001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50000"/>
    <n v="250000"/>
    <n v="166666.6400000000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0000"/>
    <n v="40000"/>
    <n v="26666.64000000000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4300"/>
    <n v="94300"/>
    <n v="62866.64000000000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4000"/>
    <n v="74000"/>
    <n v="49333.359999999993"/>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281800132"/>
    <n v="184202945.09999996"/>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0646000"/>
    <n v="30646000"/>
    <n v="17876833.31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41000000"/>
    <n v="41000000"/>
    <n v="23916666.689999998"/>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801937"/>
    <n v="1051129.94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
    <n v="25000"/>
    <n v="1458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00"/>
    <n v="2500000"/>
    <n v="145833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
    <n v="500000"/>
    <n v="291666.68999999994"/>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00"/>
    <n v="3500000"/>
    <n v="2041666.6899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222838"/>
    <n v="713322.1900000000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566666.64"/>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7500000"/>
    <n v="7500000"/>
    <n v="4375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2701831"/>
    <n v="0"/>
    <n v="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1000"/>
    <n v="241000"/>
    <n v="14058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3238753"/>
    <n v="1889272.56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20000"/>
    <n v="120000"/>
    <n v="70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418606"/>
    <n v="1994186.81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5000000"/>
    <n v="291666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
    <n v="23000"/>
    <n v="1341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8000"/>
    <n v="358000"/>
    <n v="208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96524010"/>
    <n v="196524010"/>
    <n v="114729005.8099999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600000"/>
    <n v="1600000"/>
    <n v="933333.3099999998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819908515.69000006"/>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5809392"/>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4632276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75968250"/>
  </r>
  <r>
    <s v="2024"/>
    <x v="0"/>
    <x v="0"/>
    <x v="0"/>
    <x v="0"/>
    <s v="2 - Poder Ejecutivo"/>
    <s v="0215 - MINISTERIO DE LA MUJER"/>
    <s v="0001 - MINISTERIO DE LA MUJER"/>
    <x v="0"/>
    <x v="0"/>
    <x v="10"/>
    <s v="2.1 - REMUNERACIONES Y CONTRIBUCIONES"/>
    <s v="2.1.1 - REMUNERACIONES"/>
    <s v="N"/>
    <s v="00 - N/A"/>
    <s v="10 - FONDO GENERAL"/>
    <s v="(en blanco)"/>
    <s v="99 - MULTIPROVINCIAL"/>
    <n v="157797226"/>
    <n v="157646527"/>
    <n v="95152036.01000002"/>
  </r>
  <r>
    <s v="2024"/>
    <x v="0"/>
    <x v="0"/>
    <x v="0"/>
    <x v="0"/>
    <s v="2 - Poder Ejecutivo"/>
    <s v="0215 - MINISTERIO DE LA MUJER"/>
    <s v="0001 - MINISTERIO DE LA MUJER"/>
    <x v="0"/>
    <x v="0"/>
    <x v="10"/>
    <s v="2.1 - REMUNERACIONES Y CONTRIBUCIONES"/>
    <s v="2.1.1 - REMUNERACIONES"/>
    <s v="N"/>
    <s v="00 - N/A"/>
    <s v="10 - FONDO GENERAL"/>
    <s v="(en blanco)"/>
    <s v="99 - MULTIPROVINCIAL"/>
    <n v="1224000"/>
    <n v="1224000"/>
    <n v="576000"/>
  </r>
  <r>
    <s v="2024"/>
    <x v="0"/>
    <x v="0"/>
    <x v="0"/>
    <x v="0"/>
    <s v="2 - Poder Ejecutivo"/>
    <s v="0215 - MINISTERIO DE LA MUJER"/>
    <s v="0001 - MINISTERIO DE LA MUJER"/>
    <x v="0"/>
    <x v="0"/>
    <x v="10"/>
    <s v="2.1 - REMUNERACIONES Y CONTRIBUCIONES"/>
    <s v="2.1.1 - REMUNERACIONES"/>
    <s v="N"/>
    <s v="00 - N/A"/>
    <s v="10 - FONDO GENERAL"/>
    <s v="(en blanco)"/>
    <s v="99 - MULTIPROVINCIAL"/>
    <n v="143999364"/>
    <n v="143999364"/>
    <n v="93135546.019999981"/>
  </r>
  <r>
    <s v="2024"/>
    <x v="0"/>
    <x v="0"/>
    <x v="0"/>
    <x v="0"/>
    <s v="2 - Poder Ejecutivo"/>
    <s v="0215 - MINISTERIO DE LA MUJER"/>
    <s v="0001 - MINISTERIO DE LA MUJER"/>
    <x v="0"/>
    <x v="0"/>
    <x v="10"/>
    <s v="2.1 - REMUNERACIONES Y CONTRIBUCIONES"/>
    <s v="2.1.1 - REMUNERACIONES"/>
    <s v="N"/>
    <s v="00 - N/A"/>
    <s v="10 - FONDO GENERAL"/>
    <s v="(en blanco)"/>
    <s v="99 - MULTIPROVINCIAL"/>
    <n v="487800"/>
    <n v="4878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265400"/>
    <n v="2285657"/>
    <n v="1758707.8500000003"/>
  </r>
  <r>
    <s v="2024"/>
    <x v="0"/>
    <x v="0"/>
    <x v="0"/>
    <x v="0"/>
    <s v="2 - Poder Ejecutivo"/>
    <s v="0215 - MINISTERIO DE LA MUJER"/>
    <s v="0001 - MINISTERIO DE LA MUJER"/>
    <x v="0"/>
    <x v="0"/>
    <x v="10"/>
    <s v="2.1 - REMUNERACIONES Y CONTRIBUCIONES"/>
    <s v="2.1.1 - REMUNERACIONES"/>
    <s v="N"/>
    <s v="00 - N/A"/>
    <s v="10 - FONDO GENERAL"/>
    <s v="(en blanco)"/>
    <s v="99 - MULTIPROVINCIAL"/>
    <n v="1844580"/>
    <n v="1844580"/>
    <n v="534000"/>
  </r>
  <r>
    <s v="2024"/>
    <x v="0"/>
    <x v="0"/>
    <x v="0"/>
    <x v="0"/>
    <s v="2 - Poder Ejecutivo"/>
    <s v="0215 - MINISTERIO DE LA MUJER"/>
    <s v="0001 - MINISTERIO DE LA MUJER"/>
    <x v="0"/>
    <x v="0"/>
    <x v="10"/>
    <s v="2.1 - REMUNERACIONES Y CONTRIBUCIONES"/>
    <s v="2.1.1 - REMUNERACIONES"/>
    <s v="N"/>
    <s v="00 - N/A"/>
    <s v="10 - FONDO GENERAL"/>
    <s v="(en blanco)"/>
    <s v="99 - MULTIPROVINCIAL"/>
    <n v="25094725"/>
    <n v="25094725"/>
    <n v="23250"/>
  </r>
  <r>
    <s v="2024"/>
    <x v="0"/>
    <x v="0"/>
    <x v="0"/>
    <x v="0"/>
    <s v="2 - Poder Ejecutivo"/>
    <s v="0215 - MINISTERIO DE LA MUJER"/>
    <s v="0001 - MINISTERIO DE LA MUJER"/>
    <x v="0"/>
    <x v="0"/>
    <x v="10"/>
    <s v="2.1 - REMUNERACIONES Y CONTRIBUCIONES"/>
    <s v="2.1.1 - REMUNERACIONES"/>
    <s v="N"/>
    <s v="00 - N/A"/>
    <s v="10 - FONDO GENERAL"/>
    <s v="(en blanco)"/>
    <s v="99 - MULTIPROVINCIAL"/>
    <n v="2350436"/>
    <n v="2350436"/>
    <n v="1686000"/>
  </r>
  <r>
    <s v="2024"/>
    <x v="0"/>
    <x v="0"/>
    <x v="0"/>
    <x v="0"/>
    <s v="2 - Poder Ejecutivo"/>
    <s v="0215 - MINISTERIO DE LA MUJER"/>
    <s v="0001 - MINISTERIO DE LA MUJER"/>
    <x v="0"/>
    <x v="0"/>
    <x v="10"/>
    <s v="2.1 - REMUNERACIONES Y CONTRIBUCIONES"/>
    <s v="2.1.1 - REMUNERACIONES"/>
    <s v="N"/>
    <s v="00 - N/A"/>
    <s v="10 - FONDO GENERAL"/>
    <s v="(en blanco)"/>
    <s v="99 - MULTIPROVINCIAL"/>
    <n v="2540400"/>
    <n v="2540400"/>
    <n v="998015.67999999993"/>
  </r>
  <r>
    <s v="2024"/>
    <x v="0"/>
    <x v="0"/>
    <x v="0"/>
    <x v="0"/>
    <s v="2 - Poder Ejecutivo"/>
    <s v="0215 - MINISTERIO DE LA MUJER"/>
    <s v="0001 - MINISTERIO DE LA MUJER"/>
    <x v="0"/>
    <x v="0"/>
    <x v="10"/>
    <s v="2.1 - REMUNERACIONES Y CONTRIBUCIONES"/>
    <s v="2.1.2 - SOBRESUELDOS"/>
    <s v="N"/>
    <s v="00 - N/A"/>
    <s v="10 - FONDO GENERAL"/>
    <s v="(en blanco)"/>
    <s v="99 - MULTIPROVINCIAL"/>
    <n v="0"/>
    <n v="380656"/>
    <n v="1873006.73"/>
  </r>
  <r>
    <s v="2024"/>
    <x v="0"/>
    <x v="0"/>
    <x v="0"/>
    <x v="0"/>
    <s v="2 - Poder Ejecutivo"/>
    <s v="0215 - MINISTERIO DE LA MUJER"/>
    <s v="0001 - MINISTERIO DE LA MUJER"/>
    <x v="0"/>
    <x v="0"/>
    <x v="10"/>
    <s v="2.1 - REMUNERACIONES Y CONTRIBUCIONES"/>
    <s v="2.1.2 - SOBRESUELDOS"/>
    <s v="N"/>
    <s v="00 - N/A"/>
    <s v="10 - FONDO GENERAL"/>
    <s v="(en blanco)"/>
    <s v="99 - MULTIPROVINCIAL"/>
    <n v="6204000"/>
    <n v="5244700"/>
    <n v="2459166.67"/>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4374674"/>
    <n v="23796234.93"/>
  </r>
  <r>
    <s v="2024"/>
    <x v="0"/>
    <x v="0"/>
    <x v="0"/>
    <x v="0"/>
    <s v="2 - Poder Ejecutivo"/>
    <s v="0215 - MINISTERIO DE LA MUJER"/>
    <s v="0001 - MINISTERIO DE LA MUJER"/>
    <x v="0"/>
    <x v="0"/>
    <x v="10"/>
    <s v="2.1 - REMUNERACIONES Y CONTRIBUCIONES"/>
    <s v="2.1.2 - SOBRESUELDOS"/>
    <s v="N"/>
    <s v="00 - N/A"/>
    <s v="10 - FONDO GENERAL"/>
    <s v="(en blanco)"/>
    <s v="99 - MULTIPROVINCIAL"/>
    <n v="3763000"/>
    <n v="3763000"/>
    <n v="3220900"/>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3465160"/>
    <n v="0"/>
  </r>
  <r>
    <s v="2024"/>
    <x v="0"/>
    <x v="0"/>
    <x v="0"/>
    <x v="0"/>
    <s v="2 - Poder Ejecutivo"/>
    <s v="0215 - MINISTERIO DE LA MUJER"/>
    <s v="0001 - MINISTERIO DE LA MUJER"/>
    <x v="0"/>
    <x v="0"/>
    <x v="10"/>
    <s v="2.1 - REMUNERACIONES Y CONTRIBUCIONES"/>
    <s v="2.1.2 - SOBRESUELDOS"/>
    <s v="N"/>
    <s v="00 - N/A"/>
    <s v="10 - FONDO GENERAL"/>
    <s v="(en blanco)"/>
    <s v="99 - MULTIPROVINCIAL"/>
    <n v="25768409"/>
    <n v="25468409"/>
    <n v="0"/>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754303"/>
    <n v="20754303"/>
    <n v="13448487.9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844600"/>
    <n v="20844600"/>
    <n v="13655685.630000001"/>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181389"/>
    <n v="3181389"/>
    <n v="1774994.6899999997"/>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0"/>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22075.64"/>
  </r>
  <r>
    <s v="2024"/>
    <x v="0"/>
    <x v="0"/>
    <x v="0"/>
    <x v="0"/>
    <s v="2 - Poder Ejecutivo"/>
    <s v="0215 - MINISTERIO DE LA MUJER"/>
    <s v="0001 - MINISTERIO DE LA MUJER"/>
    <x v="0"/>
    <x v="0"/>
    <x v="10"/>
    <s v="2.2 - CONTRATACIÓN DE SERVICIOS"/>
    <s v="2.2.1 - SERVICIOS BÁSICOS"/>
    <s v="N"/>
    <s v="00 - N/A"/>
    <s v="10 - FONDO GENERAL"/>
    <s v="(en blanco)"/>
    <s v="99 - MULTIPROVINCIAL"/>
    <n v="10000000"/>
    <n v="10000000"/>
    <n v="8353279.6000000006"/>
  </r>
  <r>
    <s v="2024"/>
    <x v="0"/>
    <x v="0"/>
    <x v="0"/>
    <x v="0"/>
    <s v="2 - Poder Ejecutivo"/>
    <s v="0215 - MINISTERIO DE LA MUJER"/>
    <s v="0001 - MINISTERIO DE LA MUJER"/>
    <x v="0"/>
    <x v="0"/>
    <x v="10"/>
    <s v="2.2 - CONTRATACIÓN DE SERVICIOS"/>
    <s v="2.2.1 - SERVICIOS BÁSICOS"/>
    <s v="N"/>
    <s v="00 - N/A"/>
    <s v="10 - FONDO GENERAL"/>
    <s v="(en blanco)"/>
    <s v="99 - MULTIPROVINCIAL"/>
    <n v="500000"/>
    <n v="500000"/>
    <n v="3145"/>
  </r>
  <r>
    <s v="2024"/>
    <x v="0"/>
    <x v="0"/>
    <x v="0"/>
    <x v="0"/>
    <s v="2 - Poder Ejecutivo"/>
    <s v="0215 - MINISTERIO DE LA MUJER"/>
    <s v="0001 - MINISTERIO DE LA MUJER"/>
    <x v="0"/>
    <x v="0"/>
    <x v="10"/>
    <s v="2.2 - CONTRATACIÓN DE SERVICIOS"/>
    <s v="2.2.1 - SERVICIOS BÁSICOS"/>
    <s v="N"/>
    <s v="00 - N/A"/>
    <s v="10 - FONDO GENERAL"/>
    <s v="(en blanco)"/>
    <s v="99 - MULTIPROVINCIAL"/>
    <n v="5900000"/>
    <n v="5900000"/>
    <n v="3086351.76"/>
  </r>
  <r>
    <s v="2024"/>
    <x v="0"/>
    <x v="0"/>
    <x v="0"/>
    <x v="0"/>
    <s v="2 - Poder Ejecutivo"/>
    <s v="0215 - MINISTERIO DE LA MUJER"/>
    <s v="0001 - MINISTERIO DE LA MUJER"/>
    <x v="0"/>
    <x v="0"/>
    <x v="10"/>
    <s v="2.2 - CONTRATACIÓN DE SERVICIOS"/>
    <s v="2.2.1 - SERVICIOS BÁSICOS"/>
    <s v="N"/>
    <s v="00 - N/A"/>
    <s v="10 - FONDO GENERAL"/>
    <s v="(en blanco)"/>
    <s v="99 - MULTIPROVINCIAL"/>
    <n v="8500000"/>
    <n v="8500000"/>
    <n v="6402598.2799999993"/>
  </r>
  <r>
    <s v="2024"/>
    <x v="0"/>
    <x v="0"/>
    <x v="0"/>
    <x v="0"/>
    <s v="2 - Poder Ejecutivo"/>
    <s v="0215 - MINISTERIO DE LA MUJER"/>
    <s v="0001 - MINISTERIO DE LA MUJER"/>
    <x v="0"/>
    <x v="0"/>
    <x v="10"/>
    <s v="2.2 - CONTRATACIÓN DE SERVICIOS"/>
    <s v="2.2.1 - SERVICIOS BÁSICOS"/>
    <s v="N"/>
    <s v="00 - N/A"/>
    <s v="10 - FONDO GENERAL"/>
    <s v="(en blanco)"/>
    <s v="99 - MULTIPROVINCIAL"/>
    <n v="400000"/>
    <n v="400000"/>
    <n v="276269"/>
  </r>
  <r>
    <s v="2024"/>
    <x v="0"/>
    <x v="0"/>
    <x v="0"/>
    <x v="0"/>
    <s v="2 - Poder Ejecutivo"/>
    <s v="0215 - MINISTERIO DE LA MUJER"/>
    <s v="0001 - MINISTERIO DE LA MUJER"/>
    <x v="0"/>
    <x v="0"/>
    <x v="10"/>
    <s v="2.2 - CONTRATACIÓN DE SERVICIOS"/>
    <s v="2.2.1 - SERVICIOS BÁSICOS"/>
    <s v="N"/>
    <s v="00 - N/A"/>
    <s v="10 - FONDO GENERAL"/>
    <s v="(en blanco)"/>
    <s v="99 - MULTIPROVINCIAL"/>
    <n v="125000"/>
    <n v="125000"/>
    <n v="29885"/>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2000000"/>
    <n v="2000000"/>
    <n v="1415400.01"/>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5450000"/>
    <n v="4357355"/>
    <n v="1663381.8399999999"/>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4000000"/>
    <n v="1520000"/>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3300000"/>
    <n v="106750.39999999999"/>
  </r>
  <r>
    <s v="2024"/>
    <x v="0"/>
    <x v="0"/>
    <x v="0"/>
    <x v="0"/>
    <s v="2 - Poder Ejecutivo"/>
    <s v="0215 - MINISTERIO DE LA MUJER"/>
    <s v="0001 - MINISTERIO DE LA MUJER"/>
    <x v="0"/>
    <x v="0"/>
    <x v="10"/>
    <s v="2.2 - CONTRATACIÓN DE SERVICIOS"/>
    <s v="2.2.3 - VIÁTICOS"/>
    <s v="N"/>
    <s v="00 - N/A"/>
    <s v="10 - FONDO GENERAL"/>
    <s v="(en blanco)"/>
    <s v="99 - MULTIPROVINCIAL"/>
    <n v="1560000"/>
    <n v="1797000"/>
    <n v="825286.53"/>
  </r>
  <r>
    <s v="2024"/>
    <x v="0"/>
    <x v="0"/>
    <x v="0"/>
    <x v="0"/>
    <s v="2 - Poder Ejecutivo"/>
    <s v="0215 - MINISTERIO DE LA MUJER"/>
    <s v="0001 - MINISTERIO DE LA MUJER"/>
    <x v="0"/>
    <x v="0"/>
    <x v="10"/>
    <s v="2.2 - CONTRATACIÓN DE SERVICIOS"/>
    <s v="2.2.3 - VIÁTICOS"/>
    <s v="N"/>
    <s v="00 - N/A"/>
    <s v="10 - FONDO GENERAL"/>
    <s v="(en blanco)"/>
    <s v="99 - MULTIPROVINCIAL"/>
    <n v="3000000"/>
    <n v="4233000"/>
    <n v="3188490.7800000003"/>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1530779"/>
    <n v="2030779"/>
    <n v="1689434.18"/>
  </r>
  <r>
    <s v="2024"/>
    <x v="0"/>
    <x v="0"/>
    <x v="0"/>
    <x v="0"/>
    <s v="2 - Poder Ejecutivo"/>
    <s v="0215 - MINISTERIO DE LA MUJER"/>
    <s v="0001 - MINISTERIO DE LA MUJER"/>
    <x v="0"/>
    <x v="0"/>
    <x v="10"/>
    <s v="2.2 - CONTRATACIÓN DE SERVICIOS"/>
    <s v="2.2.4 - TRANSPORTE Y ALMACENAJE"/>
    <s v="N"/>
    <s v="00 - N/A"/>
    <s v="10 - FONDO GENERAL"/>
    <s v="(en blanco)"/>
    <s v="99 - MULTIPROVINCIAL"/>
    <n v="50000"/>
    <n v="25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650000"/>
    <n v="450000"/>
    <n v="14670"/>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28484000"/>
    <n v="30579998"/>
    <n v="22647585.799999997"/>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7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1300000"/>
    <n v="1000000"/>
    <n v="1500070"/>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2100000"/>
    <n v="975202.2"/>
  </r>
  <r>
    <s v="2024"/>
    <x v="0"/>
    <x v="0"/>
    <x v="0"/>
    <x v="0"/>
    <s v="2 - Poder Ejecutivo"/>
    <s v="0215 - MINISTERIO DE LA MUJER"/>
    <s v="0001 - MINISTERIO DE LA MUJER"/>
    <x v="0"/>
    <x v="0"/>
    <x v="10"/>
    <s v="2.2 - CONTRATACIÓN DE SERVICIOS"/>
    <s v="2.2.5 - ALQUILERES Y RENTAS"/>
    <s v="N"/>
    <s v="00 - N/A"/>
    <s v="10 - FONDO GENERAL"/>
    <s v="(en blanco)"/>
    <s v="99 - MULTIPROVINCIAL"/>
    <n v="3700000"/>
    <n v="2766772"/>
    <n v="2920083.88"/>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400000"/>
    <n v="40120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3000000"/>
    <n v="188918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2000000"/>
    <n v="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1500000"/>
    <n v="0"/>
  </r>
  <r>
    <s v="2024"/>
    <x v="0"/>
    <x v="0"/>
    <x v="0"/>
    <x v="0"/>
    <s v="2 - Poder Ejecutivo"/>
    <s v="0215 - MINISTERIO DE LA MUJER"/>
    <s v="0001 - MINISTERIO DE LA MUJER"/>
    <x v="0"/>
    <x v="0"/>
    <x v="10"/>
    <s v="2.2 - CONTRATACIÓN DE SERVICIOS"/>
    <s v="2.2.6 - SEGUROS"/>
    <s v="N"/>
    <s v="00 - N/A"/>
    <s v="10 - FONDO GENERAL"/>
    <s v="(en blanco)"/>
    <s v="99 - MULTIPROVINCIAL"/>
    <n v="2500000"/>
    <n v="700000"/>
    <n v="900028.38"/>
  </r>
  <r>
    <s v="2024"/>
    <x v="0"/>
    <x v="0"/>
    <x v="0"/>
    <x v="0"/>
    <s v="2 - Poder Ejecutivo"/>
    <s v="0215 - MINISTERIO DE LA MUJER"/>
    <s v="0001 - MINISTERIO DE LA MUJER"/>
    <x v="0"/>
    <x v="0"/>
    <x v="10"/>
    <s v="2.2 - CONTRATACIÓN DE SERVICIOS"/>
    <s v="2.2.6 - SEGUROS"/>
    <s v="N"/>
    <s v="00 - N/A"/>
    <s v="10 - FONDO GENERAL"/>
    <s v="(en blanco)"/>
    <s v="99 - MULTIPROVINCIAL"/>
    <n v="1730000"/>
    <n v="1730000"/>
    <n v="1335701.1199999999"/>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500000"/>
    <n v="500000"/>
    <n v="414858.62"/>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00000"/>
    <n v="2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50000"/>
    <n v="600000"/>
    <n v="12449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00000"/>
    <n v="78210.39999999999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5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500000"/>
    <n v="3000000"/>
    <n v="2455480.650000000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0"/>
    <n v="100000"/>
    <n v="31161.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00000"/>
    <n v="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80000"/>
    <n v="80000"/>
    <n v="12105.37"/>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0"/>
    <n v="100000"/>
    <n v="38335"/>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0"/>
    <n v="25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85126"/>
    <n v="50001"/>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00000"/>
    <n v="350000"/>
    <n v="118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800000"/>
    <n v="12100000"/>
    <n v="11467655.24"/>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565000"/>
    <n v="165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00000"/>
    <n v="22176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70000"/>
    <n v="45135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350000"/>
    <n v="1500000"/>
    <n v="930343.14999999991"/>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0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600000"/>
    <n v="2200000"/>
    <n v="97248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
    <n v="25000"/>
    <n v="200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1200000"/>
    <n v="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21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500000"/>
    <n v="700000"/>
    <n v="505281"/>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4000000"/>
    <n v="4600000"/>
    <n v="2774634.8000000003"/>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8616000"/>
    <n v="4316000"/>
    <n v="4198604.01"/>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800000"/>
    <n v="1675000"/>
    <n v="813325.47"/>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050000"/>
    <n v="1300000"/>
    <n v="569274.0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25000"/>
    <n v="225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300000"/>
    <n v="480000"/>
    <n v="265491.69"/>
  </r>
  <r>
    <s v="2024"/>
    <x v="0"/>
    <x v="0"/>
    <x v="0"/>
    <x v="0"/>
    <s v="2 - Poder Ejecutivo"/>
    <s v="0215 - MINISTERIO DE LA MUJER"/>
    <s v="0001 - MINISTERIO DE LA MUJER"/>
    <x v="0"/>
    <x v="0"/>
    <x v="10"/>
    <s v="2.3 - MATERIALES Y SUMINISTROS"/>
    <s v="2.3.2 - TEXTILES Y VESTUARIOS"/>
    <s v="N"/>
    <s v="00 - N/A"/>
    <s v="10 - FONDO GENERAL"/>
    <s v="(en blanco)"/>
    <s v="99 - MULTIPROVINCIAL"/>
    <n v="1150000"/>
    <n v="1144000"/>
    <n v="792940.41"/>
  </r>
  <r>
    <s v="2024"/>
    <x v="0"/>
    <x v="0"/>
    <x v="0"/>
    <x v="0"/>
    <s v="2 - Poder Ejecutivo"/>
    <s v="0215 - MINISTERIO DE LA MUJER"/>
    <s v="0001 - MINISTERIO DE LA MUJER"/>
    <x v="0"/>
    <x v="0"/>
    <x v="10"/>
    <s v="2.3 - MATERIALES Y SUMINISTROS"/>
    <s v="2.3.3 - PAPEL, CARTÓN E IMPRESOS"/>
    <s v="N"/>
    <s v="00 - N/A"/>
    <s v="10 - FONDO GENERAL"/>
    <s v="(en blanco)"/>
    <s v="99 - MULTIPROVINCIAL"/>
    <n v="950000"/>
    <n v="720000"/>
    <n v="306749.849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700000"/>
    <n v="1597240"/>
    <n v="571406.57000000007"/>
  </r>
  <r>
    <s v="2024"/>
    <x v="0"/>
    <x v="0"/>
    <x v="0"/>
    <x v="0"/>
    <s v="2 - Poder Ejecutivo"/>
    <s v="0215 - MINISTERIO DE LA MUJER"/>
    <s v="0001 - MINISTERIO DE LA MUJER"/>
    <x v="0"/>
    <x v="0"/>
    <x v="10"/>
    <s v="2.3 - MATERIALES Y SUMINISTROS"/>
    <s v="2.3.3 - PAPEL, CARTÓN E IMPRESOS"/>
    <s v="N"/>
    <s v="00 - N/A"/>
    <s v="10 - FONDO GENERAL"/>
    <s v="(en blanco)"/>
    <s v="99 - MULTIPROVINCIAL"/>
    <n v="300000"/>
    <n v="250000"/>
    <n v="196046"/>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700000"/>
    <n v="300000"/>
    <n v="268568"/>
  </r>
  <r>
    <s v="2024"/>
    <x v="0"/>
    <x v="0"/>
    <x v="0"/>
    <x v="0"/>
    <s v="2 - Poder Ejecutivo"/>
    <s v="0215 - MINISTERIO DE LA MUJER"/>
    <s v="0001 - MINISTERIO DE LA MUJER"/>
    <x v="0"/>
    <x v="0"/>
    <x v="10"/>
    <s v="2.3 - MATERIALES Y SUMINISTROS"/>
    <s v="2.3.5 - CUERO, CAUCHO Y PLÁSTICO"/>
    <s v="N"/>
    <s v="00 - N/A"/>
    <s v="10 - FONDO GENERAL"/>
    <s v="(en blanco)"/>
    <s v="99 - MULTIPROVINCIAL"/>
    <n v="25000"/>
    <n v="25000"/>
    <n v="0"/>
  </r>
  <r>
    <s v="2024"/>
    <x v="0"/>
    <x v="0"/>
    <x v="0"/>
    <x v="0"/>
    <s v="2 - Poder Ejecutivo"/>
    <s v="0215 - MINISTERIO DE LA MUJER"/>
    <s v="0001 - MINISTERIO DE LA MUJER"/>
    <x v="0"/>
    <x v="0"/>
    <x v="10"/>
    <s v="2.3 - MATERIALES Y SUMINISTROS"/>
    <s v="2.3.5 - CUERO, CAUCHO Y PLÁSTICO"/>
    <s v="N"/>
    <s v="00 - N/A"/>
    <s v="10 - FONDO GENERAL"/>
    <s v="(en blanco)"/>
    <s v="99 - MULTIPROVINCIAL"/>
    <n v="200000"/>
    <n v="56000"/>
    <n v="28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5914.99"/>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75000"/>
    <n v="75000"/>
    <n v="4708.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30000"/>
    <n v="30000"/>
    <n v="7787.3700000000008"/>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3874.5699999999997"/>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7500000"/>
    <n v="7500000"/>
    <n v="534400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9554.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100000"/>
    <n v="100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200000"/>
    <n v="200000"/>
    <n v="23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00000"/>
    <n v="260000"/>
    <n v="331394.44"/>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6000"/>
    <n v="7383.1"/>
  </r>
  <r>
    <s v="2024"/>
    <x v="0"/>
    <x v="0"/>
    <x v="0"/>
    <x v="0"/>
    <s v="2 - Poder Ejecutivo"/>
    <s v="0215 - MINISTERIO DE LA MUJER"/>
    <s v="0001 - MINISTERIO DE LA MUJER"/>
    <x v="0"/>
    <x v="0"/>
    <x v="10"/>
    <s v="2.3 - MATERIALES Y SUMINISTROS"/>
    <s v="2.3.9 - PRODUCTOS Y ÚTILES VARIOS"/>
    <s v="N"/>
    <s v="00 - N/A"/>
    <s v="10 - FONDO GENERAL"/>
    <s v="(en blanco)"/>
    <s v="99 - MULTIPROVINCIAL"/>
    <n v="750000"/>
    <n v="550000"/>
    <n v="482506.94"/>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95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2579760"/>
    <n v="824388.87"/>
  </r>
  <r>
    <s v="2024"/>
    <x v="0"/>
    <x v="0"/>
    <x v="0"/>
    <x v="0"/>
    <s v="2 - Poder Ejecutivo"/>
    <s v="0215 - MINISTERIO DE LA MUJER"/>
    <s v="0001 - MINISTERIO DE LA MUJER"/>
    <x v="0"/>
    <x v="0"/>
    <x v="10"/>
    <s v="2.3 - MATERIALES Y SUMINISTROS"/>
    <s v="2.3.9 - PRODUCTOS Y ÚTILES VARIOS"/>
    <s v="N"/>
    <s v="00 - N/A"/>
    <s v="10 - FONDO GENERAL"/>
    <s v="(en blanco)"/>
    <s v="99 - MULTIPROVINCIAL"/>
    <n v="30000"/>
    <n v="30000"/>
    <n v="354"/>
  </r>
  <r>
    <s v="2024"/>
    <x v="0"/>
    <x v="0"/>
    <x v="0"/>
    <x v="0"/>
    <s v="2 - Poder Ejecutivo"/>
    <s v="0215 - MINISTERIO DE LA MUJER"/>
    <s v="0001 - MINISTERIO DE LA MUJER"/>
    <x v="0"/>
    <x v="0"/>
    <x v="10"/>
    <s v="2.3 - MATERIALES Y SUMINISTROS"/>
    <s v="2.3.9 - PRODUCTOS Y ÚTILES VARIOS"/>
    <s v="N"/>
    <s v="00 - N/A"/>
    <s v="10 - FONDO GENERAL"/>
    <s v="(en blanco)"/>
    <s v="99 - MULTIPROVINCIAL"/>
    <n v="50000"/>
    <n v="5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400000"/>
    <n v="400000"/>
    <n v="261048.45"/>
  </r>
  <r>
    <s v="2024"/>
    <x v="0"/>
    <x v="0"/>
    <x v="0"/>
    <x v="0"/>
    <s v="2 - Poder Ejecutivo"/>
    <s v="0215 - MINISTERIO DE LA MUJER"/>
    <s v="0001 - MINISTERIO DE LA MUJER"/>
    <x v="0"/>
    <x v="0"/>
    <x v="10"/>
    <s v="2.3 - MATERIALES Y SUMINISTROS"/>
    <s v="2.3.9 - PRODUCTOS Y ÚTILES VARIOS"/>
    <s v="N"/>
    <s v="00 - N/A"/>
    <s v="10 - FONDO GENERAL"/>
    <s v="(en blanco)"/>
    <s v="99 - MULTIPROVINCIAL"/>
    <n v="700000"/>
    <n v="840000"/>
    <n v="261390.19"/>
  </r>
  <r>
    <s v="2024"/>
    <x v="0"/>
    <x v="0"/>
    <x v="0"/>
    <x v="0"/>
    <s v="2 - Poder Ejecutivo"/>
    <s v="0215 - MINISTERIO DE LA MUJER"/>
    <s v="0001 - MINISTERIO DE LA MUJER"/>
    <x v="0"/>
    <x v="0"/>
    <x v="10"/>
    <s v="2.3 - MATERIALES Y SUMINISTROS"/>
    <s v="2.3.9 - PRODUCTOS Y ÚTILES VARIOS"/>
    <s v="N"/>
    <s v="00 - N/A"/>
    <s v="10 - FONDO GENERAL"/>
    <s v="(en blanco)"/>
    <s v="99 - MULTIPROVINCIAL"/>
    <n v="350000"/>
    <n v="3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180000"/>
    <n v="672000"/>
    <n v="709156.19000000006"/>
  </r>
  <r>
    <s v="2024"/>
    <x v="0"/>
    <x v="0"/>
    <x v="0"/>
    <x v="0"/>
    <s v="2 - Poder Ejecutivo"/>
    <s v="0215 - MINISTERIO DE LA MUJER"/>
    <s v="0001 - MINISTERIO DE LA MUJER"/>
    <x v="0"/>
    <x v="0"/>
    <x v="10"/>
    <s v="2.3 - MATERIALES Y SUMINISTROS"/>
    <s v="2.3.9 - PRODUCTOS Y ÚTILES VARIOS"/>
    <s v="N"/>
    <s v="00 - N/A"/>
    <s v="10 - FONDO GENERAL"/>
    <s v="(en blanco)"/>
    <s v="99 - MULTIPROVINCIAL"/>
    <n v="800000"/>
    <n v="300000"/>
    <n v="15134.720000000001"/>
  </r>
  <r>
    <s v="2024"/>
    <x v="0"/>
    <x v="0"/>
    <x v="0"/>
    <x v="0"/>
    <s v="2 - Poder Ejecutivo"/>
    <s v="0215 - MINISTERIO DE LA MUJER"/>
    <s v="0001 - MINISTERIO DE LA MUJER"/>
    <x v="0"/>
    <x v="0"/>
    <x v="10"/>
    <s v="2.3 - MATERIALES Y SUMINISTROS"/>
    <s v="2.3.9 - PRODUCTOS Y ÚTILES VARIOS"/>
    <s v="N"/>
    <s v="00 - N/A"/>
    <s v="10 - FONDO GENERAL"/>
    <s v="(en blanco)"/>
    <s v="99 - MULTIPROVINCIAL"/>
    <n v="1061296"/>
    <n v="861296"/>
    <n v="93843.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800000"/>
    <n v="559218.47000000009"/>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000000"/>
    <n v="0"/>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86011"/>
    <n v="0"/>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399417"/>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50000"/>
    <n v="50000"/>
    <n v="24505.3"/>
  </r>
  <r>
    <s v="2024"/>
    <x v="0"/>
    <x v="0"/>
    <x v="0"/>
    <x v="0"/>
    <s v="2 - Poder Ejecutivo"/>
    <s v="0215 - MINISTERIO DE LA MUJER"/>
    <s v="0001 - MINISTERIO DE LA MUJER"/>
    <x v="1"/>
    <x v="2"/>
    <x v="3"/>
    <s v="2.2 - CONTRATACIÓN DE SERVICIOS"/>
    <s v="2.2.5 - ALQUILERES Y RENTAS"/>
    <s v="N"/>
    <s v="00 - N/A"/>
    <s v="10 - FONDO GENERAL"/>
    <s v="(en blanco)"/>
    <s v="99 - MULTIPROVINCIAL"/>
    <n v="100000"/>
    <n v="100000"/>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779811"/>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59986"/>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2993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525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59590.03"/>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3308995.9699999997"/>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0"/>
    <n v="845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15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1000000"/>
    <n v="1000000"/>
    <n v="29462"/>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3000000"/>
    <n v="3000000"/>
    <n v="0"/>
  </r>
  <r>
    <s v="2024"/>
    <x v="0"/>
    <x v="0"/>
    <x v="0"/>
    <x v="0"/>
    <s v="2 - Poder Ejecutivo"/>
    <s v="0215 - MINISTERIO DE LA MUJER"/>
    <s v="0001 - MINISTERIO DE LA MUJER"/>
    <x v="2"/>
    <x v="3"/>
    <x v="4"/>
    <s v="2.2 - CONTRATACIÓN DE SERVICIOS"/>
    <s v="2.2.3 - VIÁTICOS"/>
    <s v="N"/>
    <s v="00 - N/A"/>
    <s v="10 - FONDO GENERAL"/>
    <s v="(en blanco)"/>
    <s v="99 - MULTIPROVINCIAL"/>
    <n v="750000"/>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900000"/>
    <n v="9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500000"/>
    <n v="15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300000"/>
    <n v="13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258000"/>
    <n v="258000"/>
    <n v="213816"/>
  </r>
  <r>
    <s v="2024"/>
    <x v="0"/>
    <x v="0"/>
    <x v="0"/>
    <x v="0"/>
    <s v="2 - Poder Ejecutivo"/>
    <s v="0215 - MINISTERIO DE LA MUJER"/>
    <s v="0001 - MINISTERIO DE LA MUJER"/>
    <x v="2"/>
    <x v="3"/>
    <x v="4"/>
    <s v="2.2 - CONTRATACIÓN DE SERVICIOS"/>
    <s v="2.2.5 - ALQUILERES Y RENTAS"/>
    <s v="N"/>
    <s v="00 - N/A"/>
    <s v="10 - FONDO GENERAL"/>
    <s v="(en blanco)"/>
    <s v="99 - MULTIPROVINCIAL"/>
    <n v="450000"/>
    <n v="45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80000"/>
    <n v="18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50000"/>
    <n v="75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3000000"/>
    <n v="895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00000"/>
    <n v="5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1320000"/>
    <n v="8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0"/>
    <n v="1825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2100000"/>
    <n v="3700000"/>
    <n v="14896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1235000"/>
    <n v="59885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35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200000"/>
    <n v="45798.75"/>
  </r>
  <r>
    <s v="2024"/>
    <x v="0"/>
    <x v="0"/>
    <x v="0"/>
    <x v="0"/>
    <s v="2 - Poder Ejecutivo"/>
    <s v="0215 - MINISTERIO DE LA MUJER"/>
    <s v="0001 - MINISTERIO DE LA MUJER"/>
    <x v="2"/>
    <x v="3"/>
    <x v="4"/>
    <s v="2.3 - MATERIALES Y SUMINISTROS"/>
    <s v="2.3.4 - PRODUCTOS FARMACÉUTICOS"/>
    <s v="N"/>
    <s v="00 - N/A"/>
    <s v="10 - FONDO GENERAL"/>
    <s v="(en blanco)"/>
    <s v="99 - MULTIPROVINCIAL"/>
    <n v="50000"/>
    <n v="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35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350000"/>
    <n v="15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450000"/>
    <n v="450000"/>
    <n v="141579.37"/>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89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0"/>
    <n v="595000"/>
    <n v="232297.75"/>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500000"/>
    <n v="500000"/>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300000"/>
    <n v="998363"/>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250000"/>
    <n v="51637"/>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0"/>
    <n v="39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200000"/>
    <n v="200000"/>
    <n v="22591.1"/>
  </r>
  <r>
    <s v="2024"/>
    <x v="0"/>
    <x v="0"/>
    <x v="0"/>
    <x v="0"/>
    <s v="2 - Poder Ejecutivo"/>
    <s v="0215 - MINISTERIO DE LA MUJER"/>
    <s v="0001 - MINISTERIO DE LA MUJER"/>
    <x v="2"/>
    <x v="5"/>
    <x v="7"/>
    <s v="2.2 - CONTRATACIÓN DE SERVICIOS"/>
    <s v="2.2.5 - ALQUILERES Y RENTAS"/>
    <s v="N"/>
    <s v="00 - N/A"/>
    <s v="10 - FONDO GENERAL"/>
    <s v="(en blanco)"/>
    <s v="99 - MULTIPROVINCIAL"/>
    <n v="550000"/>
    <n v="2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0"/>
    <n v="600000"/>
    <n v="600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000000"/>
    <n v="1000000"/>
    <n v="592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310000"/>
    <n v="560000"/>
    <n v="367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500000"/>
    <n v="524000"/>
    <n v="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1800000"/>
    <n v="1849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64900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19698472"/>
    <n v="12036572"/>
    <n v="9087889.0899999999"/>
  </r>
  <r>
    <s v="2024"/>
    <x v="0"/>
    <x v="0"/>
    <x v="0"/>
    <x v="0"/>
    <s v="2 - Poder Ejecutivo"/>
    <s v="0215 - MINISTERIO DE LA MUJER"/>
    <s v="0001 - MINISTERIO DE LA MUJER"/>
    <x v="2"/>
    <x v="5"/>
    <x v="8"/>
    <s v="2.2 - CONTRATACIÓN DE SERVICIOS"/>
    <s v="2.2.5 - ALQUILERES Y RENTAS"/>
    <s v="N"/>
    <s v="00 - N/A"/>
    <s v="10 - FONDO GENERAL"/>
    <s v="(en blanco)"/>
    <s v="99 - MULTIPROVINCIAL"/>
    <n v="150000"/>
    <n v="0"/>
    <n v="0"/>
  </r>
  <r>
    <s v="2024"/>
    <x v="0"/>
    <x v="0"/>
    <x v="0"/>
    <x v="0"/>
    <s v="2 - Poder Ejecutivo"/>
    <s v="0215 - MINISTERIO DE LA MUJER"/>
    <s v="0001 - MINISTERIO DE LA MUJER"/>
    <x v="2"/>
    <x v="5"/>
    <x v="8"/>
    <s v="2.2 - CONTRATACIÓN DE SERVICIOS"/>
    <s v="2.2.5 - ALQUILERES Y RENTAS"/>
    <s v="N"/>
    <s v="00 - N/A"/>
    <s v="10 - FONDO GENERAL"/>
    <s v="(en blanco)"/>
    <s v="99 - MULTIPROVINCIAL"/>
    <n v="1650000"/>
    <n v="1450000"/>
    <n v="825656"/>
  </r>
  <r>
    <s v="2024"/>
    <x v="0"/>
    <x v="0"/>
    <x v="0"/>
    <x v="0"/>
    <s v="2 - Poder Ejecutivo"/>
    <s v="0215 - MINISTERIO DE LA MUJER"/>
    <s v="0001 - MINISTERIO DE LA MUJER"/>
    <x v="2"/>
    <x v="5"/>
    <x v="8"/>
    <s v="2.2 - CONTRATACIÓN DE SERVICIOS"/>
    <s v="2.2.5 - ALQUILERES Y RENTAS"/>
    <s v="N"/>
    <s v="00 - N/A"/>
    <s v="10 - FONDO GENERAL"/>
    <s v="(en blanco)"/>
    <s v="99 - MULTIPROVINCIAL"/>
    <n v="550000"/>
    <n v="300000"/>
    <n v="230422.2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800000"/>
    <n v="600000"/>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75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0"/>
    <n v="200000"/>
    <n v="2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60000"/>
    <n v="36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229000"/>
    <n v="1241000"/>
    <n v="281808.82"/>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75000"/>
    <n v="935000"/>
    <n v="42500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56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00000"/>
    <n v="1190000"/>
    <n v="8823"/>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5985000"/>
    <n v="6623000"/>
    <n v="1416785"/>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50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0"/>
    <n v="690000"/>
    <n v="65000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88358151"/>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82952268"/>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14275869"/>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350435"/>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540400"/>
    <n v="0"/>
    <n v="0"/>
  </r>
  <r>
    <s v="2024"/>
    <x v="0"/>
    <x v="0"/>
    <x v="0"/>
    <x v="0"/>
    <s v="2 - Poder Ejecutivo"/>
    <s v="0215 - MINISTERIO DE LA MUJER"/>
    <s v="0001 - MINISTERIO DE LA MUJER"/>
    <x v="2"/>
    <x v="5"/>
    <x v="9"/>
    <s v="2.1 - REMUNERACIONES Y CONTRIBUCIONES"/>
    <s v="2.1.2 - SOBRESUELDOS"/>
    <s v="N"/>
    <s v="00 - N/A"/>
    <s v="10 - FONDO GENERAL"/>
    <s v="(en blanco)"/>
    <s v="99 - MULTIPROVINCIAL"/>
    <n v="25226712"/>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461674"/>
    <n v="0"/>
    <n v="0"/>
  </r>
  <r>
    <s v="2024"/>
    <x v="0"/>
    <x v="0"/>
    <x v="0"/>
    <x v="0"/>
    <s v="2 - Poder Ejecutivo"/>
    <s v="0215 - MINISTERIO DE LA MUJER"/>
    <s v="0001 - MINISTERIO DE LA MUJER"/>
    <x v="2"/>
    <x v="5"/>
    <x v="9"/>
    <s v="2.1 - REMUNERACIONES Y CONTRIBUCIONES"/>
    <s v="2.1.2 - SOBRESUELDOS"/>
    <s v="N"/>
    <s v="00 - N/A"/>
    <s v="10 - FONDO GENERAL"/>
    <s v="(en blanco)"/>
    <s v="99 - MULTIPROVINCIAL"/>
    <n v="50280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128819"/>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3442591"/>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630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459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88442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0"/>
  </r>
  <r>
    <s v="2024"/>
    <x v="0"/>
    <x v="0"/>
    <x v="0"/>
    <x v="0"/>
    <s v="2 - Poder Ejecutivo"/>
    <s v="0215 - MINISTERIO DE LA MUJER"/>
    <s v="0001 - MINISTERIO DE LA MUJER"/>
    <x v="2"/>
    <x v="5"/>
    <x v="9"/>
    <s v="2.2 - CONTRATACIÓN DE SERVICIOS"/>
    <s v="2.2.1 - SERVICIOS BÁSICOS"/>
    <s v="N"/>
    <s v="00 - N/A"/>
    <s v="10 - FONDO GENERAL"/>
    <s v="(en blanco)"/>
    <s v="99 - MULTIPROVINCIAL"/>
    <n v="100000"/>
    <n v="100000"/>
    <n v="8237.48"/>
  </r>
  <r>
    <s v="2024"/>
    <x v="0"/>
    <x v="0"/>
    <x v="0"/>
    <x v="0"/>
    <s v="2 - Poder Ejecutivo"/>
    <s v="0215 - MINISTERIO DE LA MUJER"/>
    <s v="0001 - MINISTERIO DE LA MUJER"/>
    <x v="2"/>
    <x v="5"/>
    <x v="9"/>
    <s v="2.2 - CONTRATACIÓN DE SERVICIOS"/>
    <s v="2.2.1 - SERVICIOS BÁSICOS"/>
    <s v="N"/>
    <s v="00 - N/A"/>
    <s v="10 - FONDO GENERAL"/>
    <s v="(en blanco)"/>
    <s v="99 - MULTIPROVINCIAL"/>
    <n v="1500000"/>
    <n v="1500000"/>
    <n v="1207796.47"/>
  </r>
  <r>
    <s v="2024"/>
    <x v="0"/>
    <x v="0"/>
    <x v="0"/>
    <x v="0"/>
    <s v="2 - Poder Ejecutivo"/>
    <s v="0215 - MINISTERIO DE LA MUJER"/>
    <s v="0001 - MINISTERIO DE LA MUJER"/>
    <x v="2"/>
    <x v="5"/>
    <x v="9"/>
    <s v="2.2 - CONTRATACIÓN DE SERVICIOS"/>
    <s v="2.2.1 - SERVICIOS BÁSICOS"/>
    <s v="N"/>
    <s v="00 - N/A"/>
    <s v="10 - FONDO GENERAL"/>
    <s v="(en blanco)"/>
    <s v="99 - MULTIPROVINCIAL"/>
    <n v="2500000"/>
    <n v="2500000"/>
    <n v="1357521.32"/>
  </r>
  <r>
    <s v="2024"/>
    <x v="0"/>
    <x v="0"/>
    <x v="0"/>
    <x v="0"/>
    <s v="2 - Poder Ejecutivo"/>
    <s v="0215 - MINISTERIO DE LA MUJER"/>
    <s v="0001 - MINISTERIO DE LA MUJER"/>
    <x v="2"/>
    <x v="5"/>
    <x v="9"/>
    <s v="2.2 - CONTRATACIÓN DE SERVICIOS"/>
    <s v="2.2.1 - SERVICIOS BÁSICOS"/>
    <s v="N"/>
    <s v="00 - N/A"/>
    <s v="10 - FONDO GENERAL"/>
    <s v="(en blanco)"/>
    <s v="99 - MULTIPROVINCIAL"/>
    <n v="4000000"/>
    <n v="4000000"/>
    <n v="3204451.1200000006"/>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44999.979999999996"/>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9700000"/>
    <n v="3000000"/>
    <n v="774398.08"/>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3400000"/>
    <n v="1759121"/>
    <n v="1070496"/>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23713778"/>
    <n v="15394995.800000001"/>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5000000"/>
    <n v="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3513162"/>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1850000"/>
    <n v="555751.15"/>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0"/>
    <n v="500000"/>
    <n v="40000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50000"/>
    <n v="21900"/>
  </r>
  <r>
    <s v="2024"/>
    <x v="0"/>
    <x v="0"/>
    <x v="0"/>
    <x v="0"/>
    <s v="2 - Poder Ejecutivo"/>
    <s v="0215 - MINISTERIO DE LA MUJER"/>
    <s v="0001 - MINISTERIO DE LA MUJER"/>
    <x v="2"/>
    <x v="5"/>
    <x v="9"/>
    <s v="2.2 - CONTRATACIÓN DE SERVICIOS"/>
    <s v="2.2.5 - ALQUILERES Y RENTAS"/>
    <s v="N"/>
    <s v="00 - N/A"/>
    <s v="10 - FONDO GENERAL"/>
    <s v="(en blanco)"/>
    <s v="99 - MULTIPROVINCIAL"/>
    <n v="24000000"/>
    <n v="21806000"/>
    <n v="15370417.469999999"/>
  </r>
  <r>
    <s v="2024"/>
    <x v="0"/>
    <x v="0"/>
    <x v="0"/>
    <x v="0"/>
    <s v="2 - Poder Ejecutivo"/>
    <s v="0215 - MINISTERIO DE LA MUJER"/>
    <s v="0001 - MINISTERIO DE LA MUJER"/>
    <x v="2"/>
    <x v="5"/>
    <x v="9"/>
    <s v="2.2 - CONTRATACIÓN DE SERVICIOS"/>
    <s v="2.2.5 - ALQUILERES Y RENTAS"/>
    <s v="N"/>
    <s v="00 - N/A"/>
    <s v="10 - FONDO GENERAL"/>
    <s v="(en blanco)"/>
    <s v="99 - MULTIPROVINCIAL"/>
    <n v="700000"/>
    <n v="970000"/>
    <n v="1137999.99"/>
  </r>
  <r>
    <s v="2024"/>
    <x v="0"/>
    <x v="0"/>
    <x v="0"/>
    <x v="0"/>
    <s v="2 - Poder Ejecutivo"/>
    <s v="0215 - MINISTERIO DE LA MUJER"/>
    <s v="0001 - MINISTERIO DE LA MUJER"/>
    <x v="2"/>
    <x v="5"/>
    <x v="9"/>
    <s v="2.2 - CONTRATACIÓN DE SERVICIOS"/>
    <s v="2.2.5 - ALQUILERES Y RENTAS"/>
    <s v="N"/>
    <s v="00 - N/A"/>
    <s v="10 - FONDO GENERAL"/>
    <s v="(en blanco)"/>
    <s v="99 - MULTIPROVINCIAL"/>
    <n v="100000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3500000"/>
    <n v="500000"/>
    <n v="403277"/>
  </r>
  <r>
    <s v="2024"/>
    <x v="0"/>
    <x v="0"/>
    <x v="0"/>
    <x v="0"/>
    <s v="2 - Poder Ejecutivo"/>
    <s v="0215 - MINISTERIO DE LA MUJER"/>
    <s v="0001 - MINISTERIO DE LA MUJER"/>
    <x v="2"/>
    <x v="5"/>
    <x v="9"/>
    <s v="2.2 - CONTRATACIÓN DE SERVICIOS"/>
    <s v="2.2.5 - ALQUILERES Y RENTAS"/>
    <s v="N"/>
    <s v="00 - N/A"/>
    <s v="70 - DONACION EXTERNA"/>
    <s v="(en blanco)"/>
    <s v="99 - MULTIPROVINCIAL"/>
    <n v="0"/>
    <n v="634579"/>
    <n v="241810.32"/>
  </r>
  <r>
    <s v="2024"/>
    <x v="0"/>
    <x v="0"/>
    <x v="0"/>
    <x v="0"/>
    <s v="2 - Poder Ejecutivo"/>
    <s v="0215 - MINISTERIO DE LA MUJER"/>
    <s v="0001 - MINISTERIO DE LA MUJER"/>
    <x v="2"/>
    <x v="5"/>
    <x v="9"/>
    <s v="2.2 - CONTRATACIÓN DE SERVICIOS"/>
    <s v="2.2.5 - ALQUILERES Y RENTAS"/>
    <s v="N"/>
    <s v="00 - N/A"/>
    <s v="70 - DONACION EXTERNA"/>
    <s v="(en blanco)"/>
    <s v="99 - MULTIPROVINCIAL"/>
    <n v="0"/>
    <n v="4221116"/>
    <n v="111864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3000000"/>
    <n v="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65711"/>
    <n v="0"/>
  </r>
  <r>
    <s v="2024"/>
    <x v="0"/>
    <x v="0"/>
    <x v="0"/>
    <x v="0"/>
    <s v="2 - Poder Ejecutivo"/>
    <s v="0215 - MINISTERIO DE LA MUJER"/>
    <s v="0001 - MINISTERIO DE LA MUJER"/>
    <x v="2"/>
    <x v="5"/>
    <x v="9"/>
    <s v="2.2 - CONTRATACIÓN DE SERVICIOS"/>
    <s v="2.2.6 - SEGUROS"/>
    <s v="N"/>
    <s v="00 - N/A"/>
    <s v="10 - FONDO GENERAL"/>
    <s v="(en blanco)"/>
    <s v="99 - MULTIPROVINCIAL"/>
    <n v="3800000"/>
    <n v="6359000"/>
    <n v="6359000"/>
  </r>
  <r>
    <s v="2024"/>
    <x v="0"/>
    <x v="0"/>
    <x v="0"/>
    <x v="0"/>
    <s v="2 - Poder Ejecutivo"/>
    <s v="0215 - MINISTERIO DE LA MUJER"/>
    <s v="0001 - MINISTERIO DE LA MUJER"/>
    <x v="2"/>
    <x v="5"/>
    <x v="9"/>
    <s v="2.2 - CONTRATACIÓN DE SERVICIOS"/>
    <s v="2.2.6 - SEGUROS"/>
    <s v="N"/>
    <s v="00 - N/A"/>
    <s v="10 - FONDO GENERAL"/>
    <s v="(en blanco)"/>
    <s v="99 - MULTIPROVINCIAL"/>
    <n v="600000"/>
    <n v="600000"/>
    <n v="545680.47"/>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500000"/>
    <n v="1000000"/>
    <n v="204658.9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000000"/>
    <n v="10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250000"/>
    <n v="250000"/>
    <n v="342972.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0"/>
    <n v="2700000"/>
    <n v="853465.57000000007"/>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0"/>
    <n v="50000"/>
    <n v="176545.82"/>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1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300000"/>
    <n v="14514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78143.14"/>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1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75000"/>
    <n v="300000"/>
    <n v="101725.72"/>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0"/>
    <n v="600000"/>
    <n v="3835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92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2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00000"/>
    <n v="700000"/>
    <n v="639353.5"/>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1506"/>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8000000"/>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1867103"/>
    <n v="16107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945171"/>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013214"/>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7289818"/>
    <n v="23900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7807"/>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0000"/>
    <n v="550000"/>
    <n v="366020.65"/>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1650000"/>
    <n v="760000"/>
    <n v="40956.1"/>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4720000"/>
    <n v="2960879"/>
    <n v="1904399.72"/>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00000"/>
    <n v="0"/>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9791410"/>
    <n v="114716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075000"/>
    <n v="4978000"/>
    <n v="4578111.8699999992"/>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375000"/>
    <n v="375000"/>
    <n v="129790.3"/>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300000"/>
    <n v="300000"/>
    <n v="232000"/>
  </r>
  <r>
    <s v="2024"/>
    <x v="0"/>
    <x v="0"/>
    <x v="0"/>
    <x v="0"/>
    <s v="2 - Poder Ejecutivo"/>
    <s v="0215 - MINISTERIO DE LA MUJER"/>
    <s v="0001 - MINISTERIO DE LA MUJER"/>
    <x v="2"/>
    <x v="5"/>
    <x v="9"/>
    <s v="2.3 - MATERIALES Y SUMINISTROS"/>
    <s v="2.3.2 - TEXTILES Y VESTUARIOS"/>
    <s v="N"/>
    <s v="00 - N/A"/>
    <s v="10 - FONDO GENERAL"/>
    <s v="(en blanco)"/>
    <s v="99 - MULTIPROVINCIAL"/>
    <n v="500000"/>
    <n v="218000"/>
    <n v="207695.34"/>
  </r>
  <r>
    <s v="2024"/>
    <x v="0"/>
    <x v="0"/>
    <x v="0"/>
    <x v="0"/>
    <s v="2 - Poder Ejecutivo"/>
    <s v="0215 - MINISTERIO DE LA MUJER"/>
    <s v="0001 - MINISTERIO DE LA MUJER"/>
    <x v="2"/>
    <x v="5"/>
    <x v="9"/>
    <s v="2.3 - MATERIALES Y SUMINISTROS"/>
    <s v="2.3.2 - TEXTILES Y VESTUARIOS"/>
    <s v="N"/>
    <s v="00 - N/A"/>
    <s v="10 - FONDO GENERAL"/>
    <s v="(en blanco)"/>
    <s v="99 - MULTIPROVINCIAL"/>
    <n v="800000"/>
    <n v="710000"/>
    <n v="606665.31000000006"/>
  </r>
  <r>
    <s v="2024"/>
    <x v="0"/>
    <x v="0"/>
    <x v="0"/>
    <x v="0"/>
    <s v="2 - Poder Ejecutivo"/>
    <s v="0215 - MINISTERIO DE LA MUJER"/>
    <s v="0001 - MINISTERIO DE LA MUJER"/>
    <x v="2"/>
    <x v="5"/>
    <x v="9"/>
    <s v="2.3 - MATERIALES Y SUMINISTROS"/>
    <s v="2.3.2 - TEXTILES Y VESTUARIOS"/>
    <s v="N"/>
    <s v="00 - N/A"/>
    <s v="10 - FONDO GENERAL"/>
    <s v="(en blanco)"/>
    <s v="99 - MULTIPROVINCIAL"/>
    <n v="200000"/>
    <n v="150000"/>
    <n v="51249.760000000002"/>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000000"/>
    <n v="0"/>
  </r>
  <r>
    <s v="2024"/>
    <x v="0"/>
    <x v="0"/>
    <x v="0"/>
    <x v="0"/>
    <s v="2 - Poder Ejecutivo"/>
    <s v="0215 - MINISTERIO DE LA MUJER"/>
    <s v="0001 - MINISTERIO DE LA MUJER"/>
    <x v="2"/>
    <x v="5"/>
    <x v="9"/>
    <s v="2.3 - MATERIALES Y SUMINISTROS"/>
    <s v="2.3.2 - TEXTILES Y VESTUARIOS"/>
    <s v="N"/>
    <s v="00 - N/A"/>
    <s v="70 - DONACION EXTERNA"/>
    <s v="(en blanco)"/>
    <s v="99 - MULTIPROVINCIAL"/>
    <n v="0"/>
    <n v="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300000"/>
    <n v="25000"/>
    <n v="6732.01"/>
  </r>
  <r>
    <s v="2024"/>
    <x v="0"/>
    <x v="0"/>
    <x v="0"/>
    <x v="0"/>
    <s v="2 - Poder Ejecutivo"/>
    <s v="0215 - MINISTERIO DE LA MUJER"/>
    <s v="0001 - MINISTERIO DE LA MUJER"/>
    <x v="2"/>
    <x v="5"/>
    <x v="9"/>
    <s v="2.3 - MATERIALES Y SUMINISTROS"/>
    <s v="2.3.3 - PAPEL, CARTÓN E IMPRESOS"/>
    <s v="N"/>
    <s v="00 - N/A"/>
    <s v="10 - FONDO GENERAL"/>
    <s v="(en blanco)"/>
    <s v="99 - MULTIPROVINCIAL"/>
    <n v="662000"/>
    <n v="236000"/>
    <n v="153101.62000000002"/>
  </r>
  <r>
    <s v="2024"/>
    <x v="0"/>
    <x v="0"/>
    <x v="0"/>
    <x v="0"/>
    <s v="2 - Poder Ejecutivo"/>
    <s v="0215 - MINISTERIO DE LA MUJER"/>
    <s v="0001 - MINISTERIO DE LA MUJER"/>
    <x v="2"/>
    <x v="5"/>
    <x v="9"/>
    <s v="2.3 - MATERIALES Y SUMINISTROS"/>
    <s v="2.3.3 - PAPEL, CARTÓN E IMPRESOS"/>
    <s v="N"/>
    <s v="00 - N/A"/>
    <s v="10 - FONDO GENERAL"/>
    <s v="(en blanco)"/>
    <s v="99 - MULTIPROVINCIAL"/>
    <n v="0"/>
    <n v="55000"/>
    <n v="54929"/>
  </r>
  <r>
    <s v="2024"/>
    <x v="0"/>
    <x v="0"/>
    <x v="0"/>
    <x v="0"/>
    <s v="2 - Poder Ejecutivo"/>
    <s v="0215 - MINISTERIO DE LA MUJER"/>
    <s v="0001 - MINISTERIO DE LA MUJER"/>
    <x v="2"/>
    <x v="5"/>
    <x v="9"/>
    <s v="2.3 - MATERIALES Y SUMINISTROS"/>
    <s v="2.3.3 - PAPEL, CARTÓN E IMPRESOS"/>
    <s v="N"/>
    <s v="00 - N/A"/>
    <s v="10 - FONDO GENERAL"/>
    <s v="(en blanco)"/>
    <s v="99 - MULTIPROVINCIAL"/>
    <n v="100000"/>
    <n v="2000"/>
    <n v="0"/>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198018.04"/>
  </r>
  <r>
    <s v="2024"/>
    <x v="0"/>
    <x v="0"/>
    <x v="0"/>
    <x v="0"/>
    <s v="2 - Poder Ejecutivo"/>
    <s v="0215 - MINISTERIO DE LA MUJER"/>
    <s v="0001 - MINISTERIO DE LA MUJER"/>
    <x v="2"/>
    <x v="5"/>
    <x v="9"/>
    <s v="2.3 - MATERIALES Y SUMINISTROS"/>
    <s v="2.3.5 - CUERO, CAUCHO Y PLÁSTICO"/>
    <s v="N"/>
    <s v="00 - N/A"/>
    <s v="10 - FONDO GENERAL"/>
    <s v="(en blanco)"/>
    <s v="99 - MULTIPROVINCIAL"/>
    <n v="500000"/>
    <n v="1091000"/>
    <n v="1075487.6000000001"/>
  </r>
  <r>
    <s v="2024"/>
    <x v="0"/>
    <x v="0"/>
    <x v="0"/>
    <x v="0"/>
    <s v="2 - Poder Ejecutivo"/>
    <s v="0215 - MINISTERIO DE LA MUJER"/>
    <s v="0001 - MINISTERIO DE LA MUJER"/>
    <x v="2"/>
    <x v="5"/>
    <x v="9"/>
    <s v="2.3 - MATERIALES Y SUMINISTROS"/>
    <s v="2.3.5 - CUERO, CAUCHO Y PLÁSTICO"/>
    <s v="N"/>
    <s v="00 - N/A"/>
    <s v="10 - FONDO GENERAL"/>
    <s v="(en blanco)"/>
    <s v="99 - MULTIPROVINCIAL"/>
    <n v="200000"/>
    <n v="155000"/>
    <n v="123730.23"/>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223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6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150000"/>
    <n v="50000"/>
    <n v="43001.78"/>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200000"/>
    <n v="10000"/>
    <n v="17743.21"/>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6725000"/>
    <n v="6725000"/>
    <n v="2870528.13"/>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250000"/>
    <n v="250000"/>
    <n v="74827.5"/>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30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100000"/>
    <n v="100000"/>
    <n v="186608.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1072000"/>
    <n v="21676.2"/>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6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450000"/>
    <n v="890000"/>
    <n v="576044.3299999999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25000"/>
    <n v="64337.37"/>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415000"/>
    <n v="265027.63"/>
  </r>
  <r>
    <s v="2024"/>
    <x v="0"/>
    <x v="0"/>
    <x v="0"/>
    <x v="0"/>
    <s v="2 - Poder Ejecutivo"/>
    <s v="0215 - MINISTERIO DE LA MUJER"/>
    <s v="0001 - MINISTERIO DE LA MUJER"/>
    <x v="2"/>
    <x v="5"/>
    <x v="9"/>
    <s v="2.3 - MATERIALES Y SUMINISTROS"/>
    <s v="2.3.9 - PRODUCTOS Y ÚTILES VARIOS"/>
    <s v="N"/>
    <s v="00 - N/A"/>
    <s v="10 - FONDO GENERAL"/>
    <s v="(en blanco)"/>
    <s v="99 - MULTIPROVINCIAL"/>
    <n v="700000"/>
    <n v="150000"/>
    <n v="3720.03"/>
  </r>
  <r>
    <s v="2024"/>
    <x v="0"/>
    <x v="0"/>
    <x v="0"/>
    <x v="0"/>
    <s v="2 - Poder Ejecutivo"/>
    <s v="0215 - MINISTERIO DE LA MUJER"/>
    <s v="0001 - MINISTERIO DE LA MUJER"/>
    <x v="2"/>
    <x v="5"/>
    <x v="9"/>
    <s v="2.3 - MATERIALES Y SUMINISTROS"/>
    <s v="2.3.9 - PRODUCTOS Y ÚTILES VARIOS"/>
    <s v="N"/>
    <s v="00 - N/A"/>
    <s v="10 - FONDO GENERAL"/>
    <s v="(en blanco)"/>
    <s v="99 - MULTIPROVINCIAL"/>
    <n v="2068000"/>
    <n v="968000"/>
    <n v="560141.81999999995"/>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6275.4"/>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100000"/>
    <n v="177473.36"/>
  </r>
  <r>
    <s v="2024"/>
    <x v="0"/>
    <x v="0"/>
    <x v="0"/>
    <x v="0"/>
    <s v="2 - Poder Ejecutivo"/>
    <s v="0215 - MINISTERIO DE LA MUJER"/>
    <s v="0001 - MINISTERIO DE LA MUJER"/>
    <x v="2"/>
    <x v="5"/>
    <x v="9"/>
    <s v="2.3 - MATERIALES Y SUMINISTROS"/>
    <s v="2.3.9 - PRODUCTOS Y ÚTILES VARIOS"/>
    <s v="N"/>
    <s v="00 - N/A"/>
    <s v="10 - FONDO GENERAL"/>
    <s v="(en blanco)"/>
    <s v="99 - MULTIPROVINCIAL"/>
    <n v="100000"/>
    <n v="100000"/>
    <n v="7374.0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200458.36000000002"/>
  </r>
  <r>
    <s v="2024"/>
    <x v="0"/>
    <x v="0"/>
    <x v="0"/>
    <x v="0"/>
    <s v="2 - Poder Ejecutivo"/>
    <s v="0215 - MINISTERIO DE LA MUJER"/>
    <s v="0001 - MINISTERIO DE LA MUJER"/>
    <x v="2"/>
    <x v="5"/>
    <x v="9"/>
    <s v="2.3 - MATERIALES Y SUMINISTROS"/>
    <s v="2.3.9 - PRODUCTOS Y ÚTILES VARIOS"/>
    <s v="N"/>
    <s v="00 - N/A"/>
    <s v="10 - FONDO GENERAL"/>
    <s v="(en blanco)"/>
    <s v="99 - MULTIPROVINCIAL"/>
    <n v="400000"/>
    <n v="400000"/>
    <n v="111457.1"/>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500000"/>
    <n v="465533.79000000004"/>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1517000"/>
    <n v="1365102.15"/>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500000"/>
    <n v="2450000"/>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94000"/>
    <n v="51994.9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00000"/>
    <n v="42057"/>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00000"/>
    <n v="0"/>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900000"/>
    <n v="2188"/>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00000"/>
    <n v="12636.0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10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500000"/>
    <n v="5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1000000"/>
    <n v="1000000"/>
    <n v="440000"/>
  </r>
  <r>
    <s v="2024"/>
    <x v="0"/>
    <x v="0"/>
    <x v="0"/>
    <x v="0"/>
    <s v="2 - Poder Ejecutivo"/>
    <s v="0216 - MINISTERIO DE CULTURA"/>
    <s v="0001 - MINISTERIO DE CULTURA"/>
    <x v="0"/>
    <x v="0"/>
    <x v="10"/>
    <s v="2.1 - REMUNERACIONES Y CONTRIBUCIONES"/>
    <s v="2.1.1 - REMUNERACIONE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080"/>
    <n v="85080"/>
    <n v="31196"/>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200"/>
    <n v="85200"/>
    <n v="3124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3200"/>
    <n v="13200"/>
    <n v="3406.04"/>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50000"/>
    <n v="50000"/>
    <n v="4000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250000"/>
    <n v="250000"/>
    <n v="1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395367419"/>
    <n v="425074680"/>
    <n v="275373629.21999997"/>
  </r>
  <r>
    <s v="2024"/>
    <x v="0"/>
    <x v="0"/>
    <x v="0"/>
    <x v="0"/>
    <s v="2 - Poder Ejecutivo"/>
    <s v="0216 - MINISTERIO DE CULTURA"/>
    <s v="0001 - MINISTERIO DE CULTURA"/>
    <x v="2"/>
    <x v="8"/>
    <x v="20"/>
    <s v="2.1 - REMUNERACIONES Y CONTRIBUCIONES"/>
    <s v="2.1.1 - REMUNERACIONES"/>
    <s v="N"/>
    <s v="00 - N/A"/>
    <s v="10 - FONDO GENERAL"/>
    <s v="(en blanco)"/>
    <s v="99 - MULTIPROVINCIAL"/>
    <n v="3840000"/>
    <n v="7080000"/>
    <n v="4725000"/>
  </r>
  <r>
    <s v="2024"/>
    <x v="0"/>
    <x v="0"/>
    <x v="0"/>
    <x v="0"/>
    <s v="2 - Poder Ejecutivo"/>
    <s v="0216 - MINISTERIO DE CULTURA"/>
    <s v="0001 - MINISTERIO DE CULTURA"/>
    <x v="2"/>
    <x v="8"/>
    <x v="20"/>
    <s v="2.1 - REMUNERACIONES Y CONTRIBUCIONES"/>
    <s v="2.1.1 - REMUNERACIONES"/>
    <s v="N"/>
    <s v="00 - N/A"/>
    <s v="10 - FONDO GENERAL"/>
    <s v="(en blanco)"/>
    <s v="99 - MULTIPROVINCIAL"/>
    <n v="840000"/>
    <n v="1690000"/>
    <n v="1150000"/>
  </r>
  <r>
    <s v="2024"/>
    <x v="0"/>
    <x v="0"/>
    <x v="0"/>
    <x v="0"/>
    <s v="2 - Poder Ejecutivo"/>
    <s v="0216 - MINISTERIO DE CULTURA"/>
    <s v="0001 - MINISTERIO DE CULTURA"/>
    <x v="2"/>
    <x v="8"/>
    <x v="20"/>
    <s v="2.1 - REMUNERACIONES Y CONTRIBUCIONES"/>
    <s v="2.1.1 - REMUNERACIONES"/>
    <s v="N"/>
    <s v="00 - N/A"/>
    <s v="10 - FONDO GENERAL"/>
    <s v="(en blanco)"/>
    <s v="99 - MULTIPROVINCIAL"/>
    <n v="197079399"/>
    <n v="206786100"/>
    <n v="136711100"/>
  </r>
  <r>
    <s v="2024"/>
    <x v="0"/>
    <x v="0"/>
    <x v="0"/>
    <x v="0"/>
    <s v="2 - Poder Ejecutivo"/>
    <s v="0216 - MINISTERIO DE CULTURA"/>
    <s v="0001 - MINISTERIO DE CULTURA"/>
    <x v="2"/>
    <x v="8"/>
    <x v="20"/>
    <s v="2.1 - REMUNERACIONES Y CONTRIBUCIONES"/>
    <s v="2.1.1 - REMUNERACIONES"/>
    <s v="N"/>
    <s v="00 - N/A"/>
    <s v="10 - FONDO GENERAL"/>
    <s v="(en blanco)"/>
    <s v="99 - MULTIPROVINCIAL"/>
    <n v="11367996"/>
    <n v="3260072"/>
    <n v="855000"/>
  </r>
  <r>
    <s v="2024"/>
    <x v="0"/>
    <x v="0"/>
    <x v="0"/>
    <x v="0"/>
    <s v="2 - Poder Ejecutivo"/>
    <s v="0216 - MINISTERIO DE CULTURA"/>
    <s v="0001 - MINISTERIO DE CULTURA"/>
    <x v="2"/>
    <x v="8"/>
    <x v="20"/>
    <s v="2.1 - REMUNERACIONES Y CONTRIBUCIONES"/>
    <s v="2.1.1 - REMUNERACIONES"/>
    <s v="N"/>
    <s v="00 - N/A"/>
    <s v="10 - FONDO GENERAL"/>
    <s v="(en blanco)"/>
    <s v="99 - MULTIPROVINCIAL"/>
    <n v="1800000"/>
    <n v="6052000"/>
    <n v="3741500"/>
  </r>
  <r>
    <s v="2024"/>
    <x v="0"/>
    <x v="0"/>
    <x v="0"/>
    <x v="0"/>
    <s v="2 - Poder Ejecutivo"/>
    <s v="0216 - MINISTERIO DE CULTURA"/>
    <s v="0001 - MINISTERIO DE CULTURA"/>
    <x v="2"/>
    <x v="8"/>
    <x v="20"/>
    <s v="2.1 - REMUNERACIONES Y CONTRIBUCIONES"/>
    <s v="2.1.1 - REMUNERACIONES"/>
    <s v="N"/>
    <s v="00 - N/A"/>
    <s v="10 - FONDO GENERAL"/>
    <s v="(en blanco)"/>
    <s v="99 - MULTIPROVINCIAL"/>
    <n v="2873291"/>
    <n v="2950827"/>
    <n v="2559884.3999999994"/>
  </r>
  <r>
    <s v="2024"/>
    <x v="0"/>
    <x v="0"/>
    <x v="0"/>
    <x v="0"/>
    <s v="2 - Poder Ejecutivo"/>
    <s v="0216 - MINISTERIO DE CULTURA"/>
    <s v="0001 - MINISTERIO DE CULTURA"/>
    <x v="2"/>
    <x v="8"/>
    <x v="20"/>
    <s v="2.1 - REMUNERACIONES Y CONTRIBUCIONES"/>
    <s v="2.1.1 - REMUNERACIONES"/>
    <s v="N"/>
    <s v="00 - N/A"/>
    <s v="10 - FONDO GENERAL"/>
    <s v="(en blanco)"/>
    <s v="99 - MULTIPROVINCIAL"/>
    <n v="49875000"/>
    <n v="55197978"/>
    <n v="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58500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2024184.69"/>
  </r>
  <r>
    <s v="2024"/>
    <x v="0"/>
    <x v="0"/>
    <x v="0"/>
    <x v="0"/>
    <s v="2 - Poder Ejecutivo"/>
    <s v="0216 - MINISTERIO DE CULTURA"/>
    <s v="0001 - MINISTERIO DE CULTURA"/>
    <x v="2"/>
    <x v="8"/>
    <x v="20"/>
    <s v="2.1 - REMUNERACIONES Y CONTRIBUCIONES"/>
    <s v="2.1.2 - SOBRESUELDOS"/>
    <s v="N"/>
    <s v="00 - N/A"/>
    <s v="10 - FONDO GENERAL"/>
    <s v="(en blanco)"/>
    <s v="99 - MULTIPROVINCIAL"/>
    <n v="1500000"/>
    <n v="1500000"/>
    <n v="703115"/>
  </r>
  <r>
    <s v="2024"/>
    <x v="0"/>
    <x v="0"/>
    <x v="0"/>
    <x v="0"/>
    <s v="2 - Poder Ejecutivo"/>
    <s v="0216 - MINISTERIO DE CULTURA"/>
    <s v="0001 - MINISTERIO DE CULTURA"/>
    <x v="2"/>
    <x v="8"/>
    <x v="20"/>
    <s v="2.1 - REMUNERACIONES Y CONTRIBUCIONES"/>
    <s v="2.1.2 - SOBRESUELDOS"/>
    <s v="N"/>
    <s v="00 - N/A"/>
    <s v="10 - FONDO GENERAL"/>
    <s v="(en blanco)"/>
    <s v="99 - MULTIPROVINCIAL"/>
    <n v="300000"/>
    <n v="300000"/>
    <n v="200000"/>
  </r>
  <r>
    <s v="2024"/>
    <x v="0"/>
    <x v="0"/>
    <x v="0"/>
    <x v="0"/>
    <s v="2 - Poder Ejecutivo"/>
    <s v="0216 - MINISTERIO DE CULTURA"/>
    <s v="0001 - MINISTERIO DE CULTURA"/>
    <x v="2"/>
    <x v="8"/>
    <x v="20"/>
    <s v="2.1 - REMUNERACIONES Y CONTRIBUCIONES"/>
    <s v="2.1.2 - SOBRESUELDOS"/>
    <s v="N"/>
    <s v="00 - N/A"/>
    <s v="10 - FONDO GENERAL"/>
    <s v="(en blanco)"/>
    <s v="99 - MULTIPROVINCIAL"/>
    <n v="26568000"/>
    <n v="27693000"/>
    <n v="18842000"/>
  </r>
  <r>
    <s v="2024"/>
    <x v="0"/>
    <x v="0"/>
    <x v="0"/>
    <x v="0"/>
    <s v="2 - Poder Ejecutivo"/>
    <s v="0216 - MINISTERIO DE CULTURA"/>
    <s v="0001 - MINISTERIO DE CULTURA"/>
    <x v="2"/>
    <x v="8"/>
    <x v="20"/>
    <s v="2.1 - REMUNERACIONES Y CONTRIBUCIONES"/>
    <s v="2.1.2 - SOBRESUELDOS"/>
    <s v="N"/>
    <s v="00 - N/A"/>
    <s v="10 - FONDO GENERAL"/>
    <s v="(en blanco)"/>
    <s v="99 - MULTIPROVINCIAL"/>
    <n v="47875000"/>
    <n v="44481149"/>
    <n v="44481147.159999996"/>
  </r>
  <r>
    <s v="2024"/>
    <x v="0"/>
    <x v="0"/>
    <x v="0"/>
    <x v="0"/>
    <s v="2 - Poder Ejecutivo"/>
    <s v="0216 - MINISTERIO DE CULTURA"/>
    <s v="0001 - MINISTERIO DE CULTURA"/>
    <x v="2"/>
    <x v="8"/>
    <x v="20"/>
    <s v="2.1 - REMUNERACIONES Y CONTRIBUCIONES"/>
    <s v="2.1.2 - SOBRESUELDOS"/>
    <s v="N"/>
    <s v="00 - N/A"/>
    <s v="10 - FONDO GENERAL"/>
    <s v="(en blanco)"/>
    <s v="99 - MULTIPROVINCIAL"/>
    <n v="100000000"/>
    <n v="48288178"/>
    <n v="0"/>
  </r>
  <r>
    <s v="2024"/>
    <x v="0"/>
    <x v="0"/>
    <x v="0"/>
    <x v="0"/>
    <s v="2 - Poder Ejecutivo"/>
    <s v="0216 - MINISTERIO DE CULTURA"/>
    <s v="0001 - MINISTERIO DE CULTURA"/>
    <x v="2"/>
    <x v="8"/>
    <x v="20"/>
    <s v="2.1 - REMUNERACIONES Y CONTRIBUCIONES"/>
    <s v="2.1.2 - SOBRESUELDOS"/>
    <s v="N"/>
    <s v="00 - N/A"/>
    <s v="10 - FONDO GENERAL"/>
    <s v="(en blanco)"/>
    <s v="99 - MULTIPROVINCIAL"/>
    <n v="9000000"/>
    <n v="7600000"/>
    <n v="7117308.0699999994"/>
  </r>
  <r>
    <s v="2024"/>
    <x v="0"/>
    <x v="0"/>
    <x v="0"/>
    <x v="0"/>
    <s v="2 - Poder Ejecutivo"/>
    <s v="0216 - MINISTERIO DE CULTURA"/>
    <s v="0001 - MINISTERIO DE CULTURA"/>
    <x v="2"/>
    <x v="8"/>
    <x v="20"/>
    <s v="2.1 - REMUNERACIONES Y CONTRIBUCIONES"/>
    <s v="2.1.2 - SOBRESUELDOS"/>
    <s v="N"/>
    <s v="00 - N/A"/>
    <s v="10 - FONDO GENERAL"/>
    <s v="(en blanco)"/>
    <s v="99 - MULTIPROVINCIAL"/>
    <n v="46875000"/>
    <n v="49881389"/>
    <n v="0"/>
  </r>
  <r>
    <s v="2024"/>
    <x v="0"/>
    <x v="0"/>
    <x v="0"/>
    <x v="0"/>
    <s v="2 - Poder Ejecutivo"/>
    <s v="0216 - MINISTERIO DE CULTURA"/>
    <s v="0001 - MINISTERIO DE CULTURA"/>
    <x v="2"/>
    <x v="8"/>
    <x v="20"/>
    <s v="2.1 - REMUNERACIONES Y CONTRIBUCIONES"/>
    <s v="2.1.2 - SOBRESUELDOS"/>
    <s v="N"/>
    <s v="00 - N/A"/>
    <s v="10 - FONDO GENERAL"/>
    <s v="(en blanco)"/>
    <s v="99 - MULTIPROVINCIAL"/>
    <n v="45875000"/>
    <n v="45875000"/>
    <n v="0"/>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4020300"/>
    <n v="47562216"/>
    <n v="29855069.580000006"/>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3136941"/>
    <n v="45095670"/>
    <n v="30214853.560000006"/>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6491010"/>
    <n v="6291010"/>
    <n v="4015359.4200000004"/>
  </r>
  <r>
    <s v="2024"/>
    <x v="0"/>
    <x v="0"/>
    <x v="0"/>
    <x v="0"/>
    <s v="2 - Poder Ejecutivo"/>
    <s v="0216 - MINISTERIO DE CULTURA"/>
    <s v="0001 - MINISTERIO DE CULTURA"/>
    <x v="2"/>
    <x v="8"/>
    <x v="20"/>
    <s v="2.2 - CONTRATACIÓN DE SERVICIOS"/>
    <s v="2.2.1 - SERVICIOS BÁSICOS"/>
    <s v="N"/>
    <s v="00 - N/A"/>
    <s v="10 - FONDO GENERAL"/>
    <s v="(en blanco)"/>
    <s v="99 - MULTIPROVINCIAL"/>
    <n v="1000"/>
    <n v="1000"/>
    <n v="0"/>
  </r>
  <r>
    <s v="2024"/>
    <x v="0"/>
    <x v="0"/>
    <x v="0"/>
    <x v="0"/>
    <s v="2 - Poder Ejecutivo"/>
    <s v="0216 - MINISTERIO DE CULTURA"/>
    <s v="0001 - MINISTERIO DE CULTURA"/>
    <x v="2"/>
    <x v="8"/>
    <x v="20"/>
    <s v="2.2 - CONTRATACIÓN DE SERVICIOS"/>
    <s v="2.2.1 - SERVICIOS BÁSICOS"/>
    <s v="N"/>
    <s v="00 - N/A"/>
    <s v="10 - FONDO GENERAL"/>
    <s v="(en blanco)"/>
    <s v="99 - MULTIPROVINCIAL"/>
    <n v="24000"/>
    <n v="24000"/>
    <n v="3028.63"/>
  </r>
  <r>
    <s v="2024"/>
    <x v="0"/>
    <x v="0"/>
    <x v="0"/>
    <x v="0"/>
    <s v="2 - Poder Ejecutivo"/>
    <s v="0216 - MINISTERIO DE CULTURA"/>
    <s v="0001 - MINISTERIO DE CULTURA"/>
    <x v="2"/>
    <x v="8"/>
    <x v="20"/>
    <s v="2.2 - CONTRATACIÓN DE SERVICIOS"/>
    <s v="2.2.1 - SERVICIOS BÁSICOS"/>
    <s v="N"/>
    <s v="00 - N/A"/>
    <s v="10 - FONDO GENERAL"/>
    <s v="(en blanco)"/>
    <s v="99 - MULTIPROVINCIAL"/>
    <n v="7632988"/>
    <n v="7632988"/>
    <n v="3665521.8400000003"/>
  </r>
  <r>
    <s v="2024"/>
    <x v="0"/>
    <x v="0"/>
    <x v="0"/>
    <x v="0"/>
    <s v="2 - Poder Ejecutivo"/>
    <s v="0216 - MINISTERIO DE CULTURA"/>
    <s v="0001 - MINISTERIO DE CULTURA"/>
    <x v="2"/>
    <x v="8"/>
    <x v="20"/>
    <s v="2.2 - CONTRATACIÓN DE SERVICIOS"/>
    <s v="2.2.1 - SERVICIOS BÁSICOS"/>
    <s v="N"/>
    <s v="00 - N/A"/>
    <s v="10 - FONDO GENERAL"/>
    <s v="(en blanco)"/>
    <s v="99 - MULTIPROVINCIAL"/>
    <n v="17326035"/>
    <n v="17326035"/>
    <n v="11581752.240000002"/>
  </r>
  <r>
    <s v="2024"/>
    <x v="0"/>
    <x v="0"/>
    <x v="0"/>
    <x v="0"/>
    <s v="2 - Poder Ejecutivo"/>
    <s v="0216 - MINISTERIO DE CULTURA"/>
    <s v="0001 - MINISTERIO DE CULTURA"/>
    <x v="2"/>
    <x v="8"/>
    <x v="20"/>
    <s v="2.2 - CONTRATACIÓN DE SERVICIOS"/>
    <s v="2.2.1 - SERVICIOS BÁSICOS"/>
    <s v="N"/>
    <s v="00 - N/A"/>
    <s v="10 - FONDO GENERAL"/>
    <s v="(en blanco)"/>
    <s v="99 - MULTIPROVINCIAL"/>
    <n v="72382040"/>
    <n v="68232040"/>
    <n v="40825259.180000007"/>
  </r>
  <r>
    <s v="2024"/>
    <x v="0"/>
    <x v="0"/>
    <x v="0"/>
    <x v="0"/>
    <s v="2 - Poder Ejecutivo"/>
    <s v="0216 - MINISTERIO DE CULTURA"/>
    <s v="0001 - MINISTERIO DE CULTURA"/>
    <x v="2"/>
    <x v="8"/>
    <x v="20"/>
    <s v="2.2 - CONTRATACIÓN DE SERVICIOS"/>
    <s v="2.2.1 - SERVICIOS BÁSICOS"/>
    <s v="N"/>
    <s v="00 - N/A"/>
    <s v="10 - FONDO GENERAL"/>
    <s v="(en blanco)"/>
    <s v="99 - MULTIPROVINCIAL"/>
    <n v="2225348"/>
    <n v="2225348"/>
    <n v="1350100.9999999998"/>
  </r>
  <r>
    <s v="2024"/>
    <x v="0"/>
    <x v="0"/>
    <x v="0"/>
    <x v="0"/>
    <s v="2 - Poder Ejecutivo"/>
    <s v="0216 - MINISTERIO DE CULTURA"/>
    <s v="0001 - MINISTERIO DE CULTURA"/>
    <x v="2"/>
    <x v="8"/>
    <x v="20"/>
    <s v="2.2 - CONTRATACIÓN DE SERVICIOS"/>
    <s v="2.2.1 - SERVICIOS BÁSICOS"/>
    <s v="N"/>
    <s v="00 - N/A"/>
    <s v="10 - FONDO GENERAL"/>
    <s v="(en blanco)"/>
    <s v="99 - MULTIPROVINCIAL"/>
    <n v="1815321"/>
    <n v="1815321"/>
    <n v="93460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2100000"/>
    <n v="2441611"/>
    <n v="377950.1"/>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300000"/>
    <n v="300000"/>
    <n v="254162.0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6300000"/>
    <n v="17476900"/>
    <n v="4600421.83"/>
  </r>
  <r>
    <s v="2024"/>
    <x v="0"/>
    <x v="0"/>
    <x v="0"/>
    <x v="0"/>
    <s v="2 - Poder Ejecutivo"/>
    <s v="0216 - MINISTERIO DE CULTURA"/>
    <s v="0001 - MINISTERIO DE CULTURA"/>
    <x v="2"/>
    <x v="8"/>
    <x v="20"/>
    <s v="2.2 - CONTRATACIÓN DE SERVICIOS"/>
    <s v="2.2.3 - VIÁTICOS"/>
    <s v="N"/>
    <s v="00 - N/A"/>
    <s v="10 - FONDO GENERAL"/>
    <s v="(en blanco)"/>
    <s v="99 - MULTIPROVINCIAL"/>
    <n v="3000000"/>
    <n v="1700000"/>
    <n v="775077.5"/>
  </r>
  <r>
    <s v="2024"/>
    <x v="0"/>
    <x v="0"/>
    <x v="0"/>
    <x v="0"/>
    <s v="2 - Poder Ejecutivo"/>
    <s v="0216 - MINISTERIO DE CULTURA"/>
    <s v="0001 - MINISTERIO DE CULTURA"/>
    <x v="2"/>
    <x v="8"/>
    <x v="20"/>
    <s v="2.2 - CONTRATACIÓN DE SERVICIOS"/>
    <s v="2.2.3 - VIÁTICOS"/>
    <s v="N"/>
    <s v="00 - N/A"/>
    <s v="10 - FONDO GENERAL"/>
    <s v="(en blanco)"/>
    <s v="99 - MULTIPROVINCIAL"/>
    <n v="3000000"/>
    <n v="1500000"/>
    <n v="0"/>
  </r>
  <r>
    <s v="2024"/>
    <x v="0"/>
    <x v="0"/>
    <x v="0"/>
    <x v="0"/>
    <s v="2 - Poder Ejecutivo"/>
    <s v="0216 - MINISTERIO DE CULTURA"/>
    <s v="0001 - MINISTERIO DE CULTURA"/>
    <x v="2"/>
    <x v="8"/>
    <x v="20"/>
    <s v="2.2 - CONTRATACIÓN DE SERVICIOS"/>
    <s v="2.2.3 - VIÁTICOS"/>
    <s v="N"/>
    <s v="00 - N/A"/>
    <s v="10 - FONDO GENERAL"/>
    <s v="(en blanco)"/>
    <s v="99 - MULTIPROVINCIAL"/>
    <n v="11100000"/>
    <n v="10600000"/>
    <n v="6600000"/>
  </r>
  <r>
    <s v="2024"/>
    <x v="0"/>
    <x v="0"/>
    <x v="0"/>
    <x v="0"/>
    <s v="2 - Poder Ejecutivo"/>
    <s v="0216 - MINISTERIO DE CULTURA"/>
    <s v="0001 - MINISTERIO DE CULTURA"/>
    <x v="2"/>
    <x v="8"/>
    <x v="20"/>
    <s v="2.2 - CONTRATACIÓN DE SERVICIOS"/>
    <s v="2.2.4 - TRANSPORTE Y ALMACENAJE"/>
    <s v="N"/>
    <s v="00 - N/A"/>
    <s v="10 - FONDO GENERAL"/>
    <s v="(en blanco)"/>
    <s v="99 - MULTIPROVINCIAL"/>
    <n v="1530000"/>
    <n v="930000"/>
    <n v="545750.33000000007"/>
  </r>
  <r>
    <s v="2024"/>
    <x v="0"/>
    <x v="0"/>
    <x v="0"/>
    <x v="0"/>
    <s v="2 - Poder Ejecutivo"/>
    <s v="0216 - MINISTERIO DE CULTURA"/>
    <s v="0001 - MINISTERIO DE CULTURA"/>
    <x v="2"/>
    <x v="8"/>
    <x v="20"/>
    <s v="2.2 - CONTRATACIÓN DE SERVICIOS"/>
    <s v="2.2.4 - TRANSPORTE Y ALMACENAJE"/>
    <s v="N"/>
    <s v="00 - N/A"/>
    <s v="10 - FONDO GENERAL"/>
    <s v="(en blanco)"/>
    <s v="99 - MULTIPROVINCIAL"/>
    <n v="150000"/>
    <n v="150000"/>
    <n v="0"/>
  </r>
  <r>
    <s v="2024"/>
    <x v="0"/>
    <x v="0"/>
    <x v="0"/>
    <x v="0"/>
    <s v="2 - Poder Ejecutivo"/>
    <s v="0216 - MINISTERIO DE CULTURA"/>
    <s v="0001 - MINISTERIO DE CULTURA"/>
    <x v="2"/>
    <x v="8"/>
    <x v="20"/>
    <s v="2.2 - CONTRATACIÓN DE SERVICIOS"/>
    <s v="2.2.5 - ALQUILERES Y RENTAS"/>
    <s v="N"/>
    <s v="00 - N/A"/>
    <s v="10 - FONDO GENERAL"/>
    <s v="(en blanco)"/>
    <s v="99 - MULTIPROVINCIAL"/>
    <n v="10000"/>
    <n v="58300"/>
    <n v="24077.9"/>
  </r>
  <r>
    <s v="2024"/>
    <x v="0"/>
    <x v="0"/>
    <x v="0"/>
    <x v="0"/>
    <s v="2 - Poder Ejecutivo"/>
    <s v="0216 - MINISTERIO DE CULTURA"/>
    <s v="0001 - MINISTERIO DE CULTURA"/>
    <x v="2"/>
    <x v="8"/>
    <x v="20"/>
    <s v="2.2 - CONTRATACIÓN DE SERVICIOS"/>
    <s v="2.2.5 - ALQUILERES Y RENTAS"/>
    <s v="N"/>
    <s v="00 - N/A"/>
    <s v="10 - FONDO GENERAL"/>
    <s v="(en blanco)"/>
    <s v="99 - MULTIPROVINCIAL"/>
    <n v="7870000"/>
    <n v="8017442"/>
    <n v="217441.28"/>
  </r>
  <r>
    <s v="2024"/>
    <x v="0"/>
    <x v="0"/>
    <x v="0"/>
    <x v="0"/>
    <s v="2 - Poder Ejecutivo"/>
    <s v="0216 - MINISTERIO DE CULTURA"/>
    <s v="0001 - MINISTERIO DE CULTURA"/>
    <x v="2"/>
    <x v="8"/>
    <x v="20"/>
    <s v="2.2 - CONTRATACIÓN DE SERVICIOS"/>
    <s v="2.2.5 - ALQUILERES Y RENTAS"/>
    <s v="N"/>
    <s v="00 - N/A"/>
    <s v="10 - FONDO GENERAL"/>
    <s v="(en blanco)"/>
    <s v="99 - MULTIPROVINCIAL"/>
    <n v="2810000"/>
    <n v="2740000"/>
    <n v="0"/>
  </r>
  <r>
    <s v="2024"/>
    <x v="0"/>
    <x v="0"/>
    <x v="0"/>
    <x v="0"/>
    <s v="2 - Poder Ejecutivo"/>
    <s v="0216 - MINISTERIO DE CULTURA"/>
    <s v="0001 - MINISTERIO DE CULTURA"/>
    <x v="2"/>
    <x v="8"/>
    <x v="20"/>
    <s v="2.2 - CONTRATACIÓN DE SERVICIOS"/>
    <s v="2.2.5 - ALQUILERES Y RENTAS"/>
    <s v="N"/>
    <s v="00 - N/A"/>
    <s v="10 - FONDO GENERAL"/>
    <s v="(en blanco)"/>
    <s v="99 - MULTIPROVINCIAL"/>
    <n v="400000"/>
    <n v="400000"/>
    <n v="0"/>
  </r>
  <r>
    <s v="2024"/>
    <x v="0"/>
    <x v="0"/>
    <x v="0"/>
    <x v="0"/>
    <s v="2 - Poder Ejecutivo"/>
    <s v="0216 - MINISTERIO DE CULTURA"/>
    <s v="0001 - MINISTERIO DE CULTURA"/>
    <x v="2"/>
    <x v="8"/>
    <x v="20"/>
    <s v="2.2 - CONTRATACIÓN DE SERVICIOS"/>
    <s v="2.2.5 - ALQUILERES Y RENTAS"/>
    <s v="N"/>
    <s v="00 - N/A"/>
    <s v="10 - FONDO GENERAL"/>
    <s v="(en blanco)"/>
    <s v="99 - MULTIPROVINCIAL"/>
    <n v="300000"/>
    <n v="487325"/>
    <n v="187325"/>
  </r>
  <r>
    <s v="2024"/>
    <x v="0"/>
    <x v="0"/>
    <x v="0"/>
    <x v="0"/>
    <s v="2 - Poder Ejecutivo"/>
    <s v="0216 - MINISTERIO DE CULTURA"/>
    <s v="0001 - MINISTERIO DE CULTURA"/>
    <x v="2"/>
    <x v="8"/>
    <x v="20"/>
    <s v="2.2 - CONTRATACIÓN DE SERVICIOS"/>
    <s v="2.2.5 - ALQUILERES Y RENTAS"/>
    <s v="N"/>
    <s v="00 - N/A"/>
    <s v="10 - FONDO GENERAL"/>
    <s v="(en blanco)"/>
    <s v="99 - MULTIPROVINCIAL"/>
    <n v="450000"/>
    <n v="1835000"/>
    <n v="1722502.0499999998"/>
  </r>
  <r>
    <s v="2024"/>
    <x v="0"/>
    <x v="0"/>
    <x v="0"/>
    <x v="0"/>
    <s v="2 - Poder Ejecutivo"/>
    <s v="0216 - MINISTERIO DE CULTURA"/>
    <s v="0001 - MINISTERIO DE CULTURA"/>
    <x v="2"/>
    <x v="8"/>
    <x v="20"/>
    <s v="2.2 - CONTRATACIÓN DE SERVICIOS"/>
    <s v="2.2.5 - ALQUILERES Y RENTAS"/>
    <s v="N"/>
    <s v="00 - N/A"/>
    <s v="10 - FONDO GENERAL"/>
    <s v="(en blanco)"/>
    <s v="99 - MULTIPROVINCIAL"/>
    <n v="2900000"/>
    <n v="2723600"/>
    <n v="133115"/>
  </r>
  <r>
    <s v="2024"/>
    <x v="0"/>
    <x v="0"/>
    <x v="0"/>
    <x v="0"/>
    <s v="2 - Poder Ejecutivo"/>
    <s v="0216 - MINISTERIO DE CULTURA"/>
    <s v="0001 - MINISTERIO DE CULTURA"/>
    <x v="2"/>
    <x v="8"/>
    <x v="20"/>
    <s v="2.2 - CONTRATACIÓN DE SERVICIOS"/>
    <s v="2.2.5 - ALQUILERES Y RENTAS"/>
    <s v="N"/>
    <s v="00 - N/A"/>
    <s v="10 - FONDO GENERAL"/>
    <s v="(en blanco)"/>
    <s v="99 - MULTIPROVINCIAL"/>
    <n v="6800000"/>
    <n v="6270300"/>
    <n v="35400"/>
  </r>
  <r>
    <s v="2024"/>
    <x v="0"/>
    <x v="0"/>
    <x v="0"/>
    <x v="0"/>
    <s v="2 - Poder Ejecutivo"/>
    <s v="0216 - MINISTERIO DE CULTURA"/>
    <s v="0001 - MINISTERIO DE CULTURA"/>
    <x v="2"/>
    <x v="8"/>
    <x v="20"/>
    <s v="2.2 - CONTRATACIÓN DE SERVICIOS"/>
    <s v="2.2.6 - SEGUROS"/>
    <s v="N"/>
    <s v="00 - N/A"/>
    <s v="10 - FONDO GENERAL"/>
    <s v="(en blanco)"/>
    <s v="99 - MULTIPROVINCIAL"/>
    <n v="2625000"/>
    <n v="2625000"/>
    <n v="1438038.9200000002"/>
  </r>
  <r>
    <s v="2024"/>
    <x v="0"/>
    <x v="0"/>
    <x v="0"/>
    <x v="0"/>
    <s v="2 - Poder Ejecutivo"/>
    <s v="0216 - MINISTERIO DE CULTURA"/>
    <s v="0001 - MINISTERIO DE CULTURA"/>
    <x v="2"/>
    <x v="8"/>
    <x v="20"/>
    <s v="2.2 - CONTRATACIÓN DE SERVICIOS"/>
    <s v="2.2.6 - SEGUROS"/>
    <s v="N"/>
    <s v="00 - N/A"/>
    <s v="10 - FONDO GENERAL"/>
    <s v="(en blanco)"/>
    <s v="99 - MULTIPROVINCIAL"/>
    <n v="9626000"/>
    <n v="9626000"/>
    <n v="6773548.27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000000"/>
    <n v="806124.929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6736516"/>
    <n v="6826121.879999999"/>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930000"/>
    <n v="718763.6"/>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200000"/>
    <n v="4509440"/>
    <n v="944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2234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680000"/>
    <n v="28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395138"/>
    <n v="2033138"/>
    <n v="1271958.070000000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2000000"/>
    <n v="2100000"/>
    <n v="307146.9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000000"/>
    <n v="2200000"/>
    <n v="822086.55999999994"/>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9400000"/>
    <n v="594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
    <n v="10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0"/>
    <n v="2000000"/>
    <n v="354508.4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500000"/>
    <n v="794592"/>
    <n v="364755.7"/>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790000"/>
    <n v="3190000"/>
    <n v="16228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14000000"/>
    <n v="106643735"/>
    <n v="30864144.98999999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
    <n v="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15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500000"/>
    <n v="1321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10000"/>
    <n v="101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
    <n v="23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4880000"/>
    <n v="3014000"/>
    <n v="1953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500000"/>
    <n v="1751700"/>
    <n v="2045463"/>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0300000"/>
    <n v="30832155"/>
    <n v="13269352.910000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3319244"/>
    <n v="8133344"/>
    <n v="3910750"/>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700000"/>
    <n v="1240000"/>
    <n v="790952.56"/>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490000"/>
    <n v="350000"/>
    <n v="135582"/>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0000"/>
    <n v="20000"/>
    <n v="0"/>
  </r>
  <r>
    <s v="2024"/>
    <x v="0"/>
    <x v="0"/>
    <x v="0"/>
    <x v="0"/>
    <s v="2 - Poder Ejecutivo"/>
    <s v="0216 - MINISTERIO DE CULTURA"/>
    <s v="0001 - MINISTERIO DE CULTURA"/>
    <x v="2"/>
    <x v="8"/>
    <x v="20"/>
    <s v="2.3 - MATERIALES Y SUMINISTROS"/>
    <s v="2.3.2 - TEXTILES Y VESTUARIOS"/>
    <s v="N"/>
    <s v="00 - N/A"/>
    <s v="10 - FONDO GENERAL"/>
    <s v="(en blanco)"/>
    <s v="99 - MULTIPROVINCIAL"/>
    <n v="40000"/>
    <n v="40000"/>
    <n v="4602"/>
  </r>
  <r>
    <s v="2024"/>
    <x v="0"/>
    <x v="0"/>
    <x v="0"/>
    <x v="0"/>
    <s v="2 - Poder Ejecutivo"/>
    <s v="0216 - MINISTERIO DE CULTURA"/>
    <s v="0001 - MINISTERIO DE CULTURA"/>
    <x v="2"/>
    <x v="8"/>
    <x v="20"/>
    <s v="2.3 - MATERIALES Y SUMINISTROS"/>
    <s v="2.3.2 - TEXTILES Y VESTUARIOS"/>
    <s v="N"/>
    <s v="00 - N/A"/>
    <s v="10 - FONDO GENERAL"/>
    <s v="(en blanco)"/>
    <s v="99 - MULTIPROVINCIAL"/>
    <n v="550000"/>
    <n v="750000"/>
    <n v="233290.72"/>
  </r>
  <r>
    <s v="2024"/>
    <x v="0"/>
    <x v="0"/>
    <x v="0"/>
    <x v="0"/>
    <s v="2 - Poder Ejecutivo"/>
    <s v="0216 - MINISTERIO DE CULTURA"/>
    <s v="0001 - MINISTERIO DE CULTURA"/>
    <x v="2"/>
    <x v="8"/>
    <x v="20"/>
    <s v="2.3 - MATERIALES Y SUMINISTROS"/>
    <s v="2.3.2 - TEXTILES Y VESTUARIOS"/>
    <s v="N"/>
    <s v="00 - N/A"/>
    <s v="10 - FONDO GENERAL"/>
    <s v="(en blanco)"/>
    <s v="99 - MULTIPROVINCIAL"/>
    <n v="1500000"/>
    <n v="60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0"/>
    <n v="1200000"/>
    <n v="545632"/>
  </r>
  <r>
    <s v="2024"/>
    <x v="0"/>
    <x v="0"/>
    <x v="0"/>
    <x v="0"/>
    <s v="2 - Poder Ejecutivo"/>
    <s v="0216 - MINISTERIO DE CULTURA"/>
    <s v="0001 - MINISTERIO DE CULTURA"/>
    <x v="2"/>
    <x v="8"/>
    <x v="20"/>
    <s v="2.3 - MATERIALES Y SUMINISTROS"/>
    <s v="2.3.3 - PAPEL, CARTÓN E IMPRESOS"/>
    <s v="N"/>
    <s v="00 - N/A"/>
    <s v="10 - FONDO GENERAL"/>
    <s v="(en blanco)"/>
    <s v="99 - MULTIPROVINCIAL"/>
    <n v="2800000"/>
    <n v="1610000"/>
    <n v="1423494.52"/>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4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29150"/>
    <n v="29150"/>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240000"/>
    <n v="740000"/>
    <n v="259642.22"/>
  </r>
  <r>
    <s v="2024"/>
    <x v="0"/>
    <x v="0"/>
    <x v="0"/>
    <x v="0"/>
    <s v="2 - Poder Ejecutivo"/>
    <s v="0216 - MINISTERIO DE CULTURA"/>
    <s v="0001 - MINISTERIO DE CULTURA"/>
    <x v="2"/>
    <x v="8"/>
    <x v="20"/>
    <s v="2.3 - MATERIALES Y SUMINISTROS"/>
    <s v="2.3.5 - CUERO, CAUCHO Y PLÁSTICO"/>
    <s v="N"/>
    <s v="00 - N/A"/>
    <s v="10 - FONDO GENERAL"/>
    <s v="(en blanco)"/>
    <s v="99 - MULTIPROVINCIAL"/>
    <n v="5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150000"/>
    <n v="50000"/>
    <n v="572.16999999999996"/>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47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160045"/>
    <n v="61238.58"/>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200000"/>
    <n v="149063.5199999999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9000000"/>
    <n v="19000000"/>
    <n v="1089290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1000000"/>
    <n v="456724.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3281.5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4481.79"/>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77597.73999999999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4425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2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700000"/>
    <n v="383559.64"/>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0"/>
    <n v="1400000"/>
    <n v="983874.6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16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200000"/>
    <n v="1400000"/>
    <n v="665333.8400000000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240000"/>
    <n v="377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41134.80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511892"/>
    <n v="495271.6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1250000"/>
    <n v="2100000"/>
    <n v="1917313.01"/>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1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500000"/>
    <n v="400000"/>
    <n v="75166.8"/>
  </r>
  <r>
    <s v="2024"/>
    <x v="0"/>
    <x v="0"/>
    <x v="0"/>
    <x v="0"/>
    <s v="2 - Poder Ejecutivo"/>
    <s v="0216 - MINISTERIO DE CULTURA"/>
    <s v="0001 - MINISTERIO DE CULTURA"/>
    <x v="2"/>
    <x v="8"/>
    <x v="20"/>
    <s v="2.3 - MATERIALES Y SUMINISTROS"/>
    <s v="2.3.9 - PRODUCTOS Y ÚTILES VARIOS"/>
    <s v="N"/>
    <s v="00 - N/A"/>
    <s v="10 - FONDO GENERAL"/>
    <s v="(en blanco)"/>
    <s v="99 - MULTIPROVINCIAL"/>
    <n v="650000"/>
    <n v="830000"/>
    <n v="470375.25"/>
  </r>
  <r>
    <s v="2024"/>
    <x v="0"/>
    <x v="0"/>
    <x v="0"/>
    <x v="0"/>
    <s v="2 - Poder Ejecutivo"/>
    <s v="0216 - MINISTERIO DE CULTURA"/>
    <s v="0001 - MINISTERIO DE CULTURA"/>
    <x v="2"/>
    <x v="8"/>
    <x v="20"/>
    <s v="2.3 - MATERIALES Y SUMINISTROS"/>
    <s v="2.3.9 - PRODUCTOS Y ÚTILES VARIOS"/>
    <s v="N"/>
    <s v="00 - N/A"/>
    <s v="10 - FONDO GENERAL"/>
    <s v="(en blanco)"/>
    <s v="99 - MULTIPROVINCIAL"/>
    <n v="550000"/>
    <n v="511250"/>
    <n v="197878.8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55271.17"/>
  </r>
  <r>
    <s v="2024"/>
    <x v="0"/>
    <x v="0"/>
    <x v="0"/>
    <x v="0"/>
    <s v="2 - Poder Ejecutivo"/>
    <s v="0216 - MINISTERIO DE CULTURA"/>
    <s v="0001 - MINISTERIO DE CULTURA"/>
    <x v="2"/>
    <x v="8"/>
    <x v="20"/>
    <s v="2.3 - MATERIALES Y SUMINISTROS"/>
    <s v="2.3.9 - PRODUCTOS Y ÚTILES VARIOS"/>
    <s v="N"/>
    <s v="00 - N/A"/>
    <s v="10 - FONDO GENERAL"/>
    <s v="(en blanco)"/>
    <s v="99 - MULTIPROVINCIAL"/>
    <n v="200000"/>
    <n v="422000"/>
    <n v="287128.23000000004"/>
  </r>
  <r>
    <s v="2024"/>
    <x v="0"/>
    <x v="0"/>
    <x v="0"/>
    <x v="0"/>
    <s v="2 - Poder Ejecutivo"/>
    <s v="0216 - MINISTERIO DE CULTURA"/>
    <s v="0002 - ORQUESTA SINFÓNICA NACIONAL"/>
    <x v="2"/>
    <x v="8"/>
    <x v="20"/>
    <s v="2.1 - REMUNERACIONES Y CONTRIBUCIONES"/>
    <s v="2.1.1 - REMUNERACIONES"/>
    <s v="N"/>
    <s v="00 - N/A"/>
    <s v="10 - FONDO GENERAL"/>
    <s v="(en blanco)"/>
    <s v="99 - MULTIPROVINCIAL"/>
    <n v="50067798"/>
    <n v="56231696.840000004"/>
    <n v="36569808.14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17436335"/>
    <n v="18295528.359999999"/>
    <n v="11371391.46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4535986"/>
    <n v="6998379.2799999993"/>
    <n v="5216380.9399999995"/>
  </r>
  <r>
    <s v="2024"/>
    <x v="0"/>
    <x v="0"/>
    <x v="0"/>
    <x v="0"/>
    <s v="2 - Poder Ejecutivo"/>
    <s v="0216 - MINISTERIO DE CULTURA"/>
    <s v="0002 - ORQUESTA SINFÓNICA NACIONAL"/>
    <x v="2"/>
    <x v="8"/>
    <x v="20"/>
    <s v="2.1 - REMUNERACIONES Y CONTRIBUCIONES"/>
    <s v="2.1.1 - REMUNERACIONES"/>
    <s v="N"/>
    <s v="00 - N/A"/>
    <s v="10 - FONDO GENERAL"/>
    <s v="(en blanco)"/>
    <s v="99 - MULTIPROVINCIAL"/>
    <n v="9200000"/>
    <n v="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5475722"/>
    <n v="6067786.6500000004"/>
    <n v="0"/>
  </r>
  <r>
    <s v="2024"/>
    <x v="0"/>
    <x v="0"/>
    <x v="0"/>
    <x v="0"/>
    <s v="2 - Poder Ejecutivo"/>
    <s v="0216 - MINISTERIO DE CULTURA"/>
    <s v="0002 - ORQUESTA SINFÓNICA NACIONAL"/>
    <x v="2"/>
    <x v="8"/>
    <x v="20"/>
    <s v="2.1 - REMUNERACIONES Y CONTRIBUCIONES"/>
    <s v="2.1.2 - SOBRESUELDOS"/>
    <s v="N"/>
    <s v="00 - N/A"/>
    <s v="10 - FONDO GENERAL"/>
    <s v="(en blanco)"/>
    <s v="99 - MULTIPROVINCIAL"/>
    <n v="866824"/>
    <n v="866824"/>
    <n v="771795.36"/>
  </r>
  <r>
    <s v="2024"/>
    <x v="0"/>
    <x v="0"/>
    <x v="0"/>
    <x v="0"/>
    <s v="2 - Poder Ejecutivo"/>
    <s v="0216 - MINISTERIO DE CULTURA"/>
    <s v="0002 - ORQUESTA SINFÓNICA NACIONAL"/>
    <x v="2"/>
    <x v="8"/>
    <x v="20"/>
    <s v="2.1 - REMUNERACIONES Y CONTRIBUCIONES"/>
    <s v="2.1.2 - SOBRESUELDOS"/>
    <s v="N"/>
    <s v="00 - N/A"/>
    <s v="10 - FONDO GENERAL"/>
    <s v="(en blanco)"/>
    <s v="99 - MULTIPROVINCIAL"/>
    <n v="6224973"/>
    <n v="6224973"/>
    <n v="0"/>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594072"/>
    <n v="5241075.24"/>
    <n v="3468016.04"/>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600950"/>
    <n v="5248467.24"/>
    <n v="3472907.32"/>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711998"/>
    <n v="801604.08"/>
    <n v="533757.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10000"/>
    <n v="36200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0000"/>
    <n v="25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3011550"/>
    <n v="2349873.31"/>
    <n v="520000"/>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1796642"/>
    <n v="1639745.54"/>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340000"/>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9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00000"/>
    <n v="300000"/>
    <n v="0"/>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54000"/>
    <n v="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56750"/>
    <n v="47007"/>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18000"/>
    <n v="15104"/>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00000"/>
    <n v="10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80000"/>
    <n v="8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0"/>
    <n v="7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0000"/>
    <n v="7929.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40000"/>
    <n v="29592.02"/>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86600"/>
    <n v="75956.60000000000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70000"/>
    <n v="4366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33255140"/>
    <n v="31964234"/>
    <n v="20474341.599999998"/>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79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3230000"/>
    <n v="13608000"/>
    <n v="10514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19800"/>
    <n v="119800"/>
    <n v="1554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4138868"/>
    <n v="4138868"/>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500000"/>
    <n v="1500000"/>
    <n v="9121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000"/>
    <n v="1000000"/>
    <n v="68020.3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4525352"/>
    <n v="34898258"/>
    <n v="21824794.719999999"/>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00"/>
    <n v="400"/>
    <n v="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760000"/>
    <n v="3805000"/>
    <n v="234500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192000"/>
    <n v="3192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20000"/>
    <n v="12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80000"/>
    <n v="180000"/>
    <n v="1200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43000"/>
    <n v="2938000"/>
    <n v="1958735.6400000001"/>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6703600.2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500"/>
    <n v="7000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496100"/>
    <n v="496100"/>
    <n v="5503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00000"/>
    <n v="100000"/>
    <n v="0"/>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78200"/>
    <n v="3478200"/>
    <n v="2195378.6399999997"/>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83000"/>
    <n v="3483000"/>
    <n v="2216814.62"/>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567000"/>
    <n v="567000"/>
    <n v="326041.5"/>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56800"/>
    <n v="2656800"/>
    <n v="1713639.7099999997"/>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63000"/>
    <n v="2663000"/>
    <n v="1716055.3800000004"/>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431000"/>
    <n v="431000"/>
    <n v="268860.6199999999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200000"/>
    <n v="1200000"/>
    <n v="566035.5500000000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3900000"/>
    <n v="3900000"/>
    <n v="2504439.18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2120000"/>
    <n v="22804000"/>
    <n v="14611386.960000001"/>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75000"/>
    <n v="175000"/>
    <n v="108921.5999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96000"/>
    <n v="96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00000"/>
    <n v="578700"/>
    <n v="92502.1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8000"/>
    <n v="8000"/>
    <n v="0"/>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5000"/>
    <n v="5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365000"/>
    <n v="375000"/>
    <n v="210486.08000000002"/>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700000"/>
    <n v="1400000"/>
    <n v="797115.8799999998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034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5000"/>
    <n v="25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400000"/>
    <n v="600000"/>
    <n v="343102.76999999996"/>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0"/>
    <n v="10000"/>
    <n v="562152"/>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000000"/>
    <n v="8839500"/>
    <n v="1265310.8799999999"/>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200000"/>
    <n v="200000"/>
    <n v="199999.97"/>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0"/>
    <n v="424500"/>
    <n v="32000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370000"/>
    <n v="136000"/>
    <n v="135662.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250000"/>
    <n v="10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000"/>
    <n v="600000"/>
    <n v="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
    <n v="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401000"/>
    <n v="538490.66999999993"/>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600000"/>
    <n v="227830.27"/>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350000"/>
    <n v="10679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050000"/>
    <n v="800000"/>
    <n v="595694.98"/>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50000"/>
    <n v="50000"/>
    <n v="38599.990000000005"/>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70000"/>
    <n v="7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00000"/>
    <n v="2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60000"/>
    <n v="60000"/>
    <n v="50858"/>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00000"/>
    <n v="530000"/>
    <n v="201896.82"/>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000"/>
    <n v="5000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
    <n v="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00"/>
    <n v="50000"/>
    <n v="32426.400000000001"/>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3200000"/>
    <n v="3200000"/>
    <n v="226000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800000"/>
    <n v="8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0"/>
    <n v="1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00000"/>
    <n v="89000"/>
    <n v="489.7"/>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500000"/>
    <n v="100000"/>
    <n v="87558.84"/>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5000"/>
    <n v="25000"/>
    <n v="2848.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50000"/>
    <n v="150000"/>
    <n v="2607.800000000000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20000"/>
    <n v="120000"/>
    <n v="4076.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5000"/>
    <n v="25000"/>
    <n v="25417.200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
    <n v="500000"/>
    <n v="132448.5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54828"/>
    <n v="727828"/>
    <n v="711405.4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
    <n v="10000"/>
    <n v="265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5621.559999999999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0"/>
    <n v="3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61463.839999999997"/>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0"/>
    <n v="1502300"/>
    <n v="113864.32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80166.84"/>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30000"/>
    <n v="3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9023.1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477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50000"/>
    <n v="50000"/>
    <n v="29010.8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40000"/>
    <n v="120000"/>
    <n v="65254"/>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35984067"/>
    <n v="339806644"/>
    <n v="225791046"/>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0"/>
    <n v="840000"/>
    <n v="56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
    <n v="300000"/>
    <n v="25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229141"/>
    <n v="229141"/>
    <n v="4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69150872"/>
    <n v="78816000"/>
    <n v="51993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827100"/>
    <n v="15575400"/>
    <n v="105622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080000"/>
    <n v="5082000"/>
    <n v="346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09624"/>
    <n v="1009624"/>
    <n v="447680.66000000003"/>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5512389"/>
    <n v="36007704"/>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0"/>
    <n v="1000000"/>
    <n v="675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219015"/>
    <n v="923130"/>
    <n v="287840.33"/>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49235"/>
    <n v="600000"/>
    <n v="174793.50999999998"/>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4797000"/>
    <n v="4824000"/>
    <n v="3116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29000000"/>
    <n v="31722735"/>
    <n v="30631666.51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5989453"/>
    <n v="6031028"/>
    <n v="5844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2000000"/>
    <n v="32000000"/>
    <n v="0"/>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55112.17000000000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779790"/>
    <n v="31235804"/>
    <n v="20782443.900000002"/>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818323"/>
    <n v="31276221"/>
    <n v="20827253.170000002"/>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4623992"/>
    <n v="4850071"/>
    <n v="3096004.7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5095000"/>
    <n v="5095499"/>
    <n v="3476519.0100000002"/>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00000"/>
    <n v="700000"/>
    <n v="0"/>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2000000"/>
    <n v="21069000"/>
    <n v="18382421.539999999"/>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20000"/>
    <n v="720000"/>
    <n v="477999.2000000000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200000"/>
    <n v="200000"/>
    <n v="12595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30000"/>
    <n v="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50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50000"/>
    <n v="5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26300"/>
    <n v="1170445"/>
    <n v="609729.6"/>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2170031"/>
    <n v="170031"/>
    <n v="0"/>
  </r>
  <r>
    <s v="2024"/>
    <x v="0"/>
    <x v="0"/>
    <x v="0"/>
    <x v="0"/>
    <s v="2 - Poder Ejecutivo"/>
    <s v="0216 - MINISTERIO DE CULTURA"/>
    <s v="0005 - DIRECCIÓN GENERAL DE BELLAS ARTES"/>
    <x v="2"/>
    <x v="8"/>
    <x v="20"/>
    <s v="2.2 - CONTRATACIÓN DE SERVICIOS"/>
    <s v="2.2.3 - VIÁTICOS"/>
    <s v="N"/>
    <s v="00 - N/A"/>
    <s v="10 - FONDO GENERAL"/>
    <s v="(en blanco)"/>
    <s v="99 - MULTIPROVINCIAL"/>
    <n v="1235000"/>
    <n v="735000"/>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000000"/>
    <n v="12430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55000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0"/>
    <n v="345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2500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800000"/>
    <n v="1700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38000"/>
    <n v="238000"/>
    <n v="98765.58"/>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1458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75000"/>
    <n v="7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1730000"/>
    <n v="549507"/>
    <n v="0"/>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1000000"/>
    <n v="404126"/>
    <n v="0"/>
  </r>
  <r>
    <s v="2024"/>
    <x v="0"/>
    <x v="0"/>
    <x v="0"/>
    <x v="0"/>
    <s v="2 - Poder Ejecutivo"/>
    <s v="0216 - MINISTERIO DE CULTURA"/>
    <s v="0005 - DIRECCIÓN GENERAL DE BELLAS ARTES"/>
    <x v="2"/>
    <x v="8"/>
    <x v="20"/>
    <s v="2.2 - CONTRATACIÓN DE SERVICIOS"/>
    <s v="2.2.6 - SEGUROS"/>
    <s v="N"/>
    <s v="00 - N/A"/>
    <s v="10 - FONDO GENERAL"/>
    <s v="(en blanco)"/>
    <s v="99 - MULTIPROVINCIAL"/>
    <n v="500000"/>
    <n v="50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3950000"/>
    <n v="3950000"/>
    <n v="2496251.0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1617719"/>
    <n v="907232.1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29297"/>
    <n v="463065.0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5350"/>
    <n v="85401.1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00000"/>
    <n v="528000.4399999999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532200"/>
    <n v="1652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500000"/>
    <n v="500000"/>
    <n v="204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00000"/>
    <n v="3398.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6150000"/>
    <n v="3542140"/>
    <n v="2092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25000"/>
    <n v="2950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50000"/>
    <n v="1226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50000"/>
    <n v="561273"/>
    <n v="7462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00000"/>
    <n v="5119180"/>
    <n v="11918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77197"/>
    <n v="340356.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0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4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700000"/>
    <n v="391271.56"/>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1924600"/>
    <n v="1084600"/>
    <n v="566090.75"/>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6909000"/>
    <n v="3008900"/>
    <n v="2207470.54"/>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6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799999"/>
    <n v="764616"/>
    <n v="400524.91"/>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300000"/>
    <n v="87500"/>
    <n v="66657.95"/>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04000"/>
    <n v="82624"/>
    <n v="82623.3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20010847"/>
    <n v="7847"/>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93400"/>
    <n v="3540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40000"/>
    <n v="501925"/>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30000"/>
    <n v="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6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00000"/>
    <n v="198631"/>
    <n v="94366.96"/>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50000"/>
    <n v="443324"/>
    <n v="134503.9"/>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0"/>
    <n v="28000"/>
    <n v="2800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6260"/>
    <n v="4009.35"/>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33693"/>
    <n v="42692.4"/>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25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4682.94"/>
    <n v="167081.94999999998"/>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87046.06"/>
    <n v="116716.45999999999"/>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78360"/>
    <n v="578359.30000000005"/>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78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8000000"/>
    <n v="5000000"/>
    <n v="300000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000000"/>
    <n v="2000000"/>
    <n v="424682.1"/>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5000"/>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525000"/>
    <n v="1063706"/>
    <n v="404705.91999999993"/>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0"/>
    <n v="1759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800000"/>
    <n v="609899"/>
    <n v="286948.40999999997"/>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08000"/>
    <n v="831920"/>
    <n v="410533.80000000005"/>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3750"/>
    <n v="45070"/>
    <n v="31556.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81336"/>
    <n v="55735.7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94000"/>
    <n v="433505"/>
    <n v="262404.81000000006"/>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29720"/>
    <n v="472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095000"/>
    <n v="793077"/>
    <n v="476751.7900000000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3190"/>
    <n v="364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195378"/>
    <n v="15164.63000000000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59000"/>
    <n v="323127"/>
    <n v="134862.3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95739"/>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31974076"/>
    <n v="139820544.16"/>
    <n v="95361645.439999998"/>
  </r>
  <r>
    <s v="2024"/>
    <x v="0"/>
    <x v="0"/>
    <x v="0"/>
    <x v="0"/>
    <s v="2 - Poder Ejecutivo"/>
    <s v="0216 - MINISTERIO DE CULTURA"/>
    <s v="0006 - DIRECCIÓN GENERAL DE MUSEOS"/>
    <x v="2"/>
    <x v="8"/>
    <x v="20"/>
    <s v="2.1 - REMUNERACIONES Y CONTRIBUCIONES"/>
    <s v="2.1.1 - REMUNERACIONES"/>
    <s v="N"/>
    <s v="00 - N/A"/>
    <s v="10 - FONDO GENERAL"/>
    <s v="(en blanco)"/>
    <s v="99 - MULTIPROVINCIAL"/>
    <n v="1404000"/>
    <n v="900000"/>
    <n v="626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600000"/>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36930000"/>
    <n v="44078332"/>
    <n v="22477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840000"/>
    <n v="840000"/>
    <n v="596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40000"/>
    <n v="240000"/>
    <n v="14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14300000"/>
    <n v="1430000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0"/>
    <n v="215967"/>
    <n v="215966.78"/>
  </r>
  <r>
    <s v="2024"/>
    <x v="0"/>
    <x v="0"/>
    <x v="0"/>
    <x v="0"/>
    <s v="2 - Poder Ejecutivo"/>
    <s v="0216 - MINISTERIO DE CULTURA"/>
    <s v="0006 - DIRECCIÓN GENERAL DE MUSEOS"/>
    <x v="2"/>
    <x v="8"/>
    <x v="20"/>
    <s v="2.1 - REMUNERACIONES Y CONTRIBUCIONES"/>
    <s v="2.1.2 - SOBRESUELDOS"/>
    <s v="N"/>
    <s v="00 - N/A"/>
    <s v="10 - FONDO GENERAL"/>
    <s v="(en blanco)"/>
    <s v="99 - MULTIPROVINCIAL"/>
    <n v="65000"/>
    <n v="65000"/>
    <n v="40000"/>
  </r>
  <r>
    <s v="2024"/>
    <x v="0"/>
    <x v="0"/>
    <x v="0"/>
    <x v="0"/>
    <s v="2 - Poder Ejecutivo"/>
    <s v="0216 - MINISTERIO DE CULTURA"/>
    <s v="0006 - DIRECCIÓN GENERAL DE MUSEOS"/>
    <x v="2"/>
    <x v="8"/>
    <x v="20"/>
    <s v="2.1 - REMUNERACIONES Y CONTRIBUCIONES"/>
    <s v="2.1.2 - SOBRESUELDOS"/>
    <s v="N"/>
    <s v="00 - N/A"/>
    <s v="10 - FONDO GENERAL"/>
    <s v="(en blanco)"/>
    <s v="99 - MULTIPROVINCIAL"/>
    <n v="11700000"/>
    <n v="11205124"/>
    <n v="11106662.18"/>
  </r>
  <r>
    <s v="2024"/>
    <x v="0"/>
    <x v="0"/>
    <x v="0"/>
    <x v="0"/>
    <s v="2 - Poder Ejecutivo"/>
    <s v="0216 - MINISTERIO DE CULTURA"/>
    <s v="0006 - DIRECCIÓN GENERAL DE MUSEOS"/>
    <x v="2"/>
    <x v="8"/>
    <x v="20"/>
    <s v="2.1 - REMUNERACIONES Y CONTRIBUCIONES"/>
    <s v="2.1.2 - SOBRESUELDOS"/>
    <s v="N"/>
    <s v="00 - N/A"/>
    <s v="10 - FONDO GENERAL"/>
    <s v="(en blanco)"/>
    <s v="99 - MULTIPROVINCIAL"/>
    <n v="2600000"/>
    <n v="1913399"/>
    <n v="1913262.5"/>
  </r>
  <r>
    <s v="2024"/>
    <x v="0"/>
    <x v="0"/>
    <x v="0"/>
    <x v="0"/>
    <s v="2 - Poder Ejecutivo"/>
    <s v="0216 - MINISTERIO DE CULTURA"/>
    <s v="0006 - DIRECCIÓN GENERAL DE MUSEOS"/>
    <x v="2"/>
    <x v="8"/>
    <x v="20"/>
    <s v="2.1 - REMUNERACIONES Y CONTRIBUCIONES"/>
    <s v="2.1.2 - SOBRESUELDOS"/>
    <s v="N"/>
    <s v="00 - N/A"/>
    <s v="10 - FONDO GENERAL"/>
    <s v="(en blanco)"/>
    <s v="99 - MULTIPROVINCIAL"/>
    <n v="14300000"/>
    <n v="12300000"/>
    <n v="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7847"/>
    <n v="12767847"/>
    <n v="8441520.0700000003"/>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9851"/>
    <n v="12769851"/>
    <n v="8463245.9700000007"/>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178000"/>
    <n v="1852710"/>
    <n v="1219162.92"/>
  </r>
  <r>
    <s v="2024"/>
    <x v="0"/>
    <x v="0"/>
    <x v="0"/>
    <x v="0"/>
    <s v="2 - Poder Ejecutivo"/>
    <s v="0216 - MINISTERIO DE CULTURA"/>
    <s v="0006 - DIRECCIÓN GENERAL DE MUSEOS"/>
    <x v="2"/>
    <x v="8"/>
    <x v="20"/>
    <s v="2.2 - CONTRATACIÓN DE SERVICIOS"/>
    <s v="2.2.1 - SERVICIOS BÁSICOS"/>
    <s v="N"/>
    <s v="00 - N/A"/>
    <s v="10 - FONDO GENERAL"/>
    <s v="(en blanco)"/>
    <s v="99 - MULTIPROVINCIAL"/>
    <n v="2400000"/>
    <n v="3600000"/>
    <n v="2610754.4"/>
  </r>
  <r>
    <s v="2024"/>
    <x v="0"/>
    <x v="0"/>
    <x v="0"/>
    <x v="0"/>
    <s v="2 - Poder Ejecutivo"/>
    <s v="0216 - MINISTERIO DE CULTURA"/>
    <s v="0006 - DIRECCIÓN GENERAL DE MUSEOS"/>
    <x v="2"/>
    <x v="8"/>
    <x v="20"/>
    <s v="2.2 - CONTRATACIÓN DE SERVICIOS"/>
    <s v="2.2.1 - SERVICIOS BÁSICOS"/>
    <s v="N"/>
    <s v="00 - N/A"/>
    <s v="10 - FONDO GENERAL"/>
    <s v="(en blanco)"/>
    <s v="99 - MULTIPROVINCIAL"/>
    <n v="48443702"/>
    <n v="48443702"/>
    <n v="25660834.149999999"/>
  </r>
  <r>
    <s v="2024"/>
    <x v="0"/>
    <x v="0"/>
    <x v="0"/>
    <x v="0"/>
    <s v="2 - Poder Ejecutivo"/>
    <s v="0216 - MINISTERIO DE CULTURA"/>
    <s v="0006 - DIRECCIÓN GENERAL DE MUSEOS"/>
    <x v="2"/>
    <x v="8"/>
    <x v="20"/>
    <s v="2.2 - CONTRATACIÓN DE SERVICIOS"/>
    <s v="2.2.1 - SERVICIOS BÁSICOS"/>
    <s v="N"/>
    <s v="00 - N/A"/>
    <s v="10 - FONDO GENERAL"/>
    <s v="(en blanco)"/>
    <s v="99 - MULTIPROVINCIAL"/>
    <n v="400000"/>
    <n v="400000"/>
    <n v="266192.600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200000"/>
    <n v="600000"/>
    <n v="32479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000000"/>
    <n v="0"/>
    <n v="0"/>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950000"/>
    <n v="0"/>
    <n v="0"/>
  </r>
  <r>
    <s v="2024"/>
    <x v="0"/>
    <x v="0"/>
    <x v="0"/>
    <x v="0"/>
    <s v="2 - Poder Ejecutivo"/>
    <s v="0216 - MINISTERIO DE CULTURA"/>
    <s v="0006 - DIRECCIÓN GENERAL DE MUSEOS"/>
    <x v="2"/>
    <x v="8"/>
    <x v="20"/>
    <s v="2.2 - CONTRATACIÓN DE SERVICIOS"/>
    <s v="2.2.3 - VIÁTICOS"/>
    <s v="N"/>
    <s v="00 - N/A"/>
    <s v="10 - FONDO GENERAL"/>
    <s v="(en blanco)"/>
    <s v="99 - MULTIPROVINCIAL"/>
    <n v="50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4000000"/>
    <n v="321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6205500"/>
    <n v="205299.94"/>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50000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35000"/>
    <n v="23246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453493"/>
    <n v="6812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2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1000000"/>
    <n v="23010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5325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325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65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3267"/>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8887524"/>
    <n v="467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0"/>
    <n v="434000"/>
    <n v="199998.12"/>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425152.72"/>
    <n v="397188"/>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90000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36"/>
    <n v="1215"/>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325968.84999999998"/>
    <n v="86977.8"/>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502207.15"/>
    <n v="122140.9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000000"/>
    <n v="4000000"/>
    <n v="200000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8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35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10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10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75000"/>
    <n v="225000"/>
    <n v="103742.85"/>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48706.399999999994"/>
    <n v="6574.3899999999994"/>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075000"/>
    <n v="787169.2799999998"/>
    <n v="236100.2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200000"/>
    <n v="824951.14999999991"/>
    <n v="309192.8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4155"/>
    <n v="4151.25"/>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29044.1"/>
    <n v="424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52689.35"/>
    <n v="52340.639999999999"/>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84941"/>
    <n v="88144.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93501"/>
    <n v="11328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210"/>
    <n v="6387.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3150"/>
    <n v="33696.5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000000"/>
    <n v="500000"/>
    <n v="0"/>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850000"/>
    <n v="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137039876"/>
    <n v="137039876"/>
    <n v="96063917.359999999"/>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396000"/>
    <n v="21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93452000"/>
    <n v="92840000"/>
    <n v="54894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216000"/>
    <n v="57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1499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1304130.1100000001"/>
  </r>
  <r>
    <s v="2024"/>
    <x v="0"/>
    <x v="0"/>
    <x v="0"/>
    <x v="0"/>
    <s v="2 - Poder Ejecutivo"/>
    <s v="0217 - MINISTERIO DE LA JUVENTUD"/>
    <s v="0001 - MINISTERIO DE LA JUVENTUD"/>
    <x v="2"/>
    <x v="4"/>
    <x v="5"/>
    <s v="2.1 - REMUNERACIONES Y CONTRIBUCIONES"/>
    <s v="2.1.2 - SOBRESUELDOS"/>
    <s v="N"/>
    <s v="00 - N/A"/>
    <s v="10 - FONDO GENERAL"/>
    <s v="(en blanco)"/>
    <s v="99 - MULTIPROVINCIAL"/>
    <n v="4440000"/>
    <n v="4440000"/>
    <n v="790000"/>
  </r>
  <r>
    <s v="2024"/>
    <x v="0"/>
    <x v="0"/>
    <x v="0"/>
    <x v="0"/>
    <s v="2 - Poder Ejecutivo"/>
    <s v="0217 - MINISTERIO DE LA JUVENTUD"/>
    <s v="0001 - MINISTERIO DE LA JUVENTUD"/>
    <x v="2"/>
    <x v="4"/>
    <x v="5"/>
    <s v="2.1 - REMUNERACIONES Y CONTRIBUCIONES"/>
    <s v="2.1.2 - SOBRESUELDOS"/>
    <s v="N"/>
    <s v="00 - N/A"/>
    <s v="10 - FONDO GENERAL"/>
    <s v="(en blanco)"/>
    <s v="99 - MULTIPROVINCIAL"/>
    <n v="11400000"/>
    <n v="11400000"/>
    <n v="7354000"/>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16571997.199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64923"/>
    <n v="16364923"/>
    <n v="10370204.870000001"/>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41874"/>
    <n v="16341874"/>
    <n v="10774244.08"/>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2535411"/>
    <n v="2535411"/>
    <n v="1468109.83"/>
  </r>
  <r>
    <s v="2024"/>
    <x v="0"/>
    <x v="0"/>
    <x v="0"/>
    <x v="0"/>
    <s v="2 - Poder Ejecutivo"/>
    <s v="0217 - MINISTERIO DE LA JUVENTUD"/>
    <s v="0001 - MINISTERIO DE LA JUVENTUD"/>
    <x v="2"/>
    <x v="4"/>
    <x v="5"/>
    <s v="2.2 - CONTRATACIÓN DE SERVICIOS"/>
    <s v="2.2.1 - SERVICIOS BÁSICOS"/>
    <s v="N"/>
    <s v="00 - N/A"/>
    <s v="10 - FONDO GENERAL"/>
    <s v="(en blanco)"/>
    <s v="99 - MULTIPROVINCIAL"/>
    <n v="16800000"/>
    <n v="16800000"/>
    <n v="11682348.889999999"/>
  </r>
  <r>
    <s v="2024"/>
    <x v="0"/>
    <x v="0"/>
    <x v="0"/>
    <x v="0"/>
    <s v="2 - Poder Ejecutivo"/>
    <s v="0217 - MINISTERIO DE LA JUVENTUD"/>
    <s v="0001 - MINISTERIO DE LA JUVENTUD"/>
    <x v="2"/>
    <x v="4"/>
    <x v="5"/>
    <s v="2.2 - CONTRATACIÓN DE SERVICIOS"/>
    <s v="2.2.1 - SERVICIOS BÁSICOS"/>
    <s v="N"/>
    <s v="00 - N/A"/>
    <s v="10 - FONDO GENERAL"/>
    <s v="(en blanco)"/>
    <s v="99 - MULTIPROVINCIAL"/>
    <n v="2880000"/>
    <n v="2880000"/>
    <n v="1452228.5899999999"/>
  </r>
  <r>
    <s v="2024"/>
    <x v="0"/>
    <x v="0"/>
    <x v="0"/>
    <x v="0"/>
    <s v="2 - Poder Ejecutivo"/>
    <s v="0217 - MINISTERIO DE LA JUVENTUD"/>
    <s v="0001 - MINISTERIO DE LA JUVENTUD"/>
    <x v="2"/>
    <x v="4"/>
    <x v="5"/>
    <s v="2.2 - CONTRATACIÓN DE SERVICIOS"/>
    <s v="2.2.1 - SERVICIOS BÁSICOS"/>
    <s v="N"/>
    <s v="00 - N/A"/>
    <s v="10 - FONDO GENERAL"/>
    <s v="(en blanco)"/>
    <s v="99 - MULTIPROVINCIAL"/>
    <n v="15000"/>
    <n v="15000"/>
    <n v="0"/>
  </r>
  <r>
    <s v="2024"/>
    <x v="0"/>
    <x v="0"/>
    <x v="0"/>
    <x v="0"/>
    <s v="2 - Poder Ejecutivo"/>
    <s v="0217 - MINISTERIO DE LA JUVENTUD"/>
    <s v="0001 - MINISTERIO DE LA JUVENTUD"/>
    <x v="2"/>
    <x v="4"/>
    <x v="5"/>
    <s v="2.2 - CONTRATACIÓN DE SERVICIOS"/>
    <s v="2.2.1 - SERVICIOS BÁSICOS"/>
    <s v="N"/>
    <s v="00 - N/A"/>
    <s v="10 - FONDO GENERAL"/>
    <s v="(en blanco)"/>
    <s v="99 - MULTIPROVINCIAL"/>
    <n v="55200"/>
    <n v="55200"/>
    <n v="29707"/>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1200000"/>
    <n v="1200000"/>
    <n v="114000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93220"/>
    <n v="93220"/>
    <n v="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0"/>
    <n v="63337.68"/>
    <n v="63337.6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2620000"/>
    <n v="3198943.44"/>
    <n v="755200.5"/>
  </r>
  <r>
    <s v="2024"/>
    <x v="0"/>
    <x v="0"/>
    <x v="0"/>
    <x v="0"/>
    <s v="2 - Poder Ejecutivo"/>
    <s v="0217 - MINISTERIO DE LA JUVENTUD"/>
    <s v="0001 - MINISTERIO DE LA JUVENTUD"/>
    <x v="2"/>
    <x v="4"/>
    <x v="5"/>
    <s v="2.2 - CONTRATACIÓN DE SERVICIOS"/>
    <s v="2.2.3 - VIÁTICOS"/>
    <s v="N"/>
    <s v="00 - N/A"/>
    <s v="10 - FONDO GENERAL"/>
    <s v="(en blanco)"/>
    <s v="99 - MULTIPROVINCIAL"/>
    <n v="4000000"/>
    <n v="3230107.31"/>
    <n v="2714450"/>
  </r>
  <r>
    <s v="2024"/>
    <x v="0"/>
    <x v="0"/>
    <x v="0"/>
    <x v="0"/>
    <s v="2 - Poder Ejecutivo"/>
    <s v="0217 - MINISTERIO DE LA JUVENTUD"/>
    <s v="0001 - MINISTERIO DE LA JUVENTUD"/>
    <x v="2"/>
    <x v="4"/>
    <x v="5"/>
    <s v="2.2 - CONTRATACIÓN DE SERVICIOS"/>
    <s v="2.2.3 - VIÁTICOS"/>
    <s v="N"/>
    <s v="00 - N/A"/>
    <s v="10 - FONDO GENERAL"/>
    <s v="(en blanco)"/>
    <s v="99 - MULTIPROVINCIAL"/>
    <n v="1000000"/>
    <n v="1000000"/>
    <n v="6141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284490"/>
    <n v="562610.14"/>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0"/>
    <n v="200000"/>
    <n v="200000"/>
  </r>
  <r>
    <s v="2024"/>
    <x v="0"/>
    <x v="0"/>
    <x v="0"/>
    <x v="0"/>
    <s v="2 - Poder Ejecutivo"/>
    <s v="0217 - MINISTERIO DE LA JUVENTUD"/>
    <s v="0001 - MINISTERIO DE LA JUVENTUD"/>
    <x v="2"/>
    <x v="4"/>
    <x v="5"/>
    <s v="2.2 - CONTRATACIÓN DE SERVICIOS"/>
    <s v="2.2.5 - ALQUILERES Y RENTAS"/>
    <s v="N"/>
    <s v="00 - N/A"/>
    <s v="10 - FONDO GENERAL"/>
    <s v="(en blanco)"/>
    <s v="99 - MULTIPROVINCIAL"/>
    <n v="16907495"/>
    <n v="17660221.82"/>
    <n v="9391276.33999999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00000"/>
    <n v="327799"/>
    <n v="2277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727000"/>
    <n v="974273.18"/>
    <n v="0"/>
  </r>
  <r>
    <s v="2024"/>
    <x v="0"/>
    <x v="0"/>
    <x v="0"/>
    <x v="0"/>
    <s v="2 - Poder Ejecutivo"/>
    <s v="0217 - MINISTERIO DE LA JUVENTUD"/>
    <s v="0001 - MINISTERIO DE LA JUVENTUD"/>
    <x v="2"/>
    <x v="4"/>
    <x v="5"/>
    <s v="2.2 - CONTRATACIÓN DE SERVICIOS"/>
    <s v="2.2.5 - ALQUILERES Y RENTAS"/>
    <s v="N"/>
    <s v="00 - N/A"/>
    <s v="10 - FONDO GENERAL"/>
    <s v="(en blanco)"/>
    <s v="99 - MULTIPROVINCIAL"/>
    <n v="500000"/>
    <n v="272201"/>
    <n v="0"/>
  </r>
  <r>
    <s v="2024"/>
    <x v="0"/>
    <x v="0"/>
    <x v="0"/>
    <x v="0"/>
    <s v="2 - Poder Ejecutivo"/>
    <s v="0217 - MINISTERIO DE LA JUVENTUD"/>
    <s v="0001 - MINISTERIO DE LA JUVENTUD"/>
    <x v="2"/>
    <x v="4"/>
    <x v="5"/>
    <s v="2.2 - CONTRATACIÓN DE SERVICIOS"/>
    <s v="2.2.6 - SEGUROS"/>
    <s v="N"/>
    <s v="00 - N/A"/>
    <s v="10 - FONDO GENERAL"/>
    <s v="(en blanco)"/>
    <s v="99 - MULTIPROVINCIAL"/>
    <n v="395679"/>
    <n v="29621458.170000002"/>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2500000"/>
    <n v="1100000"/>
    <n v="470404.5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5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6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500000"/>
    <n v="3064051.62"/>
    <n v="1639799.2000000002"/>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0"/>
    <n v="1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20000"/>
    <n v="237479.82"/>
    <n v="170479.8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470000"/>
    <n v="209107.27"/>
    <n v="200364"/>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50000"/>
    <n v="550963.42999999993"/>
    <n v="283719.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18087616"/>
    <n v="14714690"/>
    <n v="111475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7641000"/>
    <n v="758010.96999999974"/>
    <n v="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165200"/>
    <n v="3599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3500000"/>
    <n v="359976"/>
    <n v="1560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2922467.86"/>
    <n v="1472467.58"/>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0"/>
    <n v="313000"/>
    <n v="0"/>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355000"/>
    <n v="1599653.24"/>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720000"/>
    <n v="484321"/>
    <n v="19446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164000"/>
    <n v="79298.070000000007"/>
    <n v="35199.339999999997"/>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0"/>
    <n v="9000"/>
    <n v="2718.72"/>
  </r>
  <r>
    <s v="2024"/>
    <x v="0"/>
    <x v="0"/>
    <x v="0"/>
    <x v="0"/>
    <s v="2 - Poder Ejecutivo"/>
    <s v="0217 - MINISTERIO DE LA JUVENTUD"/>
    <s v="0001 - MINISTERIO DE LA JUVENTUD"/>
    <x v="2"/>
    <x v="4"/>
    <x v="5"/>
    <s v="2.3 - MATERIALES Y SUMINISTROS"/>
    <s v="2.3.2 - TEXTILES Y VESTUARIOS"/>
    <s v="N"/>
    <s v="00 - N/A"/>
    <s v="10 - FONDO GENERAL"/>
    <s v="(en blanco)"/>
    <s v="99 - MULTIPROVINCIAL"/>
    <n v="10000"/>
    <n v="10000"/>
    <n v="0"/>
  </r>
  <r>
    <s v="2024"/>
    <x v="0"/>
    <x v="0"/>
    <x v="0"/>
    <x v="0"/>
    <s v="2 - Poder Ejecutivo"/>
    <s v="0217 - MINISTERIO DE LA JUVENTUD"/>
    <s v="0001 - MINISTERIO DE LA JUVENTUD"/>
    <x v="2"/>
    <x v="4"/>
    <x v="5"/>
    <s v="2.3 - MATERIALES Y SUMINISTROS"/>
    <s v="2.3.2 - TEXTILES Y VESTUARIOS"/>
    <s v="N"/>
    <s v="00 - N/A"/>
    <s v="10 - FONDO GENERAL"/>
    <s v="(en blanco)"/>
    <s v="99 - MULTIPROVINCIAL"/>
    <n v="650000"/>
    <n v="265927.07999999996"/>
    <n v="112041"/>
  </r>
  <r>
    <s v="2024"/>
    <x v="0"/>
    <x v="0"/>
    <x v="0"/>
    <x v="0"/>
    <s v="2 - Poder Ejecutivo"/>
    <s v="0217 - MINISTERIO DE LA JUVENTUD"/>
    <s v="0001 - MINISTERIO DE LA JUVENTUD"/>
    <x v="2"/>
    <x v="4"/>
    <x v="5"/>
    <s v="2.3 - MATERIALES Y SUMINISTROS"/>
    <s v="2.3.2 - TEXTILES Y VESTUARIOS"/>
    <s v="N"/>
    <s v="00 - N/A"/>
    <s v="10 - FONDO GENERAL"/>
    <s v="(en blanco)"/>
    <s v="99 - MULTIPROVINCIAL"/>
    <n v="0"/>
    <n v="22420"/>
    <n v="0"/>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98000"/>
    <n v="94687.81"/>
    <n v="60845.130000000005"/>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86000"/>
    <n v="275081.59999999998"/>
    <n v="204281.6000000000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460000"/>
    <n v="309765.95999999996"/>
    <n v="0"/>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1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60000"/>
    <n v="79682.540000000037"/>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5248"/>
    <n v="1524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00000"/>
    <n v="50000"/>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680"/>
    <n v="5659.2800000000007"/>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713"/>
    <n v="22490.799999999999"/>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1800"/>
    <n v="65046.91"/>
    <n v="15169.7"/>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07000"/>
    <n v="78761.399999999994"/>
    <n v="29944.13"/>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000000"/>
    <n v="12000000"/>
    <n v="1200000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3129"/>
    <n v="33129"/>
    <n v="1114.32"/>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0000"/>
    <n v="30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6903"/>
    <n v="6903"/>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77845"/>
    <n v="51037.119999999995"/>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0000"/>
    <n v="267524.28000000003"/>
    <n v="255524.28"/>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400000"/>
    <n v="50000"/>
    <n v="4999.899999999999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80000"/>
    <n v="528663.44999999995"/>
    <n v="259335.67999999999"/>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2800000"/>
    <n v="2166098.0000000005"/>
    <n v="1430567.0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0"/>
    <n v="885"/>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20000"/>
    <n v="320000"/>
    <n v="12661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48000"/>
    <n v="423039.69"/>
    <n v="315770.58999999997"/>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00000"/>
    <n v="186000"/>
    <n v="46704.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0000"/>
    <n v="464960.31"/>
    <n v="331257.5"/>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50000"/>
    <n v="100000"/>
    <n v="3551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50000"/>
    <n v="541693.5"/>
    <n v="284146.36"/>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00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2757242"/>
    <n v="12787242"/>
    <n v="457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10400"/>
    <n v="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0"/>
    <n v="330000"/>
    <n v="60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675676"/>
    <n v="675676"/>
    <n v="31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86487"/>
    <n v="486487"/>
    <n v="432994.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641600"/>
    <n v="1641600"/>
    <n v="320000"/>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60318"/>
    <n v="960318"/>
    <n v="870230.96"/>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36986"/>
    <n v="136986"/>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3586"/>
    <n v="992386"/>
    <n v="328621.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4902"/>
    <n v="993812"/>
    <n v="3290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151428"/>
    <n v="151428"/>
    <n v="47329.020000000004"/>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390"/>
    <n v="116390"/>
    <n v="22688"/>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553"/>
    <n v="116553"/>
    <n v="2272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8878"/>
    <n v="18878"/>
    <n v="3360.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46750"/>
    <n v="675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44000"/>
    <n v="4400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3705"/>
    <n v="13705"/>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5850"/>
    <n v="5850"/>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62980"/>
    <n v="62980"/>
    <n v="6298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40000"/>
    <n v="240000"/>
    <n v="6000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0240"/>
    <n v="202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4340"/>
    <n v="443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5200"/>
    <n v="520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49250452"/>
    <n v="143578352"/>
    <n v="95162094.940000013"/>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780000"/>
    <n v="2076000"/>
    <n v="1144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61280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0"/>
    <n v="275000"/>
    <n v="160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8794816"/>
    <n v="8794816"/>
    <n v="4187210.8799999994"/>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486486"/>
    <n v="486486"/>
    <n v="823408.75"/>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451200"/>
    <n v="9451200"/>
    <n v="6236000"/>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0915905"/>
    <n v="10015905"/>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415602"/>
    <n v="1064602"/>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533083.31000000006"/>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491646"/>
    <n v="12485272"/>
    <n v="7136319.5800000019"/>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506444"/>
    <n v="12207462"/>
    <n v="7146384.7300000004"/>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701748"/>
    <n v="2002479"/>
    <n v="1131256.0299999998"/>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7390"/>
    <n v="657390"/>
    <n v="442132.39999999997"/>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8035"/>
    <n v="658035"/>
    <n v="44275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74189"/>
    <n v="124189"/>
    <n v="71714"/>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5000000"/>
    <n v="1000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1847624"/>
    <n v="14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473000"/>
    <n v="573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57000"/>
    <n v="57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500000"/>
    <n v="50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5983243"/>
    <n v="983243"/>
    <n v="131560.01999999999"/>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10000"/>
    <n v="100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259160"/>
    <n v="25916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4950000"/>
    <n v="95000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5643050"/>
    <n v="643050"/>
    <n v="20178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7236175"/>
    <n v="1836175"/>
    <n v="100000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626000"/>
    <n v="1026000"/>
    <n v="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722652"/>
    <n v="82265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800"/>
    <n v="8800"/>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2195000"/>
    <n v="1195000"/>
    <n v="61800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99362"/>
    <n v="59936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54500"/>
    <n v="30323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740000"/>
    <n v="1740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1610000"/>
    <n v="11610000"/>
    <n v="3069999.32"/>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2491"/>
    <n v="2491"/>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745000"/>
    <n v="745000"/>
    <n v="320962.65999999997"/>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000000"/>
    <n v="500000"/>
    <n v="28608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80150"/>
    <n v="18015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93690"/>
    <n v="19369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4660"/>
    <n v="8466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36080"/>
    <n v="236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620994"/>
    <n v="1620994"/>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80078"/>
    <n v="180078"/>
    <n v="92273.4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2800"/>
    <n v="33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80"/>
    <n v="951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00000"/>
    <n v="500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504800"/>
    <n v="21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563987"/>
    <n v="863987"/>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84682"/>
    <n v="284682"/>
    <n v="11328"/>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75000"/>
    <n v="750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11775"/>
    <n v="11775"/>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29095"/>
    <n v="29095"/>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968118"/>
    <n v="9968118"/>
    <n v="6754911.7599999988"/>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0"/>
    <n v="585000"/>
    <n v="3250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06000000"/>
    <n v="306000000"/>
    <n v="1799395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6000"/>
    <n v="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84000"/>
    <n v="1764000"/>
    <n v="102000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742902"/>
    <n v="742902"/>
    <n v="5565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5775"/>
    <n v="95775"/>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3546"/>
    <n v="755031"/>
    <n v="501965.73000000004"/>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4552"/>
    <n v="756087"/>
    <n v="502673.74000000011"/>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15738"/>
    <n v="122173"/>
    <n v="80528.32000000000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26"/>
    <n v="127226"/>
    <n v="72318"/>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64"/>
    <n v="127264"/>
    <n v="7242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4416"/>
    <n v="19416"/>
    <n v="8131.1000000000013"/>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00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13030"/>
    <n v="1303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38500"/>
    <n v="3850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14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8610"/>
    <n v="11861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27650"/>
    <n v="276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64672"/>
    <n v="164672"/>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83000"/>
    <n v="8300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150"/>
    <n v="111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0200"/>
    <n v="4020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7319433"/>
    <n v="14019433"/>
    <n v="8748886.6000000015"/>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5565600"/>
    <n v="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641404"/>
    <n v="1641404"/>
    <n v="611257.15"/>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877203"/>
    <n v="2877203"/>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459460"/>
    <n v="1459460"/>
    <n v="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2262400"/>
    <n v="35139400"/>
    <n v="1461600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356639"/>
    <n v="893039"/>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520565"/>
    <n v="520565"/>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77202"/>
    <n v="2877202"/>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1665027.78"/>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47924"/>
    <n v="1647924"/>
    <n v="663634.19999999984"/>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51377"/>
    <n v="1651377"/>
    <n v="664570.21"/>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397053"/>
    <n v="397053"/>
    <n v="105993.54"/>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78404"/>
    <n v="1578404"/>
    <n v="1036274.3999999999"/>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80631"/>
    <n v="1580631"/>
    <n v="1037736"/>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256018"/>
    <n v="256018"/>
    <n v="146230.56000000003"/>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0"/>
    <n v="96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152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96000"/>
    <n v="96000"/>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00000"/>
    <n v="250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60000"/>
    <n v="6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72000"/>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239375"/>
    <n v="239375"/>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132000"/>
    <n v="132000"/>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55985"/>
    <n v="5598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20000"/>
    <n v="20000"/>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46800"/>
    <n v="146800"/>
    <n v="2936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600"/>
    <n v="66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8255"/>
    <n v="5825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2604"/>
    <n v="22604"/>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7000"/>
    <n v="70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62595"/>
    <n v="6259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700"/>
    <n v="570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54585157"/>
    <n v="49985157"/>
    <n v="33204198.030000001"/>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719200"/>
    <n v="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0000"/>
    <n v="480000"/>
    <n v="175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64000"/>
    <n v="264000"/>
    <n v="44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972972"/>
    <n v="972972"/>
    <n v="934610.07"/>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0876800"/>
    <n v="15656800"/>
    <n v="1039000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200328"/>
    <n v="4200328"/>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637034"/>
    <n v="637034"/>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849333.33"/>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15629"/>
    <n v="4223153"/>
    <n v="2369704.8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21433"/>
    <n v="4229993"/>
    <n v="2373047.0499999998"/>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667556"/>
    <n v="671696"/>
    <n v="323890.1600000000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1165"/>
    <n v="835165"/>
    <n v="73665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2253"/>
    <n v="836253"/>
    <n v="73769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25083"/>
    <n v="134083"/>
    <n v="117655.94"/>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230000"/>
    <n v="230000"/>
    <n v="98035.5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148200"/>
    <n v="148200"/>
    <n v="14820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77550"/>
    <n v="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756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16000"/>
    <n v="1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4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668864"/>
    <n v="5278864"/>
    <n v="1638901"/>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91200"/>
    <n v="9120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45000"/>
    <n v="45000"/>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9750"/>
    <n v="975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53700"/>
    <n v="5370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190500"/>
    <n v="19050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75750"/>
    <n v="7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30110"/>
    <n v="130110"/>
    <n v="13011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595050"/>
    <n v="5050"/>
    <n v="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23756"/>
    <n v="2375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16549"/>
    <n v="16549"/>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96600"/>
    <n v="96600"/>
    <n v="966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720000"/>
    <n v="720000"/>
    <n v="7200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40394"/>
    <n v="640394"/>
    <n v="125851"/>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2902"/>
    <n v="22902"/>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5750"/>
    <n v="25750"/>
    <n v="18623"/>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3780"/>
    <n v="63780"/>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3500"/>
    <n v="3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535827"/>
    <n v="535827"/>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244324"/>
    <n v="1042504"/>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3113"/>
    <n v="311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8623"/>
    <n v="1862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77050"/>
    <n v="77050"/>
    <n v="32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48933"/>
    <n v="138933"/>
    <n v="849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37000"/>
    <n v="117000"/>
    <n v="110967.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14080"/>
    <n v="21408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51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0"/>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20260"/>
    <n v="2026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15327"/>
    <n v="1532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17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1155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800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0"/>
    <n v="52920"/>
    <n v="5292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8500"/>
    <n v="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50169"/>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0"/>
    <n v="1000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4592"/>
    <n v="64592"/>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0245"/>
    <n v="3024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9890"/>
    <n v="989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800"/>
    <n v="28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1200"/>
    <n v="312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134755"/>
    <n v="13475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6500"/>
    <n v="65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70766"/>
    <n v="27076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632387"/>
    <n v="4132387"/>
    <n v="2546666.66"/>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87200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7488000"/>
    <n v="8088000"/>
    <n v="413000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636269"/>
    <n v="636269"/>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55764"/>
    <n v="155764"/>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18500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3861"/>
    <n v="590483"/>
    <n v="180558.66"/>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4811"/>
    <n v="591315"/>
    <n v="180813.34000000003"/>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09300"/>
    <n v="95776"/>
    <n v="24418.49"/>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0900"/>
    <n v="555900"/>
    <n v="290980.68"/>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1648"/>
    <n v="556648"/>
    <n v="29323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86112"/>
    <n v="96112"/>
    <n v="26948.680000000008"/>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00000"/>
    <n v="100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35000"/>
    <n v="5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4675"/>
    <n v="4675"/>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5100"/>
    <n v="351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6000"/>
    <n v="960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3560"/>
    <n v="3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905"/>
    <n v="1905"/>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533"/>
    <n v="1533"/>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820"/>
    <n v="182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20000"/>
    <n v="20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51600"/>
    <n v="516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39450"/>
    <n v="3945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7420000"/>
    <n v="27420000"/>
    <n v="17728666.670000002"/>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00000"/>
    <n v="477300"/>
    <n v="304858.59999999998"/>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678880"/>
    <n v="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0"/>
    <n v="935000"/>
    <n v="44500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1459458"/>
    <n v="1459458"/>
    <n v="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0715520"/>
    <n v="22715520"/>
    <n v="426800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156358"/>
    <n v="2156358"/>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376882"/>
    <n v="376882"/>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73350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5281"/>
    <n v="3162649"/>
    <n v="1310127.4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8320"/>
    <n v="3156050"/>
    <n v="1311975.2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349587"/>
    <n v="514387"/>
    <n v="191264.54"/>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59730"/>
    <n v="759730"/>
    <n v="302601.2"/>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60802"/>
    <n v="760802"/>
    <n v="30302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23228"/>
    <n v="123228"/>
    <n v="44673.83"/>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07600"/>
    <n v="207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12200"/>
    <n v="122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1000000"/>
    <n v="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3030000"/>
    <n v="5800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20160"/>
    <n v="374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35945"/>
    <n v="335945"/>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13600"/>
    <n v="313600"/>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2095"/>
    <n v="14209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6070"/>
    <n v="506070"/>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950"/>
    <n v="950"/>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852908"/>
    <n v="852908"/>
    <n v="85200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7575"/>
    <n v="757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228065"/>
    <n v="22806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1070"/>
    <n v="511070"/>
    <n v="35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65"/>
    <n v="2865"/>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378723"/>
    <n v="37872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830"/>
    <n v="483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79259"/>
    <n v="479259"/>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4520"/>
    <n v="1452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5500"/>
    <n v="255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569883"/>
    <n v="16988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0700"/>
    <n v="107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27750"/>
    <n v="1277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450"/>
    <n v="284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95899264"/>
    <n v="179107364"/>
    <n v="117770172.56000005"/>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960000"/>
    <n v="5179160"/>
    <n v="3237834.3999999994"/>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3500000"/>
    <n v="123500000"/>
    <n v="8632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93300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9631683"/>
    <n v="19101683"/>
    <n v="17299138.149999999"/>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89394"/>
    <n v="2669394"/>
    <n v="120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159454"/>
    <n v="6159454"/>
    <n v="2997548.87"/>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8525425"/>
    <n v="28525425"/>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918916"/>
    <n v="2918916"/>
    <n v="290079.48"/>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6753000"/>
    <n v="505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7732000"/>
    <n v="36682000"/>
    <n v="266355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2164500"/>
    <n v="1830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6196756"/>
    <n v="23938756"/>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328671"/>
    <n v="2328671"/>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8437426"/>
    <n v="28437426"/>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5698159"/>
    <n v="5698159"/>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1980666.66"/>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189695"/>
    <n v="17701896"/>
    <n v="8877428.300000002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211119"/>
    <n v="17724914"/>
    <n v="8889949.550000004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463772"/>
    <n v="2812396"/>
    <n v="1359159.5899999987"/>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6199"/>
    <n v="2046199"/>
    <n v="1850879.950000000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8972"/>
    <n v="2048972"/>
    <n v="1853490.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318918"/>
    <n v="338918"/>
    <n v="271300.58"/>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67500"/>
    <n v="67500"/>
    <n v="0"/>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24999"/>
    <n v="24949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5033650"/>
    <n v="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137350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6600"/>
    <n v="6600"/>
    <n v="0"/>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19320"/>
    <n v="193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9059000"/>
    <n v="59000"/>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7500000"/>
    <n v="1200000"/>
    <n v="163427.71"/>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30000000"/>
    <n v="6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20000"/>
    <n v="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1000000"/>
    <n v="200000"/>
    <n v="106379.08"/>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89500"/>
    <n v="689500"/>
    <n v="592778.97"/>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264940"/>
    <n v="2809940"/>
    <n v="2362008.7999999998"/>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4044000"/>
    <n v="74400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29360"/>
    <n v="2936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446000"/>
    <n v="446000"/>
    <n v="44600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456450"/>
    <n v="456450"/>
    <n v="19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0"/>
    <n v="1090000"/>
    <n v="1086698.93"/>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32000"/>
    <n v="132000"/>
    <n v="126718.55"/>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5000"/>
    <n v="35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0400"/>
    <n v="804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928239"/>
    <n v="928239"/>
    <n v="480245.6"/>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530"/>
    <n v="153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03443"/>
    <n v="303443"/>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67200"/>
    <n v="672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8800"/>
    <n v="888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27872510"/>
    <n v="27872510"/>
    <n v="17293635"/>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5990000"/>
    <n v="15990000"/>
    <n v="971130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0250"/>
    <n v="1025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84000"/>
    <n v="840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10400"/>
    <n v="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34400"/>
    <n v="134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6300"/>
    <n v="63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967850"/>
    <n v="267850"/>
    <n v="200002.9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18641"/>
    <n v="218641"/>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940"/>
    <n v="294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82823"/>
    <n v="182823"/>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5666"/>
    <n v="45666"/>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2150"/>
    <n v="6215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70005"/>
    <n v="470005"/>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32454"/>
    <n v="132454"/>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431910"/>
    <n v="921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3600"/>
    <n v="436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566406"/>
    <n v="266406"/>
    <n v="33618.199999999997"/>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775967"/>
    <n v="75967"/>
    <n v="24409.01"/>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02600"/>
    <n v="602600"/>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2683420"/>
    <n v="91213420"/>
    <n v="61497161.729999997"/>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18000"/>
    <n v="2608500"/>
    <n v="1352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0"/>
    <n v="1890000"/>
    <n v="4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27527600"/>
    <n v="611500000"/>
    <n v="365504787.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15722633"/>
    <n v="3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18000"/>
    <n v="2856000"/>
    <n v="185502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40000"/>
    <n v="240000"/>
    <n v="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75676"/>
    <n v="675676"/>
    <n v="54910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486486"/>
    <n v="486486"/>
    <n v="387632.67"/>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133972400"/>
    <n v="0"/>
    <n v="0"/>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62890531"/>
    <n v="85532929"/>
    <n v="51797913.670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7996842"/>
    <n v="7996842"/>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075171"/>
    <n v="1075171"/>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5226912.32"/>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68091"/>
    <n v="9340426"/>
    <n v="4624868.2500000019"/>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79048"/>
    <n v="9354803"/>
    <n v="4631391.3199999994"/>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259987"/>
    <n v="1655473"/>
    <n v="715770.7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58939"/>
    <n v="4458939"/>
    <n v="3672472.44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65228"/>
    <n v="4465228"/>
    <n v="3677651.96"/>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723241"/>
    <n v="723241"/>
    <n v="587877.97"/>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000000"/>
    <n v="5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30000"/>
    <n v="30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522500"/>
    <n v="5225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22500"/>
    <n v="2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15000"/>
    <n v="150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3623"/>
    <n v="323623"/>
    <n v="77899.070000000007"/>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1436"/>
    <n v="1436"/>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000000"/>
    <n v="5000000"/>
    <n v="4680984"/>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792500"/>
    <n v="792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0762"/>
    <n v="20762"/>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195"/>
    <n v="1195"/>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775050"/>
    <n v="7505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500000"/>
    <n v="1000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2600"/>
    <n v="126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4500"/>
    <n v="34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818000"/>
    <n v="763518.01"/>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15084"/>
    <n v="84"/>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18000"/>
    <n v="1800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82760"/>
    <n v="8276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800"/>
    <n v="248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4505"/>
    <n v="34505"/>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9260"/>
    <n v="1926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000"/>
    <n v="360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0"/>
    <n v="24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400"/>
    <n v="36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750084"/>
    <n v="5750084"/>
    <n v="3740424.2000000007"/>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044000"/>
    <n v="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176000"/>
    <n v="4176000"/>
    <n v="120000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688115"/>
    <n v="688115"/>
    <n v="474272.73"/>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128059"/>
    <n v="128059"/>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70944.44"/>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4401"/>
    <n v="444401"/>
    <n v="265196.06"/>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5380"/>
    <n v="445380"/>
    <n v="265570.12"/>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12632"/>
    <n v="112632"/>
    <n v="39295.13000000000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078"/>
    <n v="296078"/>
    <n v="8508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496"/>
    <n v="296496"/>
    <n v="8520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48024"/>
    <n v="48024"/>
    <n v="13800"/>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92700"/>
    <n v="9270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140000"/>
    <n v="1400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200835"/>
    <n v="20083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7400"/>
    <n v="174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6095"/>
    <n v="3609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40125"/>
    <n v="4012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00"/>
    <n v="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1715"/>
    <n v="1171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65675648"/>
    <n v="600095530"/>
    <n v="402777390.44999975"/>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490000"/>
    <n v="4478227"/>
    <n v="2516282.0799999996"/>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440000"/>
    <n v="2320000"/>
    <n v="143875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5348533"/>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728000"/>
    <n v="9652400"/>
    <n v="6060146.5"/>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0570"/>
    <n v="1941570"/>
    <n v="2054844.4000000001"/>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5087151"/>
    <n v="65087151"/>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135138"/>
    <n v="10135138"/>
    <n v="521447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837835"/>
    <n v="5837835"/>
    <n v="4368446.709999999"/>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45834880"/>
    <n v="315639780"/>
    <n v="202648233.32999998"/>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500000"/>
    <n v="210841.14"/>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4620000"/>
    <n v="25200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7622373"/>
    <n v="70522373"/>
    <n v="45930987.58000000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55778616"/>
    <n v="50114216"/>
    <n v="41948994.490000002"/>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71518"/>
    <n v="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308537"/>
    <n v="5039537"/>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5087150"/>
    <n v="6508715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0759151"/>
    <n v="10759151"/>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29876000"/>
    <n v="18581734.66"/>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3150018"/>
    <n v="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06158"/>
    <n v="49337346"/>
    <n v="29206711.57000001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82328"/>
    <n v="51049278"/>
    <n v="29539334.36999999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8759814"/>
    <n v="9144537"/>
    <n v="4321083.0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30829"/>
    <n v="21083269"/>
    <n v="14385128.8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55413"/>
    <n v="21008063"/>
    <n v="14425654.57000000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2827102"/>
    <n v="3544632"/>
    <n v="1936284.2299999991"/>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0"/>
    <n v="300000"/>
    <n v="42877.61"/>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8000000"/>
    <n v="11000000"/>
    <n v="9182716.699999999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12000000"/>
    <n v="18800000"/>
    <n v="9631771.29999999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6000000"/>
    <n v="36000000"/>
    <n v="15361319.64999999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2000000"/>
    <n v="1950000"/>
    <n v="318919.8500000000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400000"/>
    <n v="450000"/>
    <n v="84088"/>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9231281"/>
    <n v="5302781"/>
    <n v="158344.200000000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86301"/>
    <n v="1086301"/>
    <n v="995630.54"/>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42885"/>
    <n v="3739385"/>
    <n v="2204762.21"/>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968250"/>
    <n v="34374205"/>
    <n v="6804044.480000000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2000"/>
    <n v="2112000"/>
    <n v="2666168.929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252000"/>
    <n v="21352000"/>
    <n v="12501616.810000001"/>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636080"/>
    <n v="2236080"/>
    <n v="1605000"/>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3622786"/>
    <n v="16045000"/>
    <n v="8860289.519999999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0"/>
    <n v="6700000"/>
    <n v="2461583.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2570000"/>
    <n v="6570000"/>
    <n v="3046642.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6800000"/>
    <n v="8800000"/>
    <n v="217214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05700"/>
    <n v="7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158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2500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9891608"/>
    <n v="48310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712600"/>
    <n v="80482600"/>
    <n v="65717655.890000001"/>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0000000"/>
    <n v="20000000"/>
    <n v="19109706.30999999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3000333"/>
    <n v="8000333"/>
    <n v="6193184.4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4000000"/>
    <n v="3419335.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45200"/>
    <n v="1452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194945.21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6382687"/>
    <n v="10792370"/>
    <n v="3041885.3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2000000"/>
    <n v="170000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2800000"/>
    <n v="3059213"/>
    <n v="2102810.7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2617000"/>
    <n v="717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00000"/>
    <n v="1000000"/>
    <n v="380333.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500000"/>
    <n v="40657.6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540000"/>
    <n v="4040000"/>
    <n v="3803612.5900000003"/>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60000"/>
    <n v="5560000"/>
    <n v="1551846.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23000000"/>
    <n v="9850449.100000001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713500"/>
    <n v="3958196"/>
    <n v="696767.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199385"/>
    <n v="1199385"/>
    <n v="20650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82060000"/>
    <n v="12902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54000"/>
    <n v="107454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2114910"/>
    <n v="5014910"/>
    <n v="200928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1467240"/>
    <n v="9066240"/>
    <n v="6295342.4600000009"/>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138559"/>
    <n v="3876406.39"/>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0"/>
    <n v="580000"/>
    <n v="46580.2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0"/>
    <n v="150000"/>
    <n v="283.2"/>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94000"/>
    <n v="94000"/>
    <n v="212548.6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388494"/>
    <n v="25884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481600"/>
    <n v="577722"/>
    <n v="0"/>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3306250"/>
    <n v="2390119"/>
    <n v="1183820.8400000001"/>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79080"/>
    <n v="3294080"/>
    <n v="738985.2"/>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178700"/>
    <n v="3787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0"/>
    <n v="100000"/>
    <n v="14800"/>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417617"/>
    <n v="417617"/>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586977"/>
    <n v="506538"/>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50000"/>
    <n v="229262.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400000"/>
    <n v="30975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24062"/>
    <n v="724062"/>
    <n v="468438.1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4900"/>
    <n v="49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64410"/>
    <n v="664410"/>
    <n v="52007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275"/>
    <n v="201275"/>
    <n v="10521.83000000000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8569280"/>
    <n v="8569280"/>
    <n v="6053013"/>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3000000"/>
    <n v="23000000"/>
    <n v="2300000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73575"/>
    <n v="923575"/>
    <n v="14025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405000"/>
    <n v="223315"/>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3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85"/>
    <n v="285"/>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1800000"/>
    <n v="1588081.0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4000"/>
    <n v="1124000"/>
    <n v="716920.0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3895"/>
    <n v="2419864"/>
    <n v="2625182.5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3149232"/>
    <n v="6030005"/>
    <n v="4585485.6500000004"/>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80630"/>
    <n v="8063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89893"/>
    <n v="189893"/>
    <n v="446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89185"/>
    <n v="289185"/>
    <n v="20000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22182"/>
    <n v="4337907"/>
    <n v="2062316.509999999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60"/>
    <n v="26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478333"/>
    <n v="1204333"/>
    <n v="821062.49"/>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10023"/>
    <n v="98471862"/>
    <n v="2205596.2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95385"/>
    <n v="195385"/>
    <n v="737.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90000"/>
    <n v="9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62240"/>
    <n v="1727460"/>
    <n v="325300.5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10380"/>
    <n v="1895055"/>
    <n v="529633.56000000006"/>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799000"/>
    <n v="68003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17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20000"/>
    <n v="36033"/>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51352"/>
    <n v="1351352"/>
    <n v="66000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280000"/>
    <n v="5280000"/>
    <n v="2425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49500"/>
    <n v="49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60500"/>
    <n v="60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14500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5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72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1518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352"/>
    <n v="374352"/>
    <n v="171932.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880"/>
    <n v="374880"/>
    <n v="17217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60720"/>
    <n v="60720"/>
    <n v="20568.370000000003"/>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39650"/>
    <n v="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40625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0000"/>
    <n v="2810000"/>
    <n v="2303227.7399999998"/>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5280"/>
    <n v="5280"/>
    <n v="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25000"/>
    <n v="25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6984000"/>
    <n v="184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8200000"/>
    <n v="2400000"/>
    <n v="2489998"/>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00000"/>
    <n v="100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12325"/>
    <n v="1123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01800"/>
    <n v="2018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610"/>
    <n v="361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000"/>
    <n v="3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520"/>
    <n v="252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4592"/>
    <n v="1459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2025"/>
    <n v="420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9888387"/>
    <n v="6388387"/>
    <n v="408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0000"/>
    <n v="6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340590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560000"/>
    <n v="1635000"/>
    <n v="995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75676"/>
    <n v="675676"/>
    <n v="32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486486"/>
    <n v="486486"/>
    <n v="708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3623600"/>
    <n v="18123600"/>
    <n v="16393500"/>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457010"/>
    <n v="457010"/>
    <n v="1500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198815"/>
    <n v="19881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1017125"/>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3169"/>
    <n v="1551557"/>
    <n v="359817.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8914"/>
    <n v="1553874"/>
    <n v="3603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70824"/>
    <n v="242174"/>
    <n v="43069.930000000008"/>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5913"/>
    <n v="1303913"/>
    <n v="1162299.129999999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7276"/>
    <n v="1306276"/>
    <n v="1163938.54"/>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156671"/>
    <n v="185671"/>
    <n v="165323.84"/>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384387"/>
    <n v="11884387"/>
    <n v="7884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2307120"/>
    <n v="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675676"/>
    <n v="675676"/>
    <n v="308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228480"/>
    <n v="26228480"/>
    <n v="2810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005026"/>
    <n v="1005026"/>
    <n v="887555.55"/>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219267"/>
    <n v="219267"/>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30000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1628"/>
    <n v="1041628"/>
    <n v="516555.76"/>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3097"/>
    <n v="1043097"/>
    <n v="55976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68952"/>
    <n v="168952"/>
    <n v="53215.14999999999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4299"/>
    <n v="654299"/>
    <n v="19922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5222"/>
    <n v="655222"/>
    <n v="19951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06128"/>
    <n v="106128"/>
    <n v="28941.82999999999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983100"/>
    <n v="0"/>
    <n v="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1500000"/>
    <n v="1500000"/>
    <n v="1498895.2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0000"/>
    <n v="1500000"/>
    <n v="1407864.8800000001"/>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200"/>
    <n v="1200"/>
    <n v="0"/>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30000"/>
    <n v="306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450000"/>
    <n v="50000"/>
    <n v="70000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000000"/>
    <n v="2818028.0500000007"/>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137720"/>
    <n v="137720"/>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585000"/>
    <n v="58500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45"/>
    <n v="114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253474"/>
    <n v="253474"/>
    <n v="22664.41"/>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950"/>
    <n v="39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065"/>
    <n v="306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4000"/>
    <n v="4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75000"/>
    <n v="75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650"/>
    <n v="116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83400"/>
    <n v="834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35000"/>
    <n v="135000"/>
    <n v="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18666600"/>
    <n v="18477800"/>
    <n v="10416122.75"/>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7320000"/>
    <n v="7164000"/>
    <n v="315000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226050"/>
    <n v="2026050"/>
    <n v="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726000"/>
    <n v="882000"/>
    <n v="588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200000"/>
    <n v="4200000"/>
    <n v="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249324"/>
    <n v="1249324"/>
    <n v="706009.26"/>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325528"/>
    <n v="1325528"/>
    <n v="739544.72"/>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52132"/>
    <n v="201932"/>
    <n v="87958.109999999986"/>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4800000"/>
    <n v="5000000"/>
    <n v="3263285.13"/>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200000"/>
    <n v="1200000"/>
    <n v="679785.380000000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600000"/>
    <n v="1600000"/>
    <n v="70783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25500"/>
    <n v="25500"/>
    <n v="1607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761495.99"/>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855600"/>
    <n v="1910202.3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0"/>
    <n v="2400000"/>
    <n v="1322998.93"/>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550000"/>
    <n v="3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400000"/>
    <n v="9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2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30812"/>
    <n v="130812"/>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17535340"/>
    <n v="439657307.67000002"/>
    <n v="248219831.13999999"/>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80000"/>
    <n v="480000"/>
    <n v="40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0"/>
    <n v="4080000"/>
    <n v="339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20082112"/>
    <n v="237502193.30000001"/>
    <n v="156416323.32999998"/>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240000"/>
    <n v="6240000"/>
    <n v="3837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762000"/>
    <n v="1182000"/>
    <n v="788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60000"/>
    <n v="660000"/>
    <n v="38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3005461"/>
    <n v="53878065"/>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000000"/>
    <n v="3053250"/>
    <n v="48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000000"/>
    <n v="5908378"/>
    <n v="1355006.9"/>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0"/>
    <n v="91622"/>
    <n v="91621.39"/>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6306080"/>
    <n v="16559880"/>
    <n v="11617986.6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896483"/>
    <n v="43843233"/>
    <n v="40465898.5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7450703"/>
    <n v="7450703"/>
    <n v="7158002.679999999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369966"/>
    <n v="42369966"/>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3705461"/>
    <n v="43705461"/>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3522527"/>
    <n v="44264877.68"/>
    <n v="29157057.970000003"/>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4005480"/>
    <n v="44748738.109999999"/>
    <n v="29446897.86000001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6036547"/>
    <n v="6148342.2400000012"/>
    <n v="4057482.500000003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1000000"/>
    <n v="11000000"/>
    <n v="7065682.2199999997"/>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50000"/>
    <n v="150000"/>
    <n v="79975"/>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000000"/>
    <n v="2000000"/>
    <n v="1186515.6300000001"/>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2000000"/>
    <n v="12000000"/>
    <n v="8409917.7899999991"/>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5355000"/>
    <n v="4863337"/>
    <n v="1342078.8399999999"/>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300000"/>
    <n v="300000"/>
    <n v="3700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9625500"/>
    <n v="8973500"/>
    <n v="554501.19999999995"/>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7067200"/>
    <n v="7067200"/>
    <n v="931779.37"/>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1817000"/>
    <n v="1717000"/>
    <n v="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823044"/>
    <n v="3123044"/>
    <n v="47942.3"/>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3570000"/>
    <n v="35770000"/>
    <n v="21302333.16"/>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99000"/>
    <n v="399000"/>
    <n v="22656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10000"/>
    <n v="306599.99"/>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000000"/>
    <n v="1900000"/>
    <n v="6372"/>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4380000"/>
    <n v="347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00000"/>
    <n v="179950.05"/>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0000"/>
    <n v="150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10000000"/>
    <n v="10000000"/>
    <n v="1883522.15"/>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200000"/>
    <n v="0"/>
    <n v="0"/>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800000"/>
    <n v="7000000"/>
    <n v="6929051.9299999997"/>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7485000"/>
    <n v="7485000"/>
    <n v="6805979.080000000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810000"/>
    <n v="3010000"/>
    <n v="473007.32999999996"/>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68000"/>
    <n v="468000"/>
    <n v="3256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600000"/>
    <n v="5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000000"/>
    <n v="4000000"/>
    <n v="1617799.6399999997"/>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2000000"/>
    <n v="2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168000"/>
    <n v="3168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700000"/>
    <n v="700000"/>
    <n v="17641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00000"/>
    <n v="300000"/>
    <n v="32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33061195"/>
    <n v="28348195"/>
    <n v="3932987.5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8863000"/>
    <n v="16163000"/>
    <n v="1128067.899999999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4000000"/>
    <n v="3648000"/>
    <n v="9746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10888215"/>
    <n v="258500858"/>
    <n v="111456756.8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50000"/>
    <n v="450000"/>
    <n v="1663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6464935"/>
    <n v="19259935"/>
    <n v="2655547.5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13346043.4"/>
    <n v="649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56239061.049999997"/>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300000"/>
    <n v="6600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305000"/>
    <n v="204056.22"/>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2406000"/>
    <n v="3706000"/>
    <n v="443799"/>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8142852"/>
    <n v="7742852"/>
    <n v="2807569.4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000000"/>
    <n v="5600000"/>
    <n v="3339568.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400000"/>
    <n v="800000"/>
    <n v="35207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50000"/>
    <n v="56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11636"/>
    <n v="511636"/>
    <n v="14042"/>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4980533"/>
    <n v="4980533"/>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75000"/>
    <n v="75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00000"/>
    <n v="6195"/>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1305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00000"/>
    <n v="160000"/>
    <n v="125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75000"/>
    <n v="275000"/>
    <n v="250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000000"/>
    <n v="40000000"/>
    <n v="347094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1604711"/>
    <n v="24101005.850000001"/>
    <n v="16213.2"/>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1000000"/>
    <n v="1000000"/>
    <n v="1624211"/>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300000"/>
    <n v="300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0"/>
    <n v="5000000"/>
    <n v="509226.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400000"/>
    <n v="40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100000"/>
    <n v="123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000000"/>
    <n v="1343012.28"/>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448386.6"/>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150000"/>
    <n v="7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480000"/>
    <n v="48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46000"/>
    <n v="24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1238.48"/>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13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0"/>
    <n v="100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131019.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32504.2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50000"/>
    <n v="216132.33000000002"/>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50000"/>
    <n v="15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
    <n v="84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400000"/>
    <n v="1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70000"/>
    <n v="17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
    <n v="2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4000000"/>
    <n v="4000000"/>
    <n v="779744"/>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4000000"/>
    <n v="23600000"/>
    <n v="12402790.809999999"/>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0"/>
    <n v="200000"/>
    <n v="134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000000"/>
    <n v="1000000"/>
    <n v="1339485.56"/>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50000"/>
    <n v="949424.05"/>
    <n v="272757"/>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355044"/>
    <n v="887236.15"/>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339965360"/>
    <n v="351123011.70999998"/>
    <n v="225843721.69999999"/>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0"/>
    <n v="25114.31"/>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087800"/>
    <n v="10207800"/>
    <n v="694520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161143691"/>
    <n v="170927856"/>
    <n v="110800148.16000001"/>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45004430"/>
    <n v="44504430"/>
    <n v="0"/>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177195.28"/>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061365.9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600000"/>
    <n v="2727818.6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335000"/>
    <n v="2466666.6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778068.98"/>
    <n v="24078792.04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40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1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2138"/>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300000"/>
    <n v="30000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4430"/>
    <n v="273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12350.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46233"/>
    <n v="38746233"/>
    <n v="24332076.349999994"/>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03493"/>
    <n v="38703493"/>
    <n v="24406178.44000000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4274117"/>
    <n v="7274117"/>
    <n v="3635694.7500000009"/>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5000000"/>
    <n v="5000000"/>
    <n v="3239103.719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9000000"/>
    <n v="19022280"/>
    <n v="22188851.509999998"/>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8500000"/>
    <n v="18500000"/>
    <n v="14292071.540000001"/>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200000"/>
    <n v="1940000"/>
    <n v="1083486.98"/>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400000"/>
    <n v="140000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4000000"/>
    <n v="8000000"/>
    <n v="3860641.3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1000000"/>
    <n v="1500000"/>
    <n v="1162519.8900000001"/>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4026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500000"/>
    <n v="970000"/>
    <n v="635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200000"/>
    <n v="230000"/>
    <n v="266838.19999999995"/>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0"/>
    <n v="300000"/>
    <n v="140021.1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700000"/>
    <n v="700000"/>
    <n v="43940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1500000"/>
    <n v="1500000"/>
    <n v="1000000"/>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059560.99"/>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11500000"/>
    <n v="8196166.620000001"/>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800000"/>
    <n v="2300000"/>
    <n v="20876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44502827"/>
    <n v="2372440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900000"/>
    <n v="900000"/>
    <n v="286642.65000000002"/>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2000000"/>
    <n v="520000"/>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4032491.1"/>
    <n v="4032491.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364273.44"/>
    <n v="364273.44"/>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4200185"/>
    <n v="2609055.7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4800000"/>
    <n v="4800000"/>
    <n v="4043093.39"/>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600000"/>
    <n v="600000"/>
    <n v="405496.4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487019.13"/>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90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9450000"/>
    <n v="12474626.490000002"/>
    <n v="7895285.290000001"/>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800000"/>
    <n v="1065285"/>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15635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500000"/>
    <n v="3500000"/>
    <n v="6224000.5800000001"/>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500000"/>
    <n v="159914.90999999997"/>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361455.2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000000"/>
    <n v="1000000"/>
    <n v="559688.06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000000"/>
    <n v="20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15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7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00000"/>
    <n v="3540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50000"/>
    <n v="231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3600000"/>
    <n v="79343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200000"/>
    <n v="4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1500000"/>
    <n v="665251.51999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2400000"/>
    <n v="1400000"/>
    <n v="742693.980000000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600000"/>
    <n v="2300000"/>
    <n v="784382.2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000000"/>
    <n v="1000000"/>
    <n v="361010.3299999999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800000"/>
    <n v="680932.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0"/>
    <n v="473438"/>
    <n v="406067.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700000"/>
    <n v="3298"/>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1500000"/>
    <n v="8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500000"/>
    <n v="250000"/>
    <n v="147264"/>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000000"/>
    <n v="850000"/>
    <n v="894245.3"/>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300000"/>
    <n v="300000"/>
    <n v="104961"/>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25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194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100000"/>
    <n v="126661.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900000"/>
    <n v="0"/>
    <n v="94105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640000"/>
    <n v="64753.83"/>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995000"/>
    <n v="90884.19"/>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5000"/>
    <n v="1416"/>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7000000"/>
    <n v="17000000"/>
    <n v="975000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3000000"/>
    <n v="30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00000"/>
    <n v="200000"/>
    <n v="5967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50000"/>
    <n v="50000"/>
    <n v="212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0"/>
    <n v="10000"/>
    <n v="6136"/>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600000"/>
    <n v="600000"/>
    <n v="587945.45000000007"/>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15788.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865000"/>
    <n v="385999.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4210000"/>
    <n v="3460000"/>
    <n v="3134312.95"/>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1809000"/>
    <n v="1799075.6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46436.72"/>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250000"/>
    <n v="124275.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200000"/>
    <n v="1800000"/>
    <n v="1361060.98"/>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500000"/>
    <n v="221553.2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401984"/>
    <n v="292306.3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500000"/>
    <n v="0"/>
    <n v="74413.990000000005"/>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600000"/>
    <n v="422514.3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300000"/>
    <n v="550000"/>
    <n v="308906.8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44100280"/>
    <n v="243981589.56"/>
    <n v="157780367.25"/>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40885124"/>
    <n v="18253385"/>
    <n v="114873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600000"/>
    <n v="129397824"/>
    <n v="83156294.799999997"/>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32988117"/>
    <n v="32988117"/>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0"/>
    <n v="2000000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63739"/>
    <n v="263739"/>
    <n v="4440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00000"/>
    <n v="918690.44"/>
    <n v="1057129.68"/>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00000"/>
    <n v="500000"/>
    <n v="488624.7900000000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872000"/>
    <n v="10872000"/>
    <n v="725300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00"/>
    <n v="20341600"/>
    <n v="18303661.140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90"/>
    <n v="20341690"/>
    <n v="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468688"/>
    <n v="27468688"/>
    <n v="18033247.66"/>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507431"/>
    <n v="27507431"/>
    <n v="18089680.3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4455429"/>
    <n v="4455429"/>
    <n v="2757919.05"/>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3500000"/>
    <n v="3500000"/>
    <n v="1620120.1700000002"/>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4700000"/>
    <n v="2700000"/>
    <n v="1360397.5299999998"/>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9549655"/>
    <n v="19549655"/>
    <n v="16711348.540000003"/>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8000"/>
    <n v="288000"/>
    <n v="152810"/>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50000"/>
    <n v="150000"/>
    <n v="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900000"/>
    <n v="900000"/>
    <n v="190166.99"/>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600000"/>
    <n v="427500"/>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061"/>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0"/>
    <n v="1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450000"/>
    <n v="150000"/>
    <n v="2500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0000"/>
    <n v="2043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70000"/>
    <n v="677000"/>
    <n v="51290.65"/>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10000"/>
    <n v="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8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000000"/>
    <n v="13024229"/>
    <n v="10903059.5"/>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600000"/>
    <n v="600000"/>
    <n v="585447.71"/>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0"/>
    <n v="25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0"/>
    <n v="628901"/>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29800"/>
    <n v="1298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5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264900"/>
    <n v="354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86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5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700000"/>
    <n v="363440"/>
    <n v="9912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200000"/>
    <n v="21712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300000"/>
    <n v="5158400"/>
    <n v="581032"/>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6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3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800000"/>
    <n v="1534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81200"/>
    <n v="9524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0"/>
    <n v="70800"/>
    <n v="70800"/>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00000"/>
    <n v="424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023399"/>
    <n v="2520809"/>
    <n v="808636.32000000007"/>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3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23985.479999999996"/>
    <n v="2398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50000"/>
    <n v="206799.4"/>
    <n v="206299.4"/>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200000"/>
    <n v="62450"/>
    <n v="0"/>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000000"/>
    <n v="1228987.1200000001"/>
    <n v="483534.5"/>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30000"/>
    <n v="3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950000"/>
    <n v="470000"/>
    <n v="431809.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0"/>
    <n v="884405"/>
    <n v="80210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264000"/>
    <n v="2371.800000000000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112033.92"/>
    <n v="112033.92"/>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50000"/>
    <n v="5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37966.080000000002"/>
    <n v="8944.4"/>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0"/>
    <n v="12897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683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2608.13"/>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28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0"/>
    <n v="725"/>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7000000"/>
    <n v="53800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7000000"/>
    <n v="1350000"/>
    <n v="7173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350000"/>
    <n v="400000"/>
    <n v="48322"/>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400000"/>
    <n v="100000"/>
    <n v="3050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74299.96"/>
    <n v="238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0"/>
    <n v="286229.2"/>
    <n v="62865.91999999999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82599.040000000008"/>
    <n v="67700.039999999994"/>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0"/>
    <n v="632753"/>
    <n v="324634.5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0"/>
    <n v="2221751"/>
    <n v="1356715.930000000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5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50000"/>
    <n v="28166.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1417981.9"/>
    <n v="487603.39"/>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450000"/>
    <n v="31815.1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281651.5"/>
    <n v="84261.4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50000"/>
    <n v="708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100000"/>
    <n v="365.8"/>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395006.4"/>
    <n v="305006.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2668796"/>
    <n v="12668796"/>
    <n v="844586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1016000"/>
    <n v="11016000"/>
    <n v="7308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900000"/>
    <n v="900000"/>
    <n v="600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000000"/>
    <n v="20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00000"/>
    <n v="100000"/>
    <n v="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33000"/>
    <n v="333000"/>
    <n v="2220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126000"/>
    <n v="126000"/>
    <n v="840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12000"/>
    <n v="312000"/>
    <n v="2080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676900"/>
    <n v="1676900"/>
    <n v="1118486.8799999999"/>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745600"/>
    <n v="1745600"/>
    <n v="1161124.08"/>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229700"/>
    <n v="229700"/>
    <n v="153966.69000000003"/>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800000"/>
    <n v="875000"/>
    <n v="636614.62"/>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36000"/>
    <n v="26000"/>
    <n v="0"/>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144000"/>
    <n v="144000"/>
    <n v="42897.739999999991"/>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065177.4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655502"/>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3840000"/>
    <n v="3475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240000"/>
    <n v="4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120000"/>
    <n v="385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5000"/>
    <n v="15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0000"/>
    <n v="1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2000"/>
    <n v="12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80000"/>
    <n v="1000000"/>
    <n v="25000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7500"/>
    <n v="75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5100"/>
    <n v="51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21000"/>
    <n v="21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
    <n v="6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12000"/>
    <n v="12000"/>
    <n v="1788.01"/>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321296"/>
    <n v="252296"/>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100000"/>
    <n v="5100000"/>
    <n v="392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75000"/>
    <n v="575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00000"/>
    <n v="6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220000"/>
    <n v="8220000"/>
    <n v="55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040000"/>
    <n v="8040000"/>
    <n v="59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20000"/>
    <n v="82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924000"/>
    <n v="3924000"/>
    <n v="2616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4320000"/>
    <n v="4320000"/>
    <n v="28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3180000"/>
    <n v="3180000"/>
    <n v="21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6540000"/>
    <n v="436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810000"/>
    <n v="81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78577000"/>
    <n v="481327000"/>
    <n v="311909580.6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200000"/>
    <n v="3200000"/>
    <n v="22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59860000"/>
    <n v="270252000"/>
    <n v="179129645.07000005"/>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560000"/>
    <n v="7420000"/>
    <n v="43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3378000"/>
    <n v="13378000"/>
    <n v="95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101000"/>
    <n v="7101000"/>
    <n v="4870101.4800000004"/>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6220000"/>
    <n v="67429000"/>
    <n v="7104.17"/>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500000"/>
    <n v="2808000"/>
    <n v="14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4000000"/>
    <n v="2566530.2099999995"/>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49000"/>
    <n v="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215000"/>
    <n v="804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500000"/>
    <n v="2590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0000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000000"/>
    <n v="24000000"/>
    <n v="14549448"/>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00000"/>
    <n v="65500000"/>
    <n v="62682341.109999999"/>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860000"/>
    <n v="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3500000"/>
    <n v="26500000"/>
    <n v="2476773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7000000"/>
    <n v="67000000"/>
    <n v="575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00000"/>
    <n v="70000000"/>
    <n v="0"/>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1225.6299999999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210"/>
    <n v="489210"/>
    <n v="363575.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900"/>
    <n v="489900"/>
    <n v="36408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9000"/>
    <n v="49000"/>
    <n v="36787.87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2798"/>
    <n v="582798"/>
    <n v="39136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3620"/>
    <n v="583620"/>
    <n v="3919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7000"/>
    <n v="57000"/>
    <n v="39197.3000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7656"/>
    <n v="697656"/>
    <n v="5048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8640"/>
    <n v="698640"/>
    <n v="5055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8000"/>
    <n v="68000"/>
    <n v="52580.759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5000"/>
    <n v="585000"/>
    <n v="389666.3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6000"/>
    <n v="586000"/>
    <n v="39021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6000"/>
    <n v="56000"/>
    <n v="38053.299999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0000"/>
    <n v="690000"/>
    <n v="45943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1000"/>
    <n v="691000"/>
    <n v="46008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8000"/>
    <n v="68000"/>
    <n v="46420.7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143887"/>
    <n v="55773887"/>
    <n v="36274667.24999999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673206"/>
    <n v="56343206"/>
    <n v="36707943.24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593775"/>
    <n v="6693775"/>
    <n v="4519272.669999997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50653.63"/>
    <n v="240175.5200000000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90000"/>
    <n v="24097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1000"/>
    <n v="34046.2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15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15000"/>
    <n v="115000"/>
    <n v="85961.690000000017"/>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7000000"/>
    <n v="4352284.680000000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20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5500000"/>
    <n v="5415443.329999999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3000000"/>
    <n v="23000000"/>
    <n v="13389696.250000002"/>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50000"/>
    <n v="250000"/>
    <n v="142913.200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100000"/>
    <n v="2633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0000"/>
    <n v="4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900000"/>
    <n v="900000"/>
    <n v="134629.7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3600000"/>
    <n v="4687402.3"/>
    <n v="2276916.200000000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0000000"/>
    <n v="11300000"/>
    <n v="4108723.62"/>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4000000"/>
    <n v="6696150"/>
    <n v="4381669.8800000008"/>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000000"/>
    <n v="5876460.7999999998"/>
    <n v="2369027.94"/>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2700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50000"/>
    <n v="150000"/>
    <n v="2000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460000"/>
    <n v="5224033.75"/>
    <n v="959289.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1000000"/>
    <n v="221412.6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5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000000"/>
    <n v="3700000"/>
    <n v="1705451.1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900000"/>
    <n v="1900000"/>
    <n v="17936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200000"/>
    <n v="3309585.9"/>
    <n v="2020778.559999999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300000"/>
    <n v="2300000"/>
    <n v="1024304.8799999999"/>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1116715"/>
    <n v="22729258.43"/>
    <n v="17240124.060000002"/>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6554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94024.1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11301.1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1107.36999999998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28935.56"/>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100000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4500000"/>
    <n v="6307975.9299999997"/>
    <n v="7713563.7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9092000"/>
    <n v="21949000"/>
    <n v="15069958.31000000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634920.74"/>
    <n v="594910.7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6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784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2537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1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8496"/>
    <n v="59496"/>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0"/>
    <n v="8744299.1099999994"/>
    <n v="3624541.3899999997"/>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21504"/>
    <n v="2125504"/>
    <n v="1535790.3399999999"/>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00000"/>
    <n v="1309379.26"/>
    <n v="1308436.100000000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3139.9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800000"/>
    <n v="165740.5"/>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600000"/>
    <n v="10513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97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350000"/>
    <n v="6350000"/>
    <n v="1681425.0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7200000"/>
    <n v="3545492.55"/>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2668091.7800000003"/>
    <n v="1299217.600000000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25275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900000"/>
    <n v="11679908.210000001"/>
    <n v="4719724.2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1000000"/>
    <n v="715724.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865000"/>
    <n v="2339636.3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1953675"/>
    <n v="913800"/>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500000"/>
    <n v="880000"/>
    <n v="502234.5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29500000"/>
    <n v="28958548.789999999"/>
    <n v="17098141.78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6500000"/>
    <n v="9700000"/>
    <n v="4391593.97"/>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3450000"/>
    <n v="1863589.1199999999"/>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136393.40000000002"/>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400000"/>
    <n v="600000"/>
    <n v="319066.0999999999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900000"/>
    <n v="600000"/>
    <n v="77259.0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0"/>
    <n v="900000"/>
    <n v="577374"/>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2000000"/>
    <n v="706501.27"/>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16930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800000"/>
    <n v="1800000"/>
    <n v="283210.03000000003"/>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50000"/>
    <n v="6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171.1"/>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35000"/>
    <n v="35000"/>
    <n v="119888"/>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248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62941.2"/>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613.6"/>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0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1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3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1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8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2279200"/>
    <n v="23016200"/>
    <n v="8495428.830000000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0"/>
    <n v="2000000"/>
    <n v="11691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
    <n v="200000"/>
    <n v="12950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50000"/>
    <n v="250000"/>
    <n v="2690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7603.92"/>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650409.8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0"/>
    <n v="2800000"/>
    <n v="366895.9599999999"/>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30181.3399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473789.3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755000"/>
    <n v="2755000"/>
    <n v="533829.1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54508"/>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700000"/>
    <n v="1552000"/>
    <n v="602248.1699999999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10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174433.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200000"/>
    <n v="511746.5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35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480000"/>
    <n v="480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320000"/>
    <n v="1320000"/>
    <n v="88000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75000"/>
    <n v="175000"/>
    <n v="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588"/>
    <n v="93588"/>
    <n v="62392"/>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720"/>
    <n v="93720"/>
    <n v="6248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0000"/>
    <n v="10000"/>
    <n v="6783.4600000000009"/>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4142.11"/>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66487400"/>
    <n v="184093206.5"/>
    <n v="113937358.11000001"/>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312000"/>
    <n v="3028000"/>
    <n v="1659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2440000"/>
    <n v="10636490.699999999"/>
    <n v="5164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04629489"/>
    <n v="86885874"/>
    <n v="54156533.340000004"/>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900000"/>
    <n v="15800000"/>
    <n v="5984549.9900000002"/>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22000"/>
    <n v="522000"/>
    <n v="34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3015649"/>
    <n v="24843138.75"/>
    <n v="4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10998"/>
    <n v="3633499.77"/>
    <n v="1083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675205"/>
    <n v="4971793"/>
    <n v="1545916.0399999998"/>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1500000"/>
    <n v="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900000"/>
    <n v="3960000"/>
    <n v="23100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17869061"/>
    <n v="19405321.899999999"/>
    <n v="18620010.2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103089"/>
    <n v="5437816.8499999996"/>
    <n v="5383432.5"/>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2972151"/>
    <n v="24843138.750000004"/>
    <n v="45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9"/>
    <n v="9"/>
    <n v="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193441"/>
    <n v="21368363.140000008"/>
    <n v="12423609.960000008"/>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221922"/>
    <n v="21696800.32"/>
    <n v="12499990.480000004"/>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132974"/>
    <n v="3359935.32"/>
    <n v="1674630.730000000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31400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00000"/>
    <n v="3342000"/>
    <n v="2218150.2700000005"/>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7355000"/>
    <n v="4204200"/>
    <n v="2825025.07"/>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1400000"/>
    <n v="12200000"/>
    <n v="5771262.730000000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0000"/>
    <n v="60000"/>
    <n v="39936"/>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50000"/>
    <n v="0"/>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146957"/>
    <n v="21433838"/>
    <n v="6772792"/>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456000"/>
    <n v="1443464"/>
    <n v="1143289.44"/>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16833"/>
    <n v="12566553"/>
    <n v="3505784.79"/>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5520"/>
    <n v="4852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50000"/>
    <n v="935000"/>
    <n v="4248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680000"/>
    <n v="1500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6000"/>
    <n v="156000"/>
    <n v="236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0000"/>
    <n v="1030000"/>
    <n v="683875.98"/>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6273750"/>
    <n v="5273750"/>
    <n v="4636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9000000"/>
    <n v="6654000"/>
    <n v="6651390.0700000003"/>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3490940"/>
    <n v="3329940"/>
    <n v="1857904.05"/>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90000"/>
    <n v="9971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00000"/>
    <n v="300000"/>
    <n v="200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700000"/>
    <n v="375000"/>
    <n v="79296"/>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30000"/>
    <n v="1228700"/>
    <n v="678103.39"/>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20000"/>
    <n v="550000"/>
    <n v="23735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60000"/>
    <n v="1510000"/>
    <n v="589103.19999999995"/>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
    <n v="31600"/>
    <n v="15394.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0000"/>
    <n v="3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5000"/>
    <n v="428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88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800000"/>
    <n v="1584500"/>
    <n v="43364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0000"/>
    <n v="19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59500"/>
    <n v="59500"/>
    <n v="215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850000"/>
    <n v="2790493"/>
    <n v="379924.6"/>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15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2836650"/>
    <n v="673604.9"/>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01550"/>
    <n v="1002550"/>
    <n v="516300.5199999999"/>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20000"/>
    <n v="0"/>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96500"/>
    <n v="97000"/>
    <n v="80918.5"/>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50500"/>
    <n v="550500"/>
    <n v="331089.1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52133"/>
    <n v="302798"/>
    <n v="124460.49"/>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32058"/>
    <n v="821558"/>
    <n v="305450.31"/>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47500"/>
    <n v="129310"/>
    <n v="54083.53"/>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80000"/>
    <n v="90000"/>
    <n v="48980"/>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5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5000"/>
    <n v="73374"/>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35000"/>
    <n v="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67800"/>
    <n v="118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0"/>
    <n v="2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069500"/>
    <n v="6944500"/>
    <n v="48695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42000"/>
    <n v="542000"/>
    <n v="531600.69999999995"/>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50000"/>
    <n v="150000"/>
    <n v="1500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
    <n v="22000"/>
    <n v="8284.07"/>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4000"/>
    <n v="4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5000"/>
    <n v="4525.3"/>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6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0000"/>
    <n v="4242.100000000000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05356"/>
    <n v="128356"/>
    <n v="66830.79000000000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51421"/>
    <n v="2288095.1"/>
    <n v="1604348.53"/>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84"/>
    <n v="84"/>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7900"/>
    <n v="88125.9"/>
    <n v="18723.0599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44910"/>
    <n v="155910"/>
    <n v="72245.5"/>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54000"/>
    <n v="1163000"/>
    <n v="282140.1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46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11061"/>
    <n v="303061"/>
    <n v="80097.8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55000"/>
    <n v="469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4515"/>
    <n v="609715"/>
    <n v="124719.15999999999"/>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9837583"/>
    <n v="8974516.1300000008"/>
    <n v="5876315.2300000004"/>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285359"/>
    <n v="285359"/>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54497"/>
    <n v="54497"/>
    <n v="9898.48"/>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3912800"/>
    <n v="927520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91311"/>
    <n v="91311"/>
    <n v="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658989.72"/>
    <n v="416630.91999999993"/>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659917.42000000004"/>
    <n v="417218.41"/>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106889.73"/>
    <n v="67577.79000000000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555000"/>
    <n v="374694.2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60000"/>
    <n v="37006.54999999999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2400000"/>
    <n v="1437400.34"/>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68000"/>
    <n v="49800"/>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0"/>
    <n v="480000"/>
    <n v="0"/>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964998"/>
    <n v="430639.39"/>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37600"/>
    <n v="17800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966399"/>
    <n v="2190506.69"/>
    <n v="1298733.52"/>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50000"/>
    <n v="2750101.37"/>
    <n v="2750101.37"/>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1000000"/>
    <n v="1734834.01"/>
    <n v="1334834.01"/>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4612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00000"/>
    <n v="300000"/>
    <n v="56887.8"/>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713730"/>
    <n v="41372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003240"/>
    <n v="1593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200000"/>
    <n v="177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76000"/>
    <n v="75909.3999999999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200000"/>
    <n v="330034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681218.03"/>
    <n v="681217.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00000"/>
    <n v="159272.2000000000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50000"/>
    <n v="0"/>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75166"/>
    <n v="7516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800000"/>
    <n v="217119.99"/>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316000"/>
    <n v="0"/>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000000006"/>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15996.56"/>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00000"/>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414806"/>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27979.4"/>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00000"/>
    <n v="1121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200000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600000"/>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378414"/>
    <n v="37841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20000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1332622"/>
    <n v="1180669.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979927"/>
    <n v="979927"/>
    <n v="586966.22"/>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200000"/>
    <n v="300000"/>
    <n v="79987.17"/>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800"/>
    <n v="380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00000"/>
    <n v="2011.9"/>
    <n v="2011.9"/>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380934"/>
    <n v="380934"/>
    <n v="14348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8240"/>
    <n v="1824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980"/>
    <n v="298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45407162"/>
    <n v="145407162"/>
    <n v="92601453.18999999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6404000"/>
    <n v="6404000"/>
    <n v="4169366.67"/>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2450000"/>
    <n v="12450000"/>
    <n v="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3700000"/>
    <n v="3700000"/>
    <n v="2056392"/>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500000"/>
    <n v="1500000"/>
    <n v="1755181.84"/>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4002000"/>
    <n v="4002000"/>
    <n v="2618000"/>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11464509.6"/>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0"/>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570151"/>
    <n v="10570151"/>
    <n v="6835824.589999998"/>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854000"/>
    <n v="10854000"/>
    <n v="6895664.0200000014"/>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325900"/>
    <n v="1325900"/>
    <n v="869942.3500000002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00"/>
    <n v="5000000"/>
    <n v="3755095.7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200000"/>
    <n v="2200000"/>
    <n v="1636238.9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8500000"/>
    <n v="8500000"/>
    <n v="7933131.950000001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7230000"/>
    <n v="7230000"/>
    <n v="4889427.4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100000"/>
    <n v="100000"/>
    <n v="0"/>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15000"/>
    <n v="15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00000"/>
    <n v="500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000000"/>
    <n v="17410000"/>
    <n v="988279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670000"/>
    <n v="2683000"/>
    <n v="13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30000"/>
    <n v="1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47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9279000"/>
    <n v="18929000"/>
    <n v="11099330.520000001"/>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00000"/>
    <n v="88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200000"/>
    <n v="1315000"/>
    <n v="825807.07000000007"/>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0"/>
    <n v="12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0"/>
    <n v="200000"/>
    <n v="99829.95"/>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500000"/>
    <n v="900000"/>
    <n v="513837.30000000005"/>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200000"/>
    <n v="60000"/>
    <n v="0"/>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800000"/>
    <n v="800000"/>
    <n v="1029368.34"/>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2300000"/>
    <n v="12210830"/>
    <n v="8326839.3900000034"/>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00000"/>
    <n v="17800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1300000"/>
    <n v="1839100"/>
    <n v="856544.2999999999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444000"/>
    <n v="279895.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852400"/>
    <n v="220761.3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18223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40000"/>
    <n v="5841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3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47000"/>
    <n v="47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2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5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600000"/>
    <n v="602000"/>
    <n v="3121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134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1849849"/>
    <n v="859849"/>
    <n v="7080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500000"/>
    <n v="400000"/>
    <n v="1545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300000"/>
    <n v="3761000"/>
    <n v="1698135.6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100000"/>
    <n v="100000"/>
    <n v="243333.69999999998"/>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460000"/>
    <n v="519000"/>
    <n v="159413.09"/>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205000"/>
    <n v="205000"/>
    <n v="66250.60000000000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0"/>
    <n v="105000"/>
    <n v="99125.66"/>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348000"/>
    <n v="375600"/>
    <n v="184115.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100000"/>
    <n v="75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200000"/>
    <n v="103000"/>
    <n v="58882"/>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325000"/>
    <n v="215000"/>
    <n v="14490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6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30000"/>
    <n v="345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15000"/>
    <n v="0"/>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0"/>
    <n v="429000"/>
    <n v="333554.85000000003"/>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424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25000"/>
    <n v="2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4678"/>
    <n v="4678"/>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5000"/>
    <n v="411000"/>
    <n v="206228.6"/>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0"/>
    <n v="20000"/>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9600000"/>
    <n v="9600000"/>
    <n v="711300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500000"/>
    <n v="1500000"/>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70000"/>
    <n v="19690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0"/>
    <n v="119288.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
    <n v="15539.1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50000"/>
    <n v="336000"/>
    <n v="61505.73"/>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445000"/>
    <n v="147092.2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200000"/>
    <n v="175000"/>
    <n v="308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00000"/>
    <n v="445000"/>
    <n v="225307.34"/>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12000"/>
    <n v="452393.5700000000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154000"/>
    <n v="3079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0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105170"/>
    <n v="96561.9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70950362"/>
    <n v="189806862"/>
    <n v="124161827.39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200000"/>
    <n v="118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400000"/>
    <n v="5410000"/>
    <n v="159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81064000"/>
    <n v="42602000"/>
    <n v="27216333.329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4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4878000"/>
    <n v="5197000"/>
    <n v="3347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76000"/>
    <n v="5076000"/>
    <n v="32352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959970"/>
    <n v="20959970"/>
    <n v="26666.6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48000"/>
    <n v="148000"/>
    <n v="544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8427"/>
    <n v="108427"/>
    <n v="28996.3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4564000"/>
    <n v="87864000"/>
    <n v="60679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400000"/>
    <n v="4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6000000"/>
    <n v="5500000"/>
    <n v="140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4400000"/>
    <n v="14000000"/>
    <n v="954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760000"/>
    <n v="7500000"/>
    <n v="319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89986.15"/>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300000"/>
    <n v="900000"/>
    <n v="798779.95"/>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950000"/>
    <n v="1950000"/>
    <n v="130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2444000"/>
    <n v="12444000"/>
    <n v="8318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18685219.41"/>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0"/>
    <n v="3363000"/>
    <n v="223675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1555500"/>
    <n v="11555500"/>
    <n v="11451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750000"/>
    <n v="313554.18000000005"/>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1680000"/>
    <n v="56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8229124.9900000002"/>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1350000"/>
    <n v="1350000"/>
    <n v="102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6875000"/>
    <n v="6875000"/>
    <n v="6326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352961"/>
    <n v="18352961"/>
    <n v="11215354.26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9192000"/>
    <n v="19192000"/>
    <n v="11453092.840000002"/>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677100"/>
    <n v="1418874.810000000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251722"/>
    <n v="7866232"/>
    <n v="5186272.440000001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115180"/>
    <n v="8044170"/>
    <n v="5312149"/>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865632"/>
    <n v="1065632"/>
    <n v="653425.8800000001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500000"/>
    <n v="6500000"/>
    <n v="4740338.79"/>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300000"/>
    <n v="5899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6000000"/>
    <n v="3412332.3600000008"/>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0800000"/>
    <n v="6714814.4100000011"/>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1620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100000"/>
    <n v="2312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30000"/>
    <n v="2223466.6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500000"/>
    <n v="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1100000"/>
    <n v="258324.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4575000"/>
    <n v="4575000"/>
    <n v="1482262.9"/>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9300000"/>
    <n v="1300000"/>
    <n v="938911.39"/>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300000"/>
    <n v="2300000"/>
    <n v="1290993.9099999999"/>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850000"/>
    <n v="850000"/>
    <n v="46447.2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300000"/>
    <n v="30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750000"/>
    <n v="175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0000"/>
    <n v="10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750000"/>
    <n v="375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20000"/>
    <n v="32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700000"/>
    <n v="1700000"/>
    <n v="768948.65"/>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900000"/>
    <n v="1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0"/>
    <n v="5700000"/>
    <n v="196300"/>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550000"/>
    <n v="1550000"/>
    <n v="1638877"/>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200000"/>
    <n v="1200000"/>
    <n v="1650271.73"/>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1500000"/>
    <n v="23000000"/>
    <n v="12655325.49"/>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4200000"/>
    <n v="8200000"/>
    <n v="336358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600000"/>
    <n v="2500000"/>
    <n v="140000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0"/>
    <n v="3100000"/>
    <n v="1085206.660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00000"/>
    <n v="1500000"/>
    <n v="774827.01000000013"/>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300000"/>
    <n v="11281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5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50000"/>
    <n v="1814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00000"/>
    <n v="33503.04000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2200000"/>
    <n v="15200000"/>
    <n v="6410892.8599999994"/>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439852"/>
    <n v="14609852"/>
    <n v="173607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700000"/>
    <n v="850000"/>
    <n v="1876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800000"/>
    <n v="1549832.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500000"/>
    <n v="736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30800500"/>
    <n v="1400500"/>
    <n v="13617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3098"/>
    <n v="103098"/>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000000"/>
    <n v="70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7000000"/>
    <n v="12900000"/>
    <n v="8737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300000"/>
    <n v="26300000"/>
    <n v="18090420.410000004"/>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4650000"/>
    <n v="7650000"/>
    <n v="2057642.7999999998"/>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9000000"/>
    <n v="9000000"/>
    <n v="3899726.1999999997"/>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0"/>
    <n v="2100000"/>
    <n v="1105180.3999999999"/>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
    <n v="100000"/>
    <n v="97173"/>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
    <n v="50000"/>
    <n v="0"/>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100000"/>
    <n v="87112.320000000007"/>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400000"/>
    <n v="9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500000"/>
    <n v="400000"/>
    <n v="172044"/>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396000"/>
    <n v="690236.28"/>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8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500000"/>
    <n v="750000"/>
    <n v="44400.18"/>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5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200000"/>
    <n v="100000"/>
    <n v="6497.4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400000"/>
    <n v="11400000"/>
    <n v="822900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50000"/>
    <n v="2095.8000000000002"/>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12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50000"/>
    <n v="150000"/>
    <n v="47760.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450000"/>
    <n v="984536.6"/>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0"/>
    <n v="800000"/>
    <n v="1084810.390000000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6380.8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50000"/>
    <n v="25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89989.16"/>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00000"/>
    <n v="1850000"/>
    <n v="1312271.65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404000"/>
    <n v="178062"/>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500000"/>
    <n v="690177.08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100000"/>
    <n v="53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3932.2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300000"/>
    <n v="3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500000"/>
    <n v="5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382603"/>
    <n v="58112680"/>
    <n v="36879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105000"/>
    <n v="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2602134"/>
    <n v="2602134"/>
    <n v="27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92000"/>
    <n v="6852000"/>
    <n v="45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1320000"/>
    <n v="1640000"/>
    <n v="93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990000"/>
    <n v="63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754495"/>
    <n v="8714304.5"/>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1400000"/>
    <n v="39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2400000"/>
    <n v="129856.95"/>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8227400"/>
    <n v="19885640"/>
    <n v="12724433.3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0"/>
    <n v="25000"/>
    <n v="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0344000"/>
    <n v="10528200"/>
    <n v="6763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3010669"/>
    <n v="24278573.5"/>
    <n v="13036006.66"/>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600000"/>
    <n v="960000"/>
    <n v="7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2430950"/>
    <n v="0"/>
    <n v="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40000"/>
    <n v="3000000"/>
    <n v="1385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770000"/>
    <n v="2871000"/>
    <n v="1502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5816200"/>
    <n v="6191983.1900000004"/>
    <n v="5144449.97"/>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2369245"/>
    <n v="2522321.31"/>
    <n v="2070233.33"/>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185445"/>
    <n v="8714304.5"/>
    <n v="0"/>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38378"/>
    <n v="4794181.51"/>
    <n v="3048891.0999999996"/>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76900"/>
    <n v="4833302.28"/>
    <n v="307153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643131"/>
    <n v="651828.47999999998"/>
    <n v="416149.8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2010"/>
    <n v="3335053.82"/>
    <n v="2324601.1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3626"/>
    <n v="3339757.64"/>
    <n v="2359219.2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454028"/>
    <n v="510776.6"/>
    <n v="320805.65000000002"/>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5000"/>
    <n v="0"/>
    <n v="0"/>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200000"/>
    <n v="1200000"/>
    <n v="573330.88"/>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1172131"/>
    <n v="8172131"/>
    <n v="4013512.3600000003"/>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2514000"/>
    <n v="3114000"/>
    <n v="1799536.089999999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0104"/>
    <n v="10104"/>
    <n v="5054.3999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65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0"/>
    <n v="53215.820000000007"/>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00000"/>
    <n v="192784.18"/>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56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25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400000"/>
    <n v="23860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0"/>
    <n v="250000"/>
    <n v="102666.24000000001"/>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375240"/>
    <n v="306392"/>
    <n v="270928"/>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0"/>
    <n v="1600000"/>
    <n v="1280000"/>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5737297"/>
    <n v="3268697"/>
    <n v="708980.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446000"/>
    <n v="507520"/>
    <n v="507519.46"/>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400000"/>
    <n v="1200000"/>
    <n v="616519.29999999993"/>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0"/>
    <n v="370000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420000"/>
    <n v="420000"/>
    <n v="24500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0044000"/>
    <n v="1044000"/>
    <n v="16122.1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500000"/>
    <n v="32558.28"/>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50000"/>
    <n v="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02000"/>
    <n v="937000"/>
    <n v="636764.3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3720"/>
    <n v="331161.71999999997"/>
    <n v="104611.7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35000"/>
    <n v="686000"/>
    <n v="435762.1999999999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00000"/>
    <n v="357000"/>
    <n v="885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21304"/>
    <n v="71304"/>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600000"/>
    <n v="8000000"/>
    <n v="4790544.550000000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50000"/>
    <n v="50000"/>
    <n v="4071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475000"/>
    <n v="475000"/>
    <n v="3009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500000"/>
    <n v="1412482"/>
    <n v="279396.1500000000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875000"/>
    <n v="650480"/>
    <n v="6475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470025"/>
    <n v="1726800"/>
    <n v="846799.3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200000"/>
    <n v="0"/>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4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320000"/>
    <n v="1320000"/>
    <n v="803930.35"/>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434000"/>
    <n v="800000"/>
    <n v="104194"/>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0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31253"/>
    <n v="331253"/>
    <n v="145921.16"/>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5000"/>
    <n v="35000"/>
    <n v="1215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259000"/>
    <n v="0"/>
    <n v="0"/>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165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85000"/>
    <n v="185000"/>
    <n v="76986.5"/>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05000"/>
    <n v="105000"/>
    <n v="103968.26999999999"/>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10000"/>
    <n v="310000"/>
    <n v="39608"/>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40000"/>
    <n v="40000"/>
    <n v="0"/>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949900"/>
    <n v="1949900"/>
    <n v="139230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2500000"/>
    <n v="2500000"/>
    <n v="136646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50100"/>
    <n v="501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3000"/>
    <n v="13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5000"/>
    <n v="45000"/>
    <n v="17286.55"/>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00"/>
    <n v="46000"/>
    <n v="16790.34999999999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29000"/>
    <n v="56425.7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50000"/>
    <n v="423600"/>
    <n v="361608.08"/>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6000"/>
    <n v="6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08000"/>
    <n v="158000"/>
    <n v="82508.89999999999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79000"/>
    <n v="68943.7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00000"/>
    <n v="360000"/>
    <n v="126854.13"/>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6000"/>
    <n v="16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72296357"/>
    <n v="84264200"/>
    <n v="52623255.549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0"/>
    <n v="480000"/>
    <n v="12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382520000"/>
    <n v="299958557"/>
    <n v="165072303.99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96000"/>
    <n v="7426000"/>
    <n v="3307833.3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24650996"/>
    <n v="32294181"/>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0000"/>
    <n v="275000"/>
    <n v="165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20000"/>
    <n v="4161000"/>
    <n v="4104799.339999999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47377200"/>
    <n v="47377200"/>
    <n v="32987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21788004"/>
    <n v="28840000"/>
    <n v="16806666.67000000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869292"/>
    <n v="869292"/>
    <n v="7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065000"/>
    <n v="8065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00000"/>
    <n v="5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69000"/>
    <n v="598985.2000000000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588000"/>
    <n v="571102.2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510000"/>
    <n v="30899181"/>
    <n v="22206197.35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3045000"/>
    <n v="130500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140000"/>
    <n v="535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650996"/>
    <n v="31294181"/>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32000"/>
    <n v="27620.2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15150000"/>
    <n v="17650000"/>
    <n v="11592666.68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996"/>
    <n v="6995996"/>
    <n v="4680666.66"/>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70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000"/>
    <n v="70650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1724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76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81600"/>
    <n v="23780436"/>
    <n v="15623343.60999999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99600"/>
    <n v="23943684"/>
    <n v="15731766.0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820000"/>
    <n v="6236360"/>
    <n v="2059251.8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20000"/>
    <n v="8520000"/>
    <n v="3582836.97"/>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80000"/>
    <n v="8580000"/>
    <n v="3587890.3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157628"/>
    <n v="1157628"/>
    <n v="562429.97"/>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4939219"/>
    <n v="10600000"/>
    <n v="5153901.9399999995"/>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9720120"/>
    <n v="11608000"/>
    <n v="4631913.9399999995"/>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36000000"/>
    <n v="49000000"/>
    <n v="29912466.139999997"/>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22800000"/>
    <n v="28600000"/>
    <n v="20190160.710000001"/>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0000"/>
    <n v="467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7000"/>
    <n v="1646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80000"/>
    <n v="166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4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7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73123478"/>
    <n v="53604425.480000004"/>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194208119"/>
    <n v="103945122.45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9793707"/>
    <n v="11632134.48"/>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493233"/>
    <n v="1232495.1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24484010"/>
    <n v="11303383.3800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700000"/>
    <n v="285075.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132999"/>
    <n v="2986354.72"/>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234000"/>
    <n v="23171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57851679"/>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35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14336"/>
    <n v="629990.19999999995"/>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27201"/>
    <n v="127145"/>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0"/>
    <n v="2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1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5000"/>
    <n v="273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75600"/>
    <n v="49701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860256"/>
    <n v="2860255.099999999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386169"/>
    <n v="21640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3400"/>
    <n v="1534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439960"/>
    <n v="73844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1768490"/>
    <n v="13082880.800000001"/>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203900"/>
    <n v="985499.4"/>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510000"/>
    <n v="9440"/>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3022879"/>
    <n v="1980690.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708800"/>
    <n v="378781.480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0"/>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209903"/>
    <n v="870910.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5699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693"/>
    <n v="94692.64"/>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3"/>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323"/>
    <n v="322.14"/>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064"/>
    <n v="21063.67"/>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9000001"/>
    <n v="3131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3000001"/>
    <n v="459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50631.99"/>
    <n v="50631.62"/>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1.0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525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1089455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235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8317954"/>
    <n v="3817053.5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77000"/>
    <n v="76800.009999999995"/>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42424"/>
    <n v="142423.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5000"/>
    <n v="384500.93"/>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910073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5536"/>
    <n v="51224.53999999999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95"/>
    <n v="194.7"/>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39530"/>
    <n v="39530"/>
    <n v="0"/>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161365"/>
    <n v="16136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876"/>
    <n v="876"/>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7838"/>
    <n v="17838"/>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8998008"/>
    <n v="8520008"/>
    <n v="601900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4950000"/>
    <n v="0"/>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264000"/>
    <n v="0"/>
    <n v="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901022"/>
    <n v="551022"/>
    <n v="375939.42"/>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009063"/>
    <n v="659063"/>
    <n v="427349"/>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85031"/>
    <n v="65031"/>
    <n v="32613.399999999994"/>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037903"/>
    <n v="182242.5"/>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56000"/>
    <n v="757859.09"/>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3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6550546"/>
    <n v="2801859.0100000002"/>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28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9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118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0"/>
    <n v="100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63418"/>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0"/>
    <n v="100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9382"/>
    <n v="1029382"/>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75000"/>
    <n v="1775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880000"/>
    <n v="880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0"/>
    <n v="100000"/>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75387022"/>
    <n v="256025433"/>
    <n v="162866233.34"/>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0724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4620000"/>
    <n v="2620000"/>
    <n v="13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5808000"/>
    <n v="580800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83697600"/>
    <n v="390402640.42000002"/>
    <n v="261192666.66"/>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1813000"/>
    <n v="28232000"/>
    <n v="183145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312000"/>
    <n v="3312000"/>
    <n v="1588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630000"/>
    <n v="5180000"/>
    <n v="27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60000000"/>
    <n v="63014700"/>
    <n v="59666.6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776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2715274.56"/>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44750640"/>
    <n v="40750640"/>
    <n v="26329666.670000002"/>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6000000"/>
    <n v="56000000"/>
    <n v="53283669.419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8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3000000"/>
    <n v="3000000"/>
    <n v="1503888.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9000000"/>
    <n v="59000000"/>
    <n v="5375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0"/>
    <n v="59000000"/>
    <n v="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7914042"/>
    <n v="48502041.169999994"/>
    <n v="31439170.179999996"/>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8766098"/>
    <n v="49173667"/>
    <n v="31805969.39999999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6143413"/>
    <n v="6521693.4099999992"/>
    <n v="3984839.5899999985"/>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59335"/>
    <n v="259335"/>
    <n v="0"/>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0342810"/>
    <n v="10342810"/>
    <n v="6246150.3599999985"/>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7476000"/>
    <n v="12001855"/>
    <n v="6236057.910000002"/>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4000000"/>
    <n v="24000000"/>
    <n v="11963413.80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200000"/>
    <n v="1200000"/>
    <n v="170340.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50000"/>
    <n v="150000"/>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42298451"/>
    <n v="42791371"/>
    <n v="5066460.08"/>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93992"/>
    <n v="193992"/>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2195247"/>
    <n v="13495247"/>
    <n v="6690699.3999999994"/>
  </r>
  <r>
    <s v="2024"/>
    <x v="0"/>
    <x v="0"/>
    <x v="0"/>
    <x v="0"/>
    <s v="2 - Poder Ejecutivo"/>
    <s v="0222 - MINISTERIO DE ENERGIA Y MINAS"/>
    <s v="0001 - MINISTERIO DE ENERGIA Y MINAS"/>
    <x v="1"/>
    <x v="16"/>
    <x v="86"/>
    <s v="2.2 - CONTRATACIÓN DE SERVICIOS"/>
    <s v="2.2.3 - VIÁTICOS"/>
    <s v="N"/>
    <s v="00 - N/A"/>
    <s v="10 - FONDO GENERAL"/>
    <s v="(en blanco)"/>
    <s v="99 - MULTIPROVINCIAL"/>
    <n v="51668400"/>
    <n v="23976979"/>
    <n v="12188073.5"/>
  </r>
  <r>
    <s v="2024"/>
    <x v="0"/>
    <x v="0"/>
    <x v="0"/>
    <x v="0"/>
    <s v="2 - Poder Ejecutivo"/>
    <s v="0222 - MINISTERIO DE ENERGIA Y MINAS"/>
    <s v="0001 - MINISTERIO DE ENERGIA Y MINAS"/>
    <x v="1"/>
    <x v="16"/>
    <x v="86"/>
    <s v="2.2 - CONTRATACIÓN DE SERVICIOS"/>
    <s v="2.2.3 - VIÁTICOS"/>
    <s v="N"/>
    <s v="00 - N/A"/>
    <s v="10 - FONDO GENERAL"/>
    <s v="(en blanco)"/>
    <s v="99 - MULTIPROVINCIAL"/>
    <n v="1941750"/>
    <n v="3591750"/>
    <n v="4087574.1799999997"/>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167414"/>
    <n v="2167414"/>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00796"/>
    <n v="100796"/>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0"/>
    <n v="300"/>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0"/>
    <n v="275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7478711"/>
    <n v="6841009"/>
    <n v="2665698.7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98525"/>
    <n v="398525"/>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4099120"/>
    <n v="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5000000"/>
    <n v="2897833.3000000007"/>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1652000"/>
    <n v="3520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2503000"/>
    <n v="1251249.99"/>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260190"/>
    <n v="260190"/>
    <n v="472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38179915"/>
    <n v="62207637"/>
    <n v="18142987.829999998"/>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14290865"/>
    <n v="15790865"/>
    <n v="1512810.41"/>
  </r>
  <r>
    <s v="2024"/>
    <x v="0"/>
    <x v="0"/>
    <x v="0"/>
    <x v="0"/>
    <s v="2 - Poder Ejecutivo"/>
    <s v="0222 - MINISTERIO DE ENERGIA Y MINAS"/>
    <s v="0001 - MINISTERIO DE ENERGIA Y MINAS"/>
    <x v="1"/>
    <x v="16"/>
    <x v="86"/>
    <s v="2.2 - CONTRATACIÓN DE SERVICIOS"/>
    <s v="2.2.6 - SEGUROS"/>
    <s v="N"/>
    <s v="00 - N/A"/>
    <s v="10 - FONDO GENERAL"/>
    <s v="(en blanco)"/>
    <s v="99 - MULTIPROVINCIAL"/>
    <n v="30034400"/>
    <n v="37534400"/>
    <n v="19532728.159999996"/>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12000000"/>
    <n v="4328676"/>
    <n v="434637.7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12000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63558"/>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8326896"/>
    <n v="4697956"/>
    <n v="3372626.85"/>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962482"/>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3550000"/>
    <n v="3950000"/>
    <n v="1298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0000"/>
    <n v="42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1216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00"/>
    <n v="500000"/>
    <n v="545418.12"/>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205000"/>
    <n v="251877.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43016"/>
    <n v="143016"/>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6659168"/>
    <n v="44918194"/>
    <n v="3163827.7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775000"/>
    <n v="75000"/>
    <n v="618095.80000000005"/>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3074170"/>
    <n v="6260170"/>
    <n v="10968053.48999999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23230238"/>
    <n v="5021763"/>
    <n v="400003.6"/>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
    <n v="658500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89020704"/>
    <n v="36172444"/>
    <n v="17745551.0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500000"/>
    <n v="214377.6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11640380"/>
    <n v="19490380"/>
    <n v="5664"/>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2243571"/>
    <n v="23243571"/>
    <n v="11405120.219999999"/>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6230608"/>
    <n v="9030629"/>
    <n v="1945220.5"/>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941569"/>
    <n v="2768369"/>
    <n v="2356984.9900000002"/>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200"/>
    <n v="52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4000000"/>
    <n v="3994000"/>
    <n v="193643.9"/>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083590"/>
    <n v="1223767"/>
    <n v="56466.82"/>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745176.1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211"/>
    <n v="71853"/>
    <n v="12449"/>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445214"/>
    <n v="1179666"/>
    <n v="1392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425000"/>
    <n v="3264610"/>
    <n v="1887008.8"/>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29312"/>
    <n v="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3887316"/>
    <n v="901046"/>
    <n v="310021.15999999997"/>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47003"/>
    <n v="1207406"/>
    <n v="1192027.1499999999"/>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71188"/>
    <n v="181188"/>
    <n v="39834.97"/>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6700000"/>
    <n v="2503000"/>
    <n v="199545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5238"/>
    <n v="5238"/>
    <n v="0"/>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0"/>
    <n v="3090379"/>
    <n v="263966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6000"/>
    <n v="6000"/>
    <n v="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7827"/>
    <n v="45112"/>
    <n v="5299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207797"/>
    <n v="273390"/>
    <n v="64693.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220000"/>
    <n v="116422.9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5101"/>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0000"/>
    <n v="229000"/>
    <n v="225689.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04642"/>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19812"/>
    <n v="4096052.16"/>
    <n v="506705.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5368"/>
    <n v="65368"/>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4387394"/>
    <n v="3327831"/>
    <n v="1232503.77"/>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7200"/>
    <n v="1720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084"/>
    <n v="15384"/>
    <n v="8972.1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5174195"/>
    <n v="9062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23848627"/>
    <n v="10815832.550000001"/>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15508210"/>
    <n v="4165247.4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906444"/>
    <n v="10465.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8076000"/>
    <n v="33000000"/>
    <n v="21739850.9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5237810"/>
    <n v="4889520"/>
    <n v="153374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00000"/>
    <n v="200000"/>
    <n v="38442.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4997"/>
    <n v="23287"/>
    <n v="1469218.3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330000"/>
    <n v="281642.4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7000"/>
    <n v="700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04"/>
    <n v="9204"/>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6663"/>
    <n v="116663"/>
    <n v="429934.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916"/>
    <n v="118320"/>
    <n v="319212.5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5799"/>
    <n v="201079"/>
    <n v="268145.9900000000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68710"/>
    <n v="402710"/>
    <n v="88268.65000000000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8407"/>
    <n v="117000"/>
    <n v="49909.8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433057"/>
    <n v="3195336"/>
    <n v="400311.92000000004"/>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958400"/>
    <n v="0"/>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41600"/>
    <n v="24142.79999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155940"/>
    <n v="105994.2"/>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221149"/>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033316"/>
    <n v="770747"/>
    <n v="690804.83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1000000"/>
    <n v="929244.6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4343537"/>
    <n v="4574142"/>
    <n v="834641.1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8332"/>
    <n v="312832"/>
    <n v="219714.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72239"/>
    <n v="372531"/>
    <n v="4349.520000000000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51677"/>
    <n v="352677"/>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642678"/>
    <n v="1243051"/>
    <n v="574967.7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8263332"/>
    <n v="57826672"/>
    <n v="14100077.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30594"/>
    <n v="5225222"/>
    <n v="290109.4800000000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1067021"/>
    <n v="1749997"/>
    <n v="1125520.9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337600"/>
    <n v="101866.4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653569"/>
    <n v="3186504"/>
    <n v="71991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4100441"/>
    <n v="5650331"/>
    <n v="430454.2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0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21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0000000"/>
    <n v="43240067"/>
    <n v="10647719.5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1165780"/>
    <n v="12820.5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3479573"/>
    <n v="17045573"/>
    <n v="1275554.039999999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51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5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288"/>
    <n v="479.0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43850400"/>
    <n v="42850400"/>
    <n v="29357000"/>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21516000"/>
    <n v="0"/>
    <n v="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515709"/>
    <n v="3065709"/>
    <n v="2030603.62"/>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641024"/>
    <n v="3191024"/>
    <n v="2084347"/>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543136"/>
    <n v="394136"/>
    <n v="259543.02000000002"/>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1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37800"/>
    <n v="675725"/>
  </r>
  <r>
    <s v="2024"/>
    <x v="0"/>
    <x v="0"/>
    <x v="0"/>
    <x v="0"/>
    <s v="2 - Poder Ejecutivo"/>
    <s v="0222 - MINISTERIO DE ENERGIA Y MINAS"/>
    <s v="0001 - MINISTERIO DE ENERGIA Y MINAS"/>
    <x v="1"/>
    <x v="18"/>
    <x v="70"/>
    <s v="2.2 - CONTRATACIÓN DE SERVICIOS"/>
    <s v="2.2.3 - VIÁTICOS"/>
    <s v="N"/>
    <s v="00 - N/A"/>
    <s v="10 - FONDO GENERAL"/>
    <s v="(en blanco)"/>
    <s v="99 - MULTIPROVINCIAL"/>
    <n v="0"/>
    <n v="20000"/>
    <n v="450272.63"/>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3682360"/>
    <n v="887518.5"/>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37642"/>
    <n v="0"/>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700000"/>
    <n v="505000"/>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577058"/>
    <n v="5770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5923840"/>
    <n v="33682589.879999995"/>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1652"/>
    <n v="101652"/>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0000"/>
    <n v="1449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000000"/>
    <n v="18693645"/>
    <n v="699191.49"/>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10000"/>
    <n v="508885.1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100000"/>
    <n v="6815040"/>
    <n v="151653.6"/>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0"/>
    <n v="1540000"/>
    <n v="32756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589646"/>
    <n v="5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2223459.9"/>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0"/>
    <n v="800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182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98160"/>
    <n v="98154"/>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46142"/>
    <n v="250900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16962"/>
    <n v="1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8250"/>
    <n v="73278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4000"/>
    <n v="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2856"/>
    <n v="226106"/>
    <n v="183244.99"/>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340"/>
    <n v="1394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45000"/>
    <n v="345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228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153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611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146800"/>
    <n v="1331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186"/>
    <n v="221376"/>
    <n v="230553.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9690"/>
    <n v="1610830"/>
    <n v="323372.08999999997"/>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4941"/>
    <n v="24941"/>
    <n v="20799.62"/>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8400"/>
    <n v="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3273"/>
    <n v="103273"/>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7000"/>
    <n v="124770"/>
    <n v="33346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4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2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9465"/>
    <n v="1073605"/>
    <n v="154255.1699999999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732"/>
    <n v="563662"/>
    <n v="548925.64"/>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687200"/>
    <n v="416550"/>
  </r>
  <r>
    <s v="2024"/>
    <x v="0"/>
    <x v="0"/>
    <x v="0"/>
    <x v="0"/>
    <s v="2 - Poder Ejecutivo"/>
    <s v="0222 - MINISTERIO DE ENERGIA Y MINAS"/>
    <s v="0001 - MINISTERIO DE ENERGIA Y MINAS"/>
    <x v="3"/>
    <x v="19"/>
    <x v="72"/>
    <s v="2.2 - CONTRATACIÓN DE SERVICIOS"/>
    <s v="2.2.3 - VIÁTICOS"/>
    <s v="N"/>
    <s v="00 - N/A"/>
    <s v="10 - FONDO GENERAL"/>
    <s v="(en blanco)"/>
    <s v="99 - MULTIPROVINCIAL"/>
    <n v="0"/>
    <n v="500000"/>
    <n v="1210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200000"/>
    <n v="2200000"/>
    <n v="0.01"/>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119000"/>
    <n v="1000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5340000"/>
    <n v="975352"/>
    <n v="310553.96999999997"/>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080000"/>
    <n v="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43250"/>
    <n v="3920"/>
    <n v="392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33135"/>
    <n v="0"/>
    <n v="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8100"/>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2470000"/>
    <n v="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0"/>
    <n v="236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3200000"/>
    <n v="1564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2020000"/>
    <n v="202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06720"/>
    <n v="30672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6000"/>
    <n v="3304"/>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513000"/>
    <n v="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04295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2796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310"/>
    <n v="531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0634"/>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41266"/>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3557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5842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650298"/>
    <n v="12000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97000"/>
    <n v="500000"/>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3557944"/>
    <n v="83460644"/>
    <n v="55389382.56000000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8246000"/>
    <n v="18116000"/>
    <n v="120040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3043560"/>
    <n v="3043560"/>
    <n v="202904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639464"/>
    <n v="1639464"/>
    <n v="1092970.96"/>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965914"/>
    <n v="8968341"/>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187600"/>
    <n v="1876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204766"/>
    <n v="142455"/>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104000"/>
    <n v="1544000"/>
    <n v="1016000"/>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8448211"/>
    <n v="8092803"/>
    <n v="8092800.6600000001"/>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2740866"/>
    <n v="2642166"/>
    <n v="2642165.2000000002"/>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7554966"/>
    <n v="7421266"/>
    <n v="0"/>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9"/>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00624"/>
    <n v="7489583"/>
    <n v="4969883.4899999984"/>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60576"/>
    <n v="7544438"/>
    <n v="5006593.0200000005"/>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024932"/>
    <n v="1032426"/>
    <n v="684403.59"/>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7440"/>
    <n v="3744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499568"/>
    <n v="1499568"/>
    <n v="812799.08"/>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05136"/>
    <n v="305136"/>
    <n v="242451.6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289472"/>
    <n v="1289472"/>
    <n v="562751.54"/>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9952"/>
    <n v="29952"/>
    <n v="17472"/>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125000"/>
    <n v="1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000000"/>
    <n v="3000000"/>
    <n v="1455300"/>
  </r>
  <r>
    <s v="2024"/>
    <x v="0"/>
    <x v="0"/>
    <x v="0"/>
    <x v="0"/>
    <s v="2 - Poder Ejecutivo"/>
    <s v="0222 - MINISTERIO DE ENERGIA Y MINAS"/>
    <s v="0002 - DIRECCION GENERAL DE MINERIA"/>
    <x v="1"/>
    <x v="18"/>
    <x v="70"/>
    <s v="2.2 - CONTRATACIÓN DE SERVICIOS"/>
    <s v="2.2.3 - VIÁTICOS"/>
    <s v="N"/>
    <s v="00 - N/A"/>
    <s v="10 - FONDO GENERAL"/>
    <s v="(en blanco)"/>
    <s v="99 - MULTIPROVINCIAL"/>
    <n v="500000"/>
    <n v="500000"/>
    <n v="405938.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50000"/>
    <n v="412500"/>
    <n v="412465.94"/>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64000"/>
    <n v="64000"/>
    <n v="6400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750000"/>
    <n v="7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1046530"/>
    <n v="1125530"/>
    <n v="1125483.4099999999"/>
  </r>
  <r>
    <s v="2024"/>
    <x v="0"/>
    <x v="0"/>
    <x v="0"/>
    <x v="0"/>
    <s v="2 - Poder Ejecutivo"/>
    <s v="0222 - MINISTERIO DE ENERGIA Y MINAS"/>
    <s v="0002 - DIRECCION GENERAL DE MINERIA"/>
    <x v="1"/>
    <x v="18"/>
    <x v="70"/>
    <s v="2.2 - CONTRATACIÓN DE SERVICIOS"/>
    <s v="2.2.6 - SEGUROS"/>
    <s v="N"/>
    <s v="00 - N/A"/>
    <s v="10 - FONDO GENERAL"/>
    <s v="(en blanco)"/>
    <s v="99 - MULTIPROVINCIAL"/>
    <n v="1306008"/>
    <n v="1306008"/>
    <n v="1008377.77"/>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30179.68"/>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100000"/>
    <n v="1424707"/>
    <n v="718549.1100000002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25000"/>
    <n v="185550"/>
    <n v="94671.7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207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184200"/>
    <n v="10627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21000"/>
    <n v="1935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0"/>
    <n v="80000"/>
    <n v="760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00000"/>
    <n v="1000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96265"/>
    <n v="139365"/>
    <n v="72340.95"/>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200000"/>
    <n v="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245289"/>
    <n v="5208379"/>
    <n v="2174303.4"/>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150000"/>
    <n v="45153"/>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00000"/>
    <n v="200000"/>
    <n v="131679.1"/>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45183"/>
    <n v="161683"/>
    <n v="55297.959999999992"/>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16874"/>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100000"/>
    <n v="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200000"/>
    <n v="200000"/>
    <n v="6861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175000"/>
    <n v="175000"/>
    <n v="99161.7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3100"/>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300000"/>
    <n v="250000"/>
    <n v="185281.24"/>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23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15222"/>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7965"/>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5000"/>
    <n v="15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1560000"/>
    <n v="1560000"/>
    <n v="936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40000"/>
    <n v="2340000"/>
    <n v="1404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000"/>
    <n v="23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8000"/>
    <n v="48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27612"/>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9705.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50000"/>
    <n v="150000"/>
    <n v="42775.2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626608"/>
    <n v="616608"/>
    <n v="403374.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
    <n v="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0"/>
    <n v="50000"/>
    <n v="24066.1"/>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00000"/>
    <n v="285000"/>
    <n v="169840.59"/>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0000"/>
    <n v="70000"/>
    <n v="3422"/>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5000"/>
    <n v="75000"/>
    <n v="14201.3"/>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5000"/>
    <n v="236"/>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00000"/>
    <n v="100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20000"/>
    <n v="12418.3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659170"/>
    <n v="165917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250663"/>
    <n v="25066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87218"/>
    <n v="187218"/>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91236"/>
    <n v="191236"/>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26725"/>
    <n v="26725"/>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995500"/>
    <n v="9955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50398"/>
    <n v="1503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2331"/>
    <n v="11233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4742"/>
    <n v="114742"/>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6035"/>
    <n v="16035"/>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621012632"/>
    <n v="610811910.06999993"/>
    <n v="388573140.15999997"/>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3850000"/>
    <n v="1075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62274000"/>
    <n v="500397500"/>
    <n v="326735000.329999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33630168"/>
    <n v="49551063.379999995"/>
    <n v="2967011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00000"/>
    <n v="2625000"/>
    <n v="1664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7175347"/>
    <n v="3728387.34"/>
    <n v="7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99864048"/>
    <n v="112539080.25"/>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1161800"/>
    <n v="11161800"/>
    <n v="81405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327887"/>
    <n v="5327887"/>
    <n v="4346385.3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2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400000"/>
    <n v="14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2300000"/>
    <n v="12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5000000"/>
    <n v="15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0"/>
    <n v="8000000"/>
    <n v="800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10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0"/>
    <n v="13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62600000"/>
    <n v="63942000"/>
    <n v="424675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99567647"/>
    <n v="84116271.620000005"/>
    <n v="84116271.620000005"/>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1843316.66"/>
    <n v="1843316.66"/>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6853683"/>
    <n v="16853683"/>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4587834"/>
    <n v="99337453.930000007"/>
    <n v="52598356.000000007"/>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6188455"/>
    <n v="100194613.75"/>
    <n v="53092894.99000000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0647507"/>
    <n v="15510911"/>
    <n v="8476608.7899999991"/>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250000"/>
    <n v="25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50000"/>
    <n v="5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4000000"/>
    <n v="24000000"/>
    <n v="11059241.869999999"/>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6000000"/>
    <n v="26000000"/>
    <n v="14063816.960000001"/>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0000"/>
    <n v="500000"/>
    <n v="365214.17000000004"/>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400000"/>
    <n v="400000"/>
    <n v="20884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6000000"/>
    <n v="49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0000000"/>
    <n v="60000000"/>
    <n v="46645343"/>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00"/>
    <n v="1000000"/>
    <n v="1760786.039999999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850000"/>
    <n v="1850000"/>
    <n v="470275.42"/>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00"/>
    <n v="60000000"/>
    <n v="598791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5000"/>
    <n v="5000"/>
    <n v="12500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767524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0000"/>
    <n v="13000000"/>
    <n v="12777834.120000001"/>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5000"/>
    <n v="1005000"/>
    <n v="769327.3200000000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2409800"/>
    <n v="200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15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5800000"/>
    <n v="42900000"/>
    <n v="33990169.120000005"/>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00"/>
    <n v="1500000"/>
    <n v="150000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60000000"/>
    <n v="51600000"/>
    <n v="29550831.86999999"/>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8000000"/>
    <n v="4088361.03"/>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
    <n v="5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20000000"/>
    <n v="9000000"/>
    <n v="6035936"/>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5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5000000"/>
    <n v="66800000"/>
    <n v="60801935.530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5000000"/>
    <n v="285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7424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
    <n v="100000"/>
    <n v="31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28946"/>
    <n v="128946"/>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20000000"/>
    <n v="4400000"/>
    <n v="1142795.890000000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20000000"/>
    <n v="26000000"/>
    <n v="24782038.85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40000000"/>
    <n v="42300000"/>
    <n v="27834876.029999997"/>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5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50000"/>
    <n v="50000"/>
    <n v="1711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2000000"/>
    <n v="200000"/>
    <n v="5280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8000000"/>
    <n v="4000000"/>
    <n v="2256522.8899999997"/>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500000"/>
    <n v="15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494538"/>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75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0000"/>
    <n v="468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17103818"/>
    <n v="47648.0099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8353818"/>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0000000"/>
    <n v="11000000"/>
    <n v="9314222.2800000012"/>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4000000"/>
    <n v="4000000"/>
    <n v="910719.8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18880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0"/>
    <n v="30000"/>
    <n v="1412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600000"/>
    <n v="600000"/>
    <n v="542436.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
    <n v="100000"/>
    <n v="779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
    <n v="30000"/>
    <n v="3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0"/>
    <n v="19000000"/>
    <n v="13641743.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
    <n v="20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500000"/>
    <n v="3500000"/>
    <n v="410474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00"/>
    <n v="3000000"/>
    <n v="2382927.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0"/>
    <n v="1000000"/>
    <n v="517498.7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4850000"/>
    <n v="6540200"/>
    <n v="2437976.31999999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000000"/>
    <n v="4000000"/>
    <n v="994176.9000000001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600000"/>
    <n v="600000"/>
    <n v="70013.3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
    <n v="670000"/>
    <n v="90514.90000000000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
    <n v="30000"/>
    <n v="433424.6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000"/>
    <n v="29500000"/>
    <n v="8009833.369999999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732405.56000000052"/>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4500000"/>
    <n v="373540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5000000"/>
    <n v="1711640.180000000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70000000"/>
    <n v="110707988"/>
    <n v="102720855.9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5000000"/>
    <n v="5000000"/>
    <n v="2195210.3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0000000"/>
    <n v="15000000"/>
    <n v="10389431.4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1500000"/>
    <n v="6500000"/>
    <n v="808518.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3439606.4400000004"/>
    <n v="85904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29000000"/>
    <n v="10456997.1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3000000"/>
    <n v="5000000"/>
    <n v="6117130.590000000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53629"/>
    <n v="1563629"/>
    <n v="1464361.0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0"/>
    <n v="65000"/>
    <n v="63847.9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50000"/>
    <n v="140000"/>
    <n v="1243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0000"/>
    <n v="54867.78"/>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3500000"/>
    <n v="2200000"/>
    <n v="925464.6000000000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200000"/>
    <n v="115000"/>
    <n v="9204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00000"/>
    <n v="407100"/>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0"/>
    <n v="54000"/>
    <n v="53108.00999999999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10000"/>
    <n v="38000"/>
    <n v="37388.6"/>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00000"/>
    <n v="1150000"/>
    <n v="1121442.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100000"/>
    <n v="735000"/>
    <n v="700543.88"/>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000000"/>
    <n v="1266451"/>
    <n v="1233365.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0"/>
    <n v="258000"/>
    <n v="188994.4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200000"/>
    <n v="60000"/>
    <n v="14033.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
    <n v="100000"/>
    <n v="20650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690000"/>
    <n v="551343.1999999999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1932371"/>
    <n v="2077371"/>
    <n v="945513.2899999999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463549"/>
    <n v="375829.2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00000"/>
    <n v="1770000"/>
    <n v="42143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82000"/>
    <n v="52220.639999999999"/>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00000"/>
    <n v="1326000"/>
    <n v="677792"/>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42055.199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47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0"/>
    <n v="29836.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00"/>
    <n v="200000"/>
    <n v="464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100000"/>
    <n v="250000"/>
    <n v="84846.33"/>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382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0"/>
    <n v="20000"/>
    <n v="180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60000"/>
    <n v="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0"/>
    <n v="420000"/>
    <n v="157720.8000000000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0000"/>
    <n v="10000"/>
    <n v="3097.8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1905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000000"/>
    <n v="12000000"/>
    <n v="6959441.71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20579.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6150.0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960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
    <n v="10000"/>
    <n v="4151.60999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550000"/>
    <n v="413352.8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0000"/>
    <n v="500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500000"/>
    <n v="1500000"/>
    <n v="95213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115420"/>
    <n v="1086135.370000000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0000"/>
    <n v="46599.9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0"/>
    <n v="500000"/>
    <n v="13402.3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620000"/>
    <n v="600022.9199999999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12000"/>
    <n v="11631.8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148073.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300000"/>
    <n v="136788.9499999999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320000"/>
    <n v="1192508.64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400000"/>
    <n v="87183.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956132.22"/>
    <n v="147513.6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
    <n v="50000"/>
    <n v="769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10000"/>
    <n v="363684.1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500000"/>
    <n v="1500000"/>
    <n v="44311.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895000"/>
    <n v="747252.76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2000000"/>
    <n v="1375000"/>
    <n v="717603.9000000001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25000"/>
    <n v="24308.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50000"/>
    <n v="167271.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0"/>
    <n v="659520.41999999993"/>
    <n v="444397.4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300000"/>
    <n v="592258.28"/>
    <n v="460987.540000000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
    <n v="792900"/>
    <n v="47612.9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0"/>
    <n v="500000"/>
    <n v="518677.7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
    <n v="50000"/>
    <n v="555.7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0"/>
    <n v="10000000"/>
    <n v="1000000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00000"/>
    <n v="699393.14"/>
    <n v="310281.9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66828.160000000149"/>
    <n v="50007.8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530472.36"/>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4453369152"/>
    <n v="3532369152"/>
    <n v="2962182192.3299999"/>
  </r>
  <r>
    <s v="2024"/>
    <x v="0"/>
    <x v="0"/>
    <x v="0"/>
    <x v="0"/>
    <s v="3 - Poder Judicial"/>
    <s v="0301 - PODER JUDICIAL"/>
    <s v="0001 - CONSEJO DEL PODER JUDICIAL"/>
    <x v="0"/>
    <x v="1"/>
    <x v="1"/>
    <s v="2.1 - REMUNERACIONES Y CONTRIBUCIONES"/>
    <s v="2.1.1 - REMUNERACIONES"/>
    <s v="N"/>
    <s v="00 - N/A"/>
    <s v="10 - FONDO GENERAL"/>
    <s v="(en blanco)"/>
    <s v="99 - MULTIPROVINCIAL"/>
    <n v="42377577"/>
    <n v="42377577"/>
    <n v="28016588"/>
  </r>
  <r>
    <s v="2024"/>
    <x v="0"/>
    <x v="0"/>
    <x v="0"/>
    <x v="0"/>
    <s v="3 - Poder Judicial"/>
    <s v="0301 - PODER JUDICIAL"/>
    <s v="0001 - CONSEJO DEL PODER JUDICIAL"/>
    <x v="0"/>
    <x v="1"/>
    <x v="1"/>
    <s v="2.1 - REMUNERACIONES Y CONTRIBUCIONES"/>
    <s v="2.1.1 - REMUNERACIONES"/>
    <s v="N"/>
    <s v="00 - N/A"/>
    <s v="10 - FONDO GENERAL"/>
    <s v="(en blanco)"/>
    <s v="99 - MULTIPROVINCIAL"/>
    <n v="121602541"/>
    <n v="121602541"/>
    <n v="83404374"/>
  </r>
  <r>
    <s v="2024"/>
    <x v="0"/>
    <x v="0"/>
    <x v="0"/>
    <x v="0"/>
    <s v="3 - Poder Judicial"/>
    <s v="0301 - PODER JUDICIAL"/>
    <s v="0001 - CONSEJO DEL PODER JUDICIAL"/>
    <x v="0"/>
    <x v="1"/>
    <x v="1"/>
    <s v="2.1 - REMUNERACIONES Y CONTRIBUCIONES"/>
    <s v="2.1.1 - REMUNERACIONES"/>
    <s v="N"/>
    <s v="00 - N/A"/>
    <s v="10 - FONDO GENERAL"/>
    <s v="(en blanco)"/>
    <s v="99 - MULTIPROVINCIAL"/>
    <n v="16884068"/>
    <n v="16884068"/>
    <n v="11310148"/>
  </r>
  <r>
    <s v="2024"/>
    <x v="0"/>
    <x v="0"/>
    <x v="0"/>
    <x v="0"/>
    <s v="3 - Poder Judicial"/>
    <s v="0301 - PODER JUDICIAL"/>
    <s v="0001 - CONSEJO DEL PODER JUDICIAL"/>
    <x v="0"/>
    <x v="1"/>
    <x v="1"/>
    <s v="2.1 - REMUNERACIONES Y CONTRIBUCIONES"/>
    <s v="2.1.1 - REMUNERACIONES"/>
    <s v="N"/>
    <s v="00 - N/A"/>
    <s v="10 - FONDO GENERAL"/>
    <s v="(en blanco)"/>
    <s v="99 - MULTIPROVINCIAL"/>
    <n v="369253571"/>
    <n v="369253571"/>
    <n v="268231824"/>
  </r>
  <r>
    <s v="2024"/>
    <x v="0"/>
    <x v="0"/>
    <x v="0"/>
    <x v="0"/>
    <s v="3 - Poder Judicial"/>
    <s v="0301 - PODER JUDICIAL"/>
    <s v="0001 - CONSEJO DEL PODER JUDICIAL"/>
    <x v="0"/>
    <x v="1"/>
    <x v="1"/>
    <s v="2.1 - REMUNERACIONES Y CONTRIBUCIONES"/>
    <s v="2.1.1 - REMUNERACIONES"/>
    <s v="N"/>
    <s v="00 - N/A"/>
    <s v="10 - FONDO GENERAL"/>
    <s v="(en blanco)"/>
    <s v="99 - MULTIPROVINCIAL"/>
    <n v="370407268"/>
    <n v="370407268"/>
    <n v="254156163"/>
  </r>
  <r>
    <s v="2024"/>
    <x v="0"/>
    <x v="0"/>
    <x v="0"/>
    <x v="0"/>
    <s v="3 - Poder Judicial"/>
    <s v="0301 - PODER JUDICIAL"/>
    <s v="0001 - CONSEJO DEL PODER JUDICIAL"/>
    <x v="0"/>
    <x v="1"/>
    <x v="1"/>
    <s v="2.1 - REMUNERACIONES Y CONTRIBUCIONES"/>
    <s v="2.1.2 - SOBRESUELDOS"/>
    <s v="N"/>
    <s v="00 - N/A"/>
    <s v="10 - FONDO GENERAL"/>
    <s v="(en blanco)"/>
    <s v="99 - MULTIPROVINCIAL"/>
    <n v="97043305"/>
    <n v="97043305"/>
    <n v="64904627"/>
  </r>
  <r>
    <s v="2024"/>
    <x v="0"/>
    <x v="0"/>
    <x v="0"/>
    <x v="0"/>
    <s v="3 - Poder Judicial"/>
    <s v="0301 - PODER JUDICIAL"/>
    <s v="0001 - CONSEJO DEL PODER JUDICIAL"/>
    <x v="0"/>
    <x v="1"/>
    <x v="1"/>
    <s v="2.1 - REMUNERACIONES Y CONTRIBUCIONES"/>
    <s v="2.1.2 - SOBRESUELDOS"/>
    <s v="N"/>
    <s v="00 - N/A"/>
    <s v="10 - FONDO GENERAL"/>
    <s v="(en blanco)"/>
    <s v="99 - MULTIPROVINCIAL"/>
    <n v="10199041"/>
    <n v="10199041"/>
    <n v="6958980"/>
  </r>
  <r>
    <s v="2024"/>
    <x v="0"/>
    <x v="0"/>
    <x v="0"/>
    <x v="0"/>
    <s v="3 - Poder Judicial"/>
    <s v="0301 - PODER JUDICIAL"/>
    <s v="0001 - CONSEJO DEL PODER JUDICIAL"/>
    <x v="0"/>
    <x v="1"/>
    <x v="1"/>
    <s v="2.1 - REMUNERACIONES Y CONTRIBUCIONES"/>
    <s v="2.1.2 - SOBRESUELDOS"/>
    <s v="N"/>
    <s v="00 - N/A"/>
    <s v="10 - FONDO GENERAL"/>
    <s v="(en blanco)"/>
    <s v="99 - MULTIPROVINCIAL"/>
    <n v="219093645"/>
    <n v="219093645"/>
    <n v="146022342"/>
  </r>
  <r>
    <s v="2024"/>
    <x v="0"/>
    <x v="0"/>
    <x v="0"/>
    <x v="0"/>
    <s v="3 - Poder Judicial"/>
    <s v="0301 - PODER JUDICIAL"/>
    <s v="0001 - CONSEJO DEL PODER JUDICIAL"/>
    <x v="0"/>
    <x v="1"/>
    <x v="1"/>
    <s v="2.1 - REMUNERACIONES Y CONTRIBUCIONES"/>
    <s v="2.1.2 - SOBRESUELDOS"/>
    <s v="N"/>
    <s v="00 - N/A"/>
    <s v="10 - FONDO GENERAL"/>
    <s v="(en blanco)"/>
    <s v="99 - MULTIPROVINCIAL"/>
    <n v="93489459"/>
    <n v="93489459"/>
    <n v="62828737"/>
  </r>
  <r>
    <s v="2024"/>
    <x v="0"/>
    <x v="0"/>
    <x v="0"/>
    <x v="0"/>
    <s v="3 - Poder Judicial"/>
    <s v="0301 - PODER JUDICIAL"/>
    <s v="0001 - CONSEJO DEL PODER JUDICIAL"/>
    <x v="0"/>
    <x v="1"/>
    <x v="1"/>
    <s v="2.1 - REMUNERACIONES Y CONTRIBUCIONES"/>
    <s v="2.1.2 - SOBRESUELDOS"/>
    <s v="N"/>
    <s v="00 - N/A"/>
    <s v="10 - FONDO GENERAL"/>
    <s v="(en blanco)"/>
    <s v="99 - MULTIPROVINCIAL"/>
    <n v="466086654"/>
    <n v="915441"/>
    <n v="574719"/>
  </r>
  <r>
    <s v="2024"/>
    <x v="0"/>
    <x v="0"/>
    <x v="0"/>
    <x v="0"/>
    <s v="3 - Poder Judicial"/>
    <s v="0301 - PODER JUDICIAL"/>
    <s v="0001 - CONSEJO DEL PODER JUDICIAL"/>
    <x v="0"/>
    <x v="1"/>
    <x v="1"/>
    <s v="2.1 - REMUNERACIONES Y CONTRIBUCIONES"/>
    <s v="2.1.2 - SOBRESUELDOS"/>
    <s v="N"/>
    <s v="00 - N/A"/>
    <s v="10 - FONDO GENERAL"/>
    <s v="(en blanco)"/>
    <s v="99 - MULTIPROVINCIAL"/>
    <n v="33440356"/>
    <n v="1633440356"/>
    <n v="42123846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3275033"/>
    <n v="23275033"/>
    <n v="15294563.640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06061289"/>
    <n v="206061289"/>
    <n v="137290366.0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0214499"/>
    <n v="37443652.780000001"/>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340316714"/>
    <n v="225658211.22000003"/>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4640000"/>
    <n v="45313321.360000007"/>
  </r>
  <r>
    <s v="2024"/>
    <x v="0"/>
    <x v="0"/>
    <x v="0"/>
    <x v="0"/>
    <s v="3 - Poder Judicial"/>
    <s v="0301 - PODER JUDICIAL"/>
    <s v="0001 - CONSEJO DEL PODER JUDICIAL"/>
    <x v="0"/>
    <x v="1"/>
    <x v="1"/>
    <s v="2.2 - CONTRATACIÓN DE SERVICIOS"/>
    <s v="2.2.1 - SERVICIOS BÁSICOS"/>
    <s v="N"/>
    <s v="00 - N/A"/>
    <s v="10 - FONDO GENERAL"/>
    <s v="(en blanco)"/>
    <s v="99 - MULTIPROVINCIAL"/>
    <n v="4942715"/>
    <n v="4942715"/>
    <n v="3436255"/>
  </r>
  <r>
    <s v="2024"/>
    <x v="0"/>
    <x v="0"/>
    <x v="0"/>
    <x v="0"/>
    <s v="3 - Poder Judicial"/>
    <s v="0301 - PODER JUDICIAL"/>
    <s v="0001 - CONSEJO DEL PODER JUDICIAL"/>
    <x v="0"/>
    <x v="1"/>
    <x v="1"/>
    <s v="2.2 - CONTRATACIÓN DE SERVICIOS"/>
    <s v="2.2.1 - SERVICIOS BÁSICOS"/>
    <s v="N"/>
    <s v="00 - N/A"/>
    <s v="10 - FONDO GENERAL"/>
    <s v="(en blanco)"/>
    <s v="99 - MULTIPROVINCIAL"/>
    <n v="56216766"/>
    <n v="56216766"/>
    <n v="38506301"/>
  </r>
  <r>
    <s v="2024"/>
    <x v="0"/>
    <x v="0"/>
    <x v="0"/>
    <x v="0"/>
    <s v="3 - Poder Judicial"/>
    <s v="0301 - PODER JUDICIAL"/>
    <s v="0001 - CONSEJO DEL PODER JUDICIAL"/>
    <x v="0"/>
    <x v="1"/>
    <x v="1"/>
    <s v="2.2 - CONTRATACIÓN DE SERVICIOS"/>
    <s v="2.2.1 - SERVICIOS BÁSICOS"/>
    <s v="N"/>
    <s v="00 - N/A"/>
    <s v="10 - FONDO GENERAL"/>
    <s v="(en blanco)"/>
    <s v="99 - MULTIPROVINCIAL"/>
    <n v="1481487"/>
    <n v="1481487"/>
    <n v="984853"/>
  </r>
  <r>
    <s v="2024"/>
    <x v="0"/>
    <x v="0"/>
    <x v="0"/>
    <x v="0"/>
    <s v="3 - Poder Judicial"/>
    <s v="0301 - PODER JUDICIAL"/>
    <s v="0001 - CONSEJO DEL PODER JUDICIAL"/>
    <x v="0"/>
    <x v="1"/>
    <x v="1"/>
    <s v="2.2 - CONTRATACIÓN DE SERVICIOS"/>
    <s v="2.2.1 - SERVICIOS BÁSICOS"/>
    <s v="N"/>
    <s v="00 - N/A"/>
    <s v="10 - FONDO GENERAL"/>
    <s v="(en blanco)"/>
    <s v="99 - MULTIPROVINCIAL"/>
    <n v="92977995"/>
    <n v="92977995"/>
    <n v="61701611"/>
  </r>
  <r>
    <s v="2024"/>
    <x v="0"/>
    <x v="0"/>
    <x v="0"/>
    <x v="0"/>
    <s v="3 - Poder Judicial"/>
    <s v="0301 - PODER JUDICIAL"/>
    <s v="0001 - CONSEJO DEL PODER JUDICIAL"/>
    <x v="0"/>
    <x v="1"/>
    <x v="1"/>
    <s v="2.2 - CONTRATACIÓN DE SERVICIOS"/>
    <s v="2.2.1 - SERVICIOS BÁSICOS"/>
    <s v="N"/>
    <s v="00 - N/A"/>
    <s v="10 - FONDO GENERAL"/>
    <s v="(en blanco)"/>
    <s v="99 - MULTIPROVINCIAL"/>
    <n v="174375575"/>
    <n v="174375575"/>
    <n v="116654033"/>
  </r>
  <r>
    <s v="2024"/>
    <x v="0"/>
    <x v="0"/>
    <x v="0"/>
    <x v="0"/>
    <s v="3 - Poder Judicial"/>
    <s v="0301 - PODER JUDICIAL"/>
    <s v="0001 - CONSEJO DEL PODER JUDICIAL"/>
    <x v="0"/>
    <x v="1"/>
    <x v="1"/>
    <s v="2.2 - CONTRATACIÓN DE SERVICIOS"/>
    <s v="2.2.1 - SERVICIOS BÁSICOS"/>
    <s v="N"/>
    <s v="00 - N/A"/>
    <s v="10 - FONDO GENERAL"/>
    <s v="(en blanco)"/>
    <s v="99 - MULTIPROVINCIAL"/>
    <n v="6568753"/>
    <n v="6568753"/>
    <n v="4368045"/>
  </r>
  <r>
    <s v="2024"/>
    <x v="0"/>
    <x v="0"/>
    <x v="0"/>
    <x v="0"/>
    <s v="3 - Poder Judicial"/>
    <s v="0301 - PODER JUDICIAL"/>
    <s v="0001 - CONSEJO DEL PODER JUDICIAL"/>
    <x v="0"/>
    <x v="1"/>
    <x v="1"/>
    <s v="2.2 - CONTRATACIÓN DE SERVICIOS"/>
    <s v="2.2.1 - SERVICIOS BÁSICOS"/>
    <s v="N"/>
    <s v="00 - N/A"/>
    <s v="10 - FONDO GENERAL"/>
    <s v="(en blanco)"/>
    <s v="99 - MULTIPROVINCIAL"/>
    <n v="2714391"/>
    <n v="2714391"/>
    <n v="1776527"/>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512601"/>
    <n v="3512601"/>
    <n v="2903575"/>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423991"/>
    <n v="3423991"/>
    <n v="2887037"/>
  </r>
  <r>
    <s v="2024"/>
    <x v="0"/>
    <x v="0"/>
    <x v="0"/>
    <x v="0"/>
    <s v="3 - Poder Judicial"/>
    <s v="0301 - PODER JUDICIAL"/>
    <s v="0001 - CONSEJO DEL PODER JUDICIAL"/>
    <x v="0"/>
    <x v="1"/>
    <x v="1"/>
    <s v="2.2 - CONTRATACIÓN DE SERVICIOS"/>
    <s v="2.2.3 - VIÁTICOS"/>
    <s v="N"/>
    <s v="00 - N/A"/>
    <s v="10 - FONDO GENERAL"/>
    <s v="(en blanco)"/>
    <s v="99 - MULTIPROVINCIAL"/>
    <n v="27798047"/>
    <n v="27798047"/>
    <n v="19207266"/>
  </r>
  <r>
    <s v="2024"/>
    <x v="0"/>
    <x v="0"/>
    <x v="0"/>
    <x v="0"/>
    <s v="3 - Poder Judicial"/>
    <s v="0301 - PODER JUDICIAL"/>
    <s v="0001 - CONSEJO DEL PODER JUDICIAL"/>
    <x v="0"/>
    <x v="1"/>
    <x v="1"/>
    <s v="2.2 - CONTRATACIÓN DE SERVICIOS"/>
    <s v="2.2.3 - VIÁTICOS"/>
    <s v="N"/>
    <s v="00 - N/A"/>
    <s v="10 - FONDO GENERAL"/>
    <s v="(en blanco)"/>
    <s v="99 - MULTIPROVINCIAL"/>
    <n v="5077380"/>
    <n v="5077380"/>
    <n v="3428602"/>
  </r>
  <r>
    <s v="2024"/>
    <x v="0"/>
    <x v="0"/>
    <x v="0"/>
    <x v="0"/>
    <s v="3 - Poder Judicial"/>
    <s v="0301 - PODER JUDICIAL"/>
    <s v="0001 - CONSEJO DEL PODER JUDICIAL"/>
    <x v="0"/>
    <x v="1"/>
    <x v="1"/>
    <s v="2.2 - CONTRATACIÓN DE SERVICIOS"/>
    <s v="2.2.4 - TRANSPORTE Y ALMACENAJE"/>
    <s v="N"/>
    <s v="00 - N/A"/>
    <s v="10 - FONDO GENERAL"/>
    <s v="(en blanco)"/>
    <s v="99 - MULTIPROVINCIAL"/>
    <n v="19123484"/>
    <n v="19123484"/>
    <n v="13231428"/>
  </r>
  <r>
    <s v="2024"/>
    <x v="0"/>
    <x v="0"/>
    <x v="0"/>
    <x v="0"/>
    <s v="3 - Poder Judicial"/>
    <s v="0301 - PODER JUDICIAL"/>
    <s v="0001 - CONSEJO DEL PODER JUDICIAL"/>
    <x v="0"/>
    <x v="1"/>
    <x v="1"/>
    <s v="2.2 - CONTRATACIÓN DE SERVICIOS"/>
    <s v="2.2.4 - TRANSPORTE Y ALMACENAJE"/>
    <s v="N"/>
    <s v="00 - N/A"/>
    <s v="10 - FONDO GENERAL"/>
    <s v="(en blanco)"/>
    <s v="99 - MULTIPROVINCIAL"/>
    <n v="1213475"/>
    <n v="1213475"/>
    <n v="812061"/>
  </r>
  <r>
    <s v="2024"/>
    <x v="0"/>
    <x v="0"/>
    <x v="0"/>
    <x v="0"/>
    <s v="3 - Poder Judicial"/>
    <s v="0301 - PODER JUDICIAL"/>
    <s v="0001 - CONSEJO DEL PODER JUDICIAL"/>
    <x v="0"/>
    <x v="1"/>
    <x v="1"/>
    <s v="2.2 - CONTRATACIÓN DE SERVICIOS"/>
    <s v="2.2.5 - ALQUILERES Y RENTAS"/>
    <s v="N"/>
    <s v="00 - N/A"/>
    <s v="10 - FONDO GENERAL"/>
    <s v="(en blanco)"/>
    <s v="99 - MULTIPROVINCIAL"/>
    <n v="61632024"/>
    <n v="61632024"/>
    <n v="41367896"/>
  </r>
  <r>
    <s v="2024"/>
    <x v="0"/>
    <x v="0"/>
    <x v="0"/>
    <x v="0"/>
    <s v="3 - Poder Judicial"/>
    <s v="0301 - PODER JUDICIAL"/>
    <s v="0001 - CONSEJO DEL PODER JUDICIAL"/>
    <x v="0"/>
    <x v="1"/>
    <x v="1"/>
    <s v="2.2 - CONTRATACIÓN DE SERVICIOS"/>
    <s v="2.2.5 - ALQUILERES Y RENTAS"/>
    <s v="N"/>
    <s v="00 - N/A"/>
    <s v="10 - FONDO GENERAL"/>
    <s v="(en blanco)"/>
    <s v="99 - MULTIPROVINCIAL"/>
    <n v="5150481"/>
    <n v="5150481"/>
    <n v="4949027"/>
  </r>
  <r>
    <s v="2024"/>
    <x v="0"/>
    <x v="0"/>
    <x v="0"/>
    <x v="0"/>
    <s v="3 - Poder Judicial"/>
    <s v="0301 - PODER JUDICIAL"/>
    <s v="0001 - CONSEJO DEL PODER JUDICIAL"/>
    <x v="0"/>
    <x v="1"/>
    <x v="1"/>
    <s v="2.2 - CONTRATACIÓN DE SERVICIOS"/>
    <s v="2.2.5 - ALQUILERES Y RENTAS"/>
    <s v="N"/>
    <s v="00 - N/A"/>
    <s v="10 - FONDO GENERAL"/>
    <s v="(en blanco)"/>
    <s v="99 - MULTIPROVINCIAL"/>
    <n v="321786"/>
    <n v="321786"/>
    <n v="217946"/>
  </r>
  <r>
    <s v="2024"/>
    <x v="0"/>
    <x v="0"/>
    <x v="0"/>
    <x v="0"/>
    <s v="3 - Poder Judicial"/>
    <s v="0301 - PODER JUDICIAL"/>
    <s v="0001 - CONSEJO DEL PODER JUDICIAL"/>
    <x v="0"/>
    <x v="1"/>
    <x v="1"/>
    <s v="2.2 - CONTRATACIÓN DE SERVICIOS"/>
    <s v="2.2.5 - ALQUILERES Y RENTAS"/>
    <s v="N"/>
    <s v="00 - N/A"/>
    <s v="10 - FONDO GENERAL"/>
    <s v="(en blanco)"/>
    <s v="99 - MULTIPROVINCIAL"/>
    <n v="0"/>
    <n v="120000000"/>
    <n v="60000000"/>
  </r>
  <r>
    <s v="2024"/>
    <x v="0"/>
    <x v="0"/>
    <x v="0"/>
    <x v="0"/>
    <s v="3 - Poder Judicial"/>
    <s v="0301 - PODER JUDICIAL"/>
    <s v="0001 - CONSEJO DEL PODER JUDICIAL"/>
    <x v="0"/>
    <x v="1"/>
    <x v="1"/>
    <s v="2.2 - CONTRATACIÓN DE SERVICIOS"/>
    <s v="2.2.5 - ALQUILERES Y RENTAS"/>
    <s v="N"/>
    <s v="00 - N/A"/>
    <s v="10 - FONDO GENERAL"/>
    <s v="(en blanco)"/>
    <s v="99 - MULTIPROVINCIAL"/>
    <n v="4013316"/>
    <n v="4013316"/>
    <n v="2557904"/>
  </r>
  <r>
    <s v="2024"/>
    <x v="0"/>
    <x v="0"/>
    <x v="0"/>
    <x v="0"/>
    <s v="3 - Poder Judicial"/>
    <s v="0301 - PODER JUDICIAL"/>
    <s v="0001 - CONSEJO DEL PODER JUDICIAL"/>
    <x v="0"/>
    <x v="1"/>
    <x v="1"/>
    <s v="2.2 - CONTRATACIÓN DE SERVICIOS"/>
    <s v="2.2.5 - ALQUILERES Y RENTAS"/>
    <s v="N"/>
    <s v="00 - N/A"/>
    <s v="10 - FONDO GENERAL"/>
    <s v="(en blanco)"/>
    <s v="99 - MULTIPROVINCIAL"/>
    <n v="1623202"/>
    <n v="1623202"/>
    <n v="894052"/>
  </r>
  <r>
    <s v="2024"/>
    <x v="0"/>
    <x v="0"/>
    <x v="0"/>
    <x v="0"/>
    <s v="3 - Poder Judicial"/>
    <s v="0301 - PODER JUDICIAL"/>
    <s v="0001 - CONSEJO DEL PODER JUDICIAL"/>
    <x v="0"/>
    <x v="1"/>
    <x v="1"/>
    <s v="2.2 - CONTRATACIÓN DE SERVICIOS"/>
    <s v="2.2.5 - ALQUILERES Y RENTAS"/>
    <s v="N"/>
    <s v="00 - N/A"/>
    <s v="10 - FONDO GENERAL"/>
    <s v="(en blanco)"/>
    <s v="99 - MULTIPROVINCIAL"/>
    <n v="3697398"/>
    <n v="3697398"/>
    <n v="2846474"/>
  </r>
  <r>
    <s v="2024"/>
    <x v="0"/>
    <x v="0"/>
    <x v="0"/>
    <x v="0"/>
    <s v="3 - Poder Judicial"/>
    <s v="0301 - PODER JUDICIAL"/>
    <s v="0001 - CONSEJO DEL PODER JUDICIAL"/>
    <x v="0"/>
    <x v="1"/>
    <x v="1"/>
    <s v="2.2 - CONTRATACIÓN DE SERVICIOS"/>
    <s v="2.2.5 - ALQUILERES Y RENTAS"/>
    <s v="N"/>
    <s v="00 - N/A"/>
    <s v="10 - FONDO GENERAL"/>
    <s v="(en blanco)"/>
    <s v="99 - MULTIPROVINCIAL"/>
    <n v="7518031"/>
    <n v="7518031"/>
    <n v="6102455"/>
  </r>
  <r>
    <s v="2024"/>
    <x v="0"/>
    <x v="0"/>
    <x v="0"/>
    <x v="0"/>
    <s v="3 - Poder Judicial"/>
    <s v="0301 - PODER JUDICIAL"/>
    <s v="0001 - CONSEJO DEL PODER JUDICIAL"/>
    <x v="0"/>
    <x v="1"/>
    <x v="1"/>
    <s v="2.2 - CONTRATACIÓN DE SERVICIOS"/>
    <s v="2.2.5 - ALQUILERES Y RENTAS"/>
    <s v="N"/>
    <s v="00 - N/A"/>
    <s v="10 - FONDO GENERAL"/>
    <s v="(en blanco)"/>
    <s v="99 - MULTIPROVINCIAL"/>
    <n v="52487290"/>
    <n v="52487290"/>
    <n v="29025081.420000002"/>
  </r>
  <r>
    <s v="2024"/>
    <x v="0"/>
    <x v="0"/>
    <x v="0"/>
    <x v="0"/>
    <s v="3 - Poder Judicial"/>
    <s v="0301 - PODER JUDICIAL"/>
    <s v="0001 - CONSEJO DEL PODER JUDICIAL"/>
    <x v="0"/>
    <x v="1"/>
    <x v="1"/>
    <s v="2.2 - CONTRATACIÓN DE SERVICIOS"/>
    <s v="2.2.6 - SEGUROS"/>
    <s v="N"/>
    <s v="00 - N/A"/>
    <s v="10 - FONDO GENERAL"/>
    <s v="(en blanco)"/>
    <s v="99 - MULTIPROVINCIAL"/>
    <n v="1400000"/>
    <n v="1400000"/>
    <n v="808135"/>
  </r>
  <r>
    <s v="2024"/>
    <x v="0"/>
    <x v="0"/>
    <x v="0"/>
    <x v="0"/>
    <s v="3 - Poder Judicial"/>
    <s v="0301 - PODER JUDICIAL"/>
    <s v="0001 - CONSEJO DEL PODER JUDICIAL"/>
    <x v="0"/>
    <x v="1"/>
    <x v="1"/>
    <s v="2.2 - CONTRATACIÓN DE SERVICIOS"/>
    <s v="2.2.6 - SEGUROS"/>
    <s v="N"/>
    <s v="00 - N/A"/>
    <s v="10 - FONDO GENERAL"/>
    <s v="(en blanco)"/>
    <s v="99 - MULTIPROVINCIAL"/>
    <n v="546695754"/>
    <n v="546695754"/>
    <n v="36461789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5827493"/>
    <n v="45827493"/>
    <n v="18859854.82999999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9640277"/>
    <n v="9640277"/>
    <n v="817360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780116"/>
    <n v="2780116"/>
    <n v="2610992.3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06332"/>
    <n v="406332"/>
    <n v="29565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123186"/>
    <n v="2123186"/>
    <n v="136747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88028"/>
    <n v="88028"/>
    <n v="10962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7332066"/>
    <n v="17332066"/>
    <n v="10994219.74"/>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2025"/>
    <n v="232025"/>
    <n v="8678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33290"/>
    <n v="433290"/>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6377235"/>
    <n v="16377235"/>
    <n v="9047096"/>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223484"/>
    <n v="1223484"/>
    <n v="44684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12258"/>
    <n v="1112258"/>
    <n v="76326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84869"/>
    <n v="384869"/>
    <n v="28662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7762784"/>
    <n v="67762784"/>
    <n v="34626393.43999999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982123"/>
    <n v="8982123"/>
    <n v="8096119"/>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213752"/>
    <n v="3213752"/>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20161"/>
    <n v="520161"/>
    <n v="358280.9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611051"/>
    <n v="24611051"/>
    <n v="1625945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4706485"/>
    <n v="14706485"/>
    <n v="11150422.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837046"/>
    <n v="18837046"/>
    <n v="130528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74376354"/>
    <n v="74376354"/>
    <n v="47115282.57"/>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7239"/>
    <n v="27239"/>
    <n v="2723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35792199"/>
    <n v="35792199"/>
    <n v="23084431.310000002"/>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806058"/>
    <n v="6806058"/>
    <n v="466946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17585513"/>
    <n v="17585513"/>
    <n v="1302805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18429918"/>
    <n v="18429918"/>
    <n v="10758704.3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567864"/>
    <n v="567864"/>
    <n v="34273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3722556"/>
    <n v="3722556"/>
    <n v="3020291"/>
  </r>
  <r>
    <s v="2024"/>
    <x v="0"/>
    <x v="0"/>
    <x v="0"/>
    <x v="0"/>
    <s v="3 - Poder Judicial"/>
    <s v="0301 - PODER JUDICIAL"/>
    <s v="0001 - CONSEJO DEL PODER JUDICIAL"/>
    <x v="0"/>
    <x v="1"/>
    <x v="1"/>
    <s v="2.3 - MATERIALES Y SUMINISTROS"/>
    <s v="2.3.2 - TEXTILES Y VESTUARIOS"/>
    <s v="N"/>
    <s v="00 - N/A"/>
    <s v="10 - FONDO GENERAL"/>
    <s v="(en blanco)"/>
    <s v="99 - MULTIPROVINCIAL"/>
    <n v="26789"/>
    <n v="26789"/>
    <n v="26789"/>
  </r>
  <r>
    <s v="2024"/>
    <x v="0"/>
    <x v="0"/>
    <x v="0"/>
    <x v="0"/>
    <s v="3 - Poder Judicial"/>
    <s v="0301 - PODER JUDICIAL"/>
    <s v="0001 - CONSEJO DEL PODER JUDICIAL"/>
    <x v="0"/>
    <x v="1"/>
    <x v="1"/>
    <s v="2.3 - MATERIALES Y SUMINISTROS"/>
    <s v="2.3.2 - TEXTILES Y VESTUARIOS"/>
    <s v="N"/>
    <s v="00 - N/A"/>
    <s v="10 - FONDO GENERAL"/>
    <s v="(en blanco)"/>
    <s v="99 - MULTIPROVINCIAL"/>
    <n v="2004421"/>
    <n v="2004421"/>
    <n v="756478"/>
  </r>
  <r>
    <s v="2024"/>
    <x v="0"/>
    <x v="0"/>
    <x v="0"/>
    <x v="0"/>
    <s v="3 - Poder Judicial"/>
    <s v="0301 - PODER JUDICIAL"/>
    <s v="0001 - CONSEJO DEL PODER JUDICIAL"/>
    <x v="0"/>
    <x v="1"/>
    <x v="1"/>
    <s v="2.3 - MATERIALES Y SUMINISTROS"/>
    <s v="2.3.2 - TEXTILES Y VESTUARIOS"/>
    <s v="N"/>
    <s v="00 - N/A"/>
    <s v="10 - FONDO GENERAL"/>
    <s v="(en blanco)"/>
    <s v="99 - MULTIPROVINCIAL"/>
    <n v="4491489"/>
    <n v="4491489"/>
    <n v="3204954"/>
  </r>
  <r>
    <s v="2024"/>
    <x v="0"/>
    <x v="0"/>
    <x v="0"/>
    <x v="0"/>
    <s v="3 - Poder Judicial"/>
    <s v="0301 - PODER JUDICIAL"/>
    <s v="0001 - CONSEJO DEL PODER JUDICIAL"/>
    <x v="0"/>
    <x v="1"/>
    <x v="1"/>
    <s v="2.3 - MATERIALES Y SUMINISTROS"/>
    <s v="2.3.2 - TEXTILES Y VESTUARIOS"/>
    <s v="N"/>
    <s v="00 - N/A"/>
    <s v="10 - FONDO GENERAL"/>
    <s v="(en blanco)"/>
    <s v="99 - MULTIPROVINCIAL"/>
    <n v="287271"/>
    <n v="287271"/>
    <n v="287271"/>
  </r>
  <r>
    <s v="2024"/>
    <x v="0"/>
    <x v="0"/>
    <x v="0"/>
    <x v="0"/>
    <s v="3 - Poder Judicial"/>
    <s v="0301 - PODER JUDICIAL"/>
    <s v="0001 - CONSEJO DEL PODER JUDICIAL"/>
    <x v="0"/>
    <x v="1"/>
    <x v="1"/>
    <s v="2.3 - MATERIALES Y SUMINISTROS"/>
    <s v="2.3.3 - PAPEL, CARTÓN E IMPRESOS"/>
    <s v="N"/>
    <s v="00 - N/A"/>
    <s v="10 - FONDO GENERAL"/>
    <s v="(en blanco)"/>
    <s v="99 - MULTIPROVINCIAL"/>
    <n v="10496332"/>
    <n v="10496332"/>
    <n v="4985133"/>
  </r>
  <r>
    <s v="2024"/>
    <x v="0"/>
    <x v="0"/>
    <x v="0"/>
    <x v="0"/>
    <s v="3 - Poder Judicial"/>
    <s v="0301 - PODER JUDICIAL"/>
    <s v="0001 - CONSEJO DEL PODER JUDICIAL"/>
    <x v="0"/>
    <x v="1"/>
    <x v="1"/>
    <s v="2.3 - MATERIALES Y SUMINISTROS"/>
    <s v="2.3.3 - PAPEL, CARTÓN E IMPRESOS"/>
    <s v="N"/>
    <s v="00 - N/A"/>
    <s v="10 - FONDO GENERAL"/>
    <s v="(en blanco)"/>
    <s v="99 - MULTIPROVINCIAL"/>
    <n v="15541090"/>
    <n v="15541090"/>
    <n v="7984121.3300000001"/>
  </r>
  <r>
    <s v="2024"/>
    <x v="0"/>
    <x v="0"/>
    <x v="0"/>
    <x v="0"/>
    <s v="3 - Poder Judicial"/>
    <s v="0301 - PODER JUDICIAL"/>
    <s v="0001 - CONSEJO DEL PODER JUDICIAL"/>
    <x v="0"/>
    <x v="1"/>
    <x v="1"/>
    <s v="2.3 - MATERIALES Y SUMINISTROS"/>
    <s v="2.3.3 - PAPEL, CARTÓN E IMPRESOS"/>
    <s v="N"/>
    <s v="00 - N/A"/>
    <s v="10 - FONDO GENERAL"/>
    <s v="(en blanco)"/>
    <s v="99 - MULTIPROVINCIAL"/>
    <n v="688775"/>
    <n v="688775"/>
    <n v="584872"/>
  </r>
  <r>
    <s v="2024"/>
    <x v="0"/>
    <x v="0"/>
    <x v="0"/>
    <x v="0"/>
    <s v="3 - Poder Judicial"/>
    <s v="0301 - PODER JUDICIAL"/>
    <s v="0001 - CONSEJO DEL PODER JUDICIAL"/>
    <x v="0"/>
    <x v="1"/>
    <x v="1"/>
    <s v="2.3 - MATERIALES Y SUMINISTROS"/>
    <s v="2.3.3 - PAPEL, CARTÓN E IMPRESOS"/>
    <s v="N"/>
    <s v="00 - N/A"/>
    <s v="10 - FONDO GENERAL"/>
    <s v="(en blanco)"/>
    <s v="99 - MULTIPROVINCIAL"/>
    <n v="2443708"/>
    <n v="2443708"/>
    <n v="1112300"/>
  </r>
  <r>
    <s v="2024"/>
    <x v="0"/>
    <x v="0"/>
    <x v="0"/>
    <x v="0"/>
    <s v="3 - Poder Judicial"/>
    <s v="0301 - PODER JUDICIAL"/>
    <s v="0001 - CONSEJO DEL PODER JUDICIAL"/>
    <x v="0"/>
    <x v="1"/>
    <x v="1"/>
    <s v="2.3 - MATERIALES Y SUMINISTROS"/>
    <s v="2.3.4 - PRODUCTOS FARMACÉUTICOS"/>
    <s v="N"/>
    <s v="00 - N/A"/>
    <s v="10 - FONDO GENERAL"/>
    <s v="(en blanco)"/>
    <s v="99 - MULTIPROVINCIAL"/>
    <n v="1131039"/>
    <n v="1131039"/>
    <n v="687253"/>
  </r>
  <r>
    <s v="2024"/>
    <x v="0"/>
    <x v="0"/>
    <x v="0"/>
    <x v="0"/>
    <s v="3 - Poder Judicial"/>
    <s v="0301 - PODER JUDICIAL"/>
    <s v="0001 - CONSEJO DEL PODER JUDICIAL"/>
    <x v="0"/>
    <x v="1"/>
    <x v="1"/>
    <s v="2.3 - MATERIALES Y SUMINISTROS"/>
    <s v="2.3.4 - PRODUCTOS FARMACÉUTICOS"/>
    <s v="N"/>
    <s v="00 - N/A"/>
    <s v="10 - FONDO GENERAL"/>
    <s v="(en blanco)"/>
    <s v="99 - MULTIPROVINCIAL"/>
    <n v="14347"/>
    <n v="14347"/>
    <n v="14347"/>
  </r>
  <r>
    <s v="2024"/>
    <x v="0"/>
    <x v="0"/>
    <x v="0"/>
    <x v="0"/>
    <s v="3 - Poder Judicial"/>
    <s v="0301 - PODER JUDICIAL"/>
    <s v="0001 - CONSEJO DEL PODER JUDICIAL"/>
    <x v="0"/>
    <x v="1"/>
    <x v="1"/>
    <s v="2.3 - MATERIALES Y SUMINISTROS"/>
    <s v="2.3.5 - CUERO, CAUCHO Y PLÁSTICO"/>
    <s v="N"/>
    <s v="00 - N/A"/>
    <s v="10 - FONDO GENERAL"/>
    <s v="(en blanco)"/>
    <s v="99 - MULTIPROVINCIAL"/>
    <n v="2123687"/>
    <n v="2123687"/>
    <n v="1567978"/>
  </r>
  <r>
    <s v="2024"/>
    <x v="0"/>
    <x v="0"/>
    <x v="0"/>
    <x v="0"/>
    <s v="3 - Poder Judicial"/>
    <s v="0301 - PODER JUDICIAL"/>
    <s v="0001 - CONSEJO DEL PODER JUDICIAL"/>
    <x v="0"/>
    <x v="1"/>
    <x v="1"/>
    <s v="2.3 - MATERIALES Y SUMINISTROS"/>
    <s v="2.3.5 - CUERO, CAUCHO Y PLÁSTICO"/>
    <s v="N"/>
    <s v="00 - N/A"/>
    <s v="10 - FONDO GENERAL"/>
    <s v="(en blanco)"/>
    <s v="99 - MULTIPROVINCIAL"/>
    <n v="116685"/>
    <n v="116685"/>
    <n v="48758"/>
  </r>
  <r>
    <s v="2024"/>
    <x v="0"/>
    <x v="0"/>
    <x v="0"/>
    <x v="0"/>
    <s v="3 - Poder Judicial"/>
    <s v="0301 - PODER JUDICIAL"/>
    <s v="0001 - CONSEJO DEL PODER JUDICIAL"/>
    <x v="0"/>
    <x v="1"/>
    <x v="1"/>
    <s v="2.3 - MATERIALES Y SUMINISTROS"/>
    <s v="2.3.5 - CUERO, CAUCHO Y PLÁSTICO"/>
    <s v="N"/>
    <s v="00 - N/A"/>
    <s v="10 - FONDO GENERAL"/>
    <s v="(en blanco)"/>
    <s v="99 - MULTIPROVINCIAL"/>
    <n v="3243324"/>
    <n v="3243324"/>
    <n v="1518342"/>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409238"/>
    <n v="409238"/>
    <n v="31832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548388"/>
    <n v="1548388"/>
    <n v="1230184"/>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28441"/>
    <n v="828441"/>
    <n v="471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8250"/>
    <n v="88250"/>
    <n v="4740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039928"/>
    <n v="3039928"/>
    <n v="243523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115637"/>
    <n v="10115637"/>
    <n v="6938043"/>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6899"/>
    <n v="106899"/>
    <n v="69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90330"/>
    <n v="190330"/>
    <n v="123993"/>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2887795"/>
    <n v="32887795"/>
    <n v="2437860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8457401"/>
    <n v="8457401"/>
    <n v="5263315.980000000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21824"/>
    <n v="221824"/>
    <n v="14120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170972"/>
    <n v="1170972"/>
    <n v="68423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0119"/>
    <n v="20119"/>
    <n v="10436"/>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390784"/>
    <n v="5390784"/>
    <n v="5172092"/>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903186"/>
    <n v="1903186"/>
    <n v="1423447"/>
  </r>
  <r>
    <s v="2024"/>
    <x v="0"/>
    <x v="0"/>
    <x v="0"/>
    <x v="0"/>
    <s v="3 - Poder Judicial"/>
    <s v="0301 - PODER JUDICIAL"/>
    <s v="0001 - CONSEJO DEL PODER JUDICIAL"/>
    <x v="0"/>
    <x v="1"/>
    <x v="1"/>
    <s v="2.3 - MATERIALES Y SUMINISTROS"/>
    <s v="2.3.9 - PRODUCTOS Y ÚTILES VARIOS"/>
    <s v="N"/>
    <s v="00 - N/A"/>
    <s v="10 - FONDO GENERAL"/>
    <s v="(en blanco)"/>
    <s v="99 - MULTIPROVINCIAL"/>
    <n v="7542527"/>
    <n v="7542527"/>
    <n v="6031031"/>
  </r>
  <r>
    <s v="2024"/>
    <x v="0"/>
    <x v="0"/>
    <x v="0"/>
    <x v="0"/>
    <s v="3 - Poder Judicial"/>
    <s v="0301 - PODER JUDICIAL"/>
    <s v="0001 - CONSEJO DEL PODER JUDICIAL"/>
    <x v="0"/>
    <x v="1"/>
    <x v="1"/>
    <s v="2.3 - MATERIALES Y SUMINISTROS"/>
    <s v="2.3.9 - PRODUCTOS Y ÚTILES VARIOS"/>
    <s v="N"/>
    <s v="00 - N/A"/>
    <s v="10 - FONDO GENERAL"/>
    <s v="(en blanco)"/>
    <s v="99 - MULTIPROVINCIAL"/>
    <n v="503748"/>
    <n v="503748"/>
    <n v="366231"/>
  </r>
  <r>
    <s v="2024"/>
    <x v="0"/>
    <x v="0"/>
    <x v="0"/>
    <x v="0"/>
    <s v="3 - Poder Judicial"/>
    <s v="0301 - PODER JUDICIAL"/>
    <s v="0001 - CONSEJO DEL PODER JUDICIAL"/>
    <x v="0"/>
    <x v="1"/>
    <x v="1"/>
    <s v="2.3 - MATERIALES Y SUMINISTROS"/>
    <s v="2.3.9 - PRODUCTOS Y ÚTILES VARIOS"/>
    <s v="N"/>
    <s v="00 - N/A"/>
    <s v="10 - FONDO GENERAL"/>
    <s v="(en blanco)"/>
    <s v="99 - MULTIPROVINCIAL"/>
    <n v="27052080"/>
    <n v="27052080"/>
    <n v="24126731.240000002"/>
  </r>
  <r>
    <s v="2024"/>
    <x v="0"/>
    <x v="0"/>
    <x v="0"/>
    <x v="0"/>
    <s v="3 - Poder Judicial"/>
    <s v="0301 - PODER JUDICIAL"/>
    <s v="0001 - CONSEJO DEL PODER JUDICIAL"/>
    <x v="0"/>
    <x v="1"/>
    <x v="1"/>
    <s v="2.3 - MATERIALES Y SUMINISTROS"/>
    <s v="2.3.9 - PRODUCTOS Y ÚTILES VARIOS"/>
    <s v="N"/>
    <s v="00 - N/A"/>
    <s v="10 - FONDO GENERAL"/>
    <s v="(en blanco)"/>
    <s v="99 - MULTIPROVINCIAL"/>
    <n v="342162"/>
    <n v="342162"/>
    <n v="318533"/>
  </r>
  <r>
    <s v="2024"/>
    <x v="0"/>
    <x v="0"/>
    <x v="0"/>
    <x v="0"/>
    <s v="3 - Poder Judicial"/>
    <s v="0301 - PODER JUDICIAL"/>
    <s v="0001 - CONSEJO DEL PODER JUDICIAL"/>
    <x v="0"/>
    <x v="1"/>
    <x v="1"/>
    <s v="2.3 - MATERIALES Y SUMINISTROS"/>
    <s v="2.3.9 - PRODUCTOS Y ÚTILES VARIOS"/>
    <s v="N"/>
    <s v="00 - N/A"/>
    <s v="10 - FONDO GENERAL"/>
    <s v="(en blanco)"/>
    <s v="99 - MULTIPROVINCIAL"/>
    <n v="44857"/>
    <n v="44857"/>
    <n v="31720"/>
  </r>
  <r>
    <s v="2024"/>
    <x v="0"/>
    <x v="0"/>
    <x v="0"/>
    <x v="0"/>
    <s v="3 - Poder Judicial"/>
    <s v="0301 - PODER JUDICIAL"/>
    <s v="0001 - CONSEJO DEL PODER JUDICIAL"/>
    <x v="0"/>
    <x v="1"/>
    <x v="1"/>
    <s v="2.3 - MATERIALES Y SUMINISTROS"/>
    <s v="2.3.9 - PRODUCTOS Y ÚTILES VARIOS"/>
    <s v="N"/>
    <s v="00 - N/A"/>
    <s v="10 - FONDO GENERAL"/>
    <s v="(en blanco)"/>
    <s v="99 - MULTIPROVINCIAL"/>
    <n v="86801"/>
    <n v="86801"/>
    <n v="86801"/>
  </r>
  <r>
    <s v="2024"/>
    <x v="0"/>
    <x v="0"/>
    <x v="0"/>
    <x v="0"/>
    <s v="3 - Poder Judicial"/>
    <s v="0301 - PODER JUDICIAL"/>
    <s v="0001 - CONSEJO DEL PODER JUDICIAL"/>
    <x v="0"/>
    <x v="1"/>
    <x v="1"/>
    <s v="2.3 - MATERIALES Y SUMINISTROS"/>
    <s v="2.3.9 - PRODUCTOS Y ÚTILES VARIOS"/>
    <s v="N"/>
    <s v="00 - N/A"/>
    <s v="10 - FONDO GENERAL"/>
    <s v="(en blanco)"/>
    <s v="99 - MULTIPROVINCIAL"/>
    <n v="2190884"/>
    <n v="2190884"/>
    <n v="1345176"/>
  </r>
  <r>
    <s v="2024"/>
    <x v="0"/>
    <x v="0"/>
    <x v="0"/>
    <x v="0"/>
    <s v="3 - Poder Judicial"/>
    <s v="0301 - PODER JUDICIAL"/>
    <s v="0001 - CONSEJO DEL PODER JUDICIAL"/>
    <x v="0"/>
    <x v="1"/>
    <x v="1"/>
    <s v="2.3 - MATERIALES Y SUMINISTROS"/>
    <s v="2.3.9 - PRODUCTOS Y ÚTILES VARIOS"/>
    <s v="N"/>
    <s v="00 - N/A"/>
    <s v="10 - FONDO GENERAL"/>
    <s v="(en blanco)"/>
    <s v="99 - MULTIPROVINCIAL"/>
    <n v="7891259"/>
    <n v="7891259"/>
    <n v="5984293"/>
  </r>
  <r>
    <s v="2024"/>
    <x v="0"/>
    <x v="0"/>
    <x v="0"/>
    <x v="0"/>
    <s v="3 - Poder Judicial"/>
    <s v="0301 - PODER JUDICIAL"/>
    <s v="0001 - CONSEJO DEL PODER JUDICIAL"/>
    <x v="0"/>
    <x v="1"/>
    <x v="1"/>
    <s v="2.3 - MATERIALES Y SUMINISTROS"/>
    <s v="2.3.9 - PRODUCTOS Y ÚTILES VARIOS"/>
    <s v="N"/>
    <s v="00 - N/A"/>
    <s v="10 - FONDO GENERAL"/>
    <s v="(en blanco)"/>
    <s v="99 - MULTIPROVINCIAL"/>
    <n v="4114116"/>
    <n v="4114116"/>
    <n v="3595659"/>
  </r>
  <r>
    <s v="2024"/>
    <x v="0"/>
    <x v="0"/>
    <x v="0"/>
    <x v="0"/>
    <s v="3 - Poder Judicial"/>
    <s v="0301 - PODER JUDICIAL"/>
    <s v="0001 - CONSEJO DEL PODER JUDICIAL"/>
    <x v="0"/>
    <x v="1"/>
    <x v="1"/>
    <s v="2.3 - MATERIALES Y SUMINISTROS"/>
    <s v="2.3.9 - PRODUCTOS Y ÚTILES VARIOS"/>
    <s v="N"/>
    <s v="00 - N/A"/>
    <s v="10 - FONDO GENERAL"/>
    <s v="(en blanco)"/>
    <s v="99 - MULTIPROVINCIAL"/>
    <n v="3754597"/>
    <n v="3754597"/>
    <n v="2238125"/>
  </r>
  <r>
    <s v="2024"/>
    <x v="0"/>
    <x v="0"/>
    <x v="0"/>
    <x v="0"/>
    <s v="3 - Poder Judicial"/>
    <s v="0301 - PODER JUDICIAL"/>
    <s v="0001 - CONSEJO DEL PODER JUDICIAL"/>
    <x v="0"/>
    <x v="1"/>
    <x v="1"/>
    <s v="2.3 - MATERIALES Y SUMINISTROS"/>
    <s v="2.3.9 - PRODUCTOS Y ÚTILES VARIOS"/>
    <s v="N"/>
    <s v="00 - N/A"/>
    <s v="10 - FONDO GENERAL"/>
    <s v="(en blanco)"/>
    <s v="99 - MULTIPROVINCIAL"/>
    <n v="2597173"/>
    <n v="2597173"/>
    <n v="1957045"/>
  </r>
  <r>
    <s v="2024"/>
    <x v="0"/>
    <x v="0"/>
    <x v="0"/>
    <x v="0"/>
    <s v="3 - Poder Judicial"/>
    <s v="0301 - PODER JUDICIAL"/>
    <s v="0001 - CONSEJO DEL PODER JUDICIAL"/>
    <x v="0"/>
    <x v="1"/>
    <x v="1"/>
    <s v="2.3 - MATERIALES Y SUMINISTROS"/>
    <s v="2.3.9 - PRODUCTOS Y ÚTILES VARIOS"/>
    <s v="N"/>
    <s v="00 - N/A"/>
    <s v="10 - FONDO GENERAL"/>
    <s v="(en blanco)"/>
    <s v="99 - MULTIPROVINCIAL"/>
    <n v="647642"/>
    <n v="647642"/>
    <n v="473121"/>
  </r>
  <r>
    <s v="2024"/>
    <x v="0"/>
    <x v="0"/>
    <x v="0"/>
    <x v="0"/>
    <s v="3 - Poder Judicial"/>
    <s v="0301 - PODER JUDICIAL"/>
    <s v="0001 - CONSEJO DEL PODER JUDICIAL"/>
    <x v="0"/>
    <x v="1"/>
    <x v="1"/>
    <s v="2.3 - MATERIALES Y SUMINISTROS"/>
    <s v="2.3.9 - PRODUCTOS Y ÚTILES VARIOS"/>
    <s v="N"/>
    <s v="00 - N/A"/>
    <s v="10 - FONDO GENERAL"/>
    <s v="(en blanco)"/>
    <s v="99 - MULTIPROVINCIAL"/>
    <n v="650856"/>
    <n v="650856"/>
    <n v="55396"/>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4236711860"/>
    <n v="3075590392"/>
    <n v="2231392789"/>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266268200"/>
    <n v="175487336"/>
    <n v="139608904"/>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870000200"/>
    <n v="567339417"/>
    <n v="45615617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30000400"/>
    <n v="601080957"/>
    <n v="59843697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5957200"/>
    <n v="42266199"/>
    <n v="3425676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26129500"/>
    <n v="15832677"/>
    <n v="15712947"/>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799274165"/>
    <n v="79927416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150000000"/>
    <n v="1500000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51973571"/>
    <n v="37162800"/>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8342949"/>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00800000"/>
    <n v="62776819"/>
    <n v="56165669"/>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43440000"/>
    <n v="27998338"/>
    <n v="22865984"/>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6881400"/>
    <n v="16842536"/>
    <n v="12902564"/>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35041200"/>
    <n v="21914656"/>
    <n v="16902307"/>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58104300"/>
    <n v="97066620"/>
    <n v="7561222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51300"/>
    <n v="1629617"/>
    <n v="115269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614300"/>
    <n v="1001441"/>
    <n v="686009"/>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13027200"/>
    <n v="906401292"/>
    <n v="904856183"/>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11313100"/>
    <n v="124720863"/>
    <n v="123378027"/>
  </r>
  <r>
    <s v="2024"/>
    <x v="0"/>
    <x v="0"/>
    <x v="0"/>
    <x v="0"/>
    <s v="4 - Junta Central Electoral"/>
    <s v="0401 - JUNTA CENTRAL ELECTORAL"/>
    <s v="0001 - JUNTA CENTRAL ELECTORAL"/>
    <x v="0"/>
    <x v="0"/>
    <x v="89"/>
    <s v="2.2 - CONTRATACIÓN DE SERVICIOS"/>
    <s v="2.2.3 - VIÁTICOS"/>
    <s v="N"/>
    <s v="00 - N/A"/>
    <s v="10 - FONDO GENERAL"/>
    <s v="(en blanco)"/>
    <s v="99 - MULTIPROVINCIAL"/>
    <n v="586464500"/>
    <n v="567484719"/>
    <n v="560923932"/>
  </r>
  <r>
    <s v="2024"/>
    <x v="0"/>
    <x v="0"/>
    <x v="0"/>
    <x v="0"/>
    <s v="4 - Junta Central Electoral"/>
    <s v="0401 - JUNTA CENTRAL ELECTORAL"/>
    <s v="0001 - JUNTA CENTRAL ELECTORAL"/>
    <x v="0"/>
    <x v="0"/>
    <x v="89"/>
    <s v="2.2 - CONTRATACIÓN DE SERVICIOS"/>
    <s v="2.2.3 - VIÁTICOS"/>
    <s v="N"/>
    <s v="00 - N/A"/>
    <s v="10 - FONDO GENERAL"/>
    <s v="(en blanco)"/>
    <s v="99 - MULTIPROVINCIAL"/>
    <n v="118851200"/>
    <n v="104332579"/>
    <n v="98692097"/>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75700"/>
    <n v="1740010"/>
    <n v="1343162"/>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3500"/>
    <n v="21820"/>
    <n v="19293"/>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95477400"/>
    <n v="127751315"/>
    <n v="102998085"/>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30009200"/>
    <n v="358536898"/>
    <n v="358192129"/>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298399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9850200"/>
    <n v="7913103"/>
    <n v="6321471"/>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95100"/>
    <n v="489737"/>
    <n v="28451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633100"/>
    <n v="474172"/>
    <n v="28804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8917300"/>
    <n v="5896136"/>
    <n v="485335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443596040"/>
    <n v="438504548"/>
    <n v="43659856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95000"/>
    <n v="8207380"/>
    <n v="660375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000"/>
    <n v="98442"/>
    <n v="5069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189000"/>
    <n v="926181"/>
    <n v="62339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9216737"/>
    <n v="56088842"/>
    <n v="5328918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2987000"/>
    <n v="15300325"/>
    <n v="12953536"/>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15011289"/>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5856100"/>
    <n v="10385704"/>
    <n v="7878336"/>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60965100"/>
    <n v="58052891"/>
    <n v="56841061"/>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27009100"/>
    <n v="23797509"/>
    <n v="23103644"/>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489485"/>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20623500"/>
    <n v="19675123"/>
    <n v="19416122"/>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00668700"/>
    <n v="92002178"/>
    <n v="86179713"/>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3463000"/>
    <n v="2315698"/>
    <n v="2223584"/>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2377300"/>
    <n v="1441189"/>
    <n v="654633"/>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4748100"/>
    <n v="190126712"/>
    <n v="189068762"/>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2407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37063"/>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13692"/>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26242207"/>
    <n v="626242207"/>
    <n v="4174948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512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1553359"/>
    <n v="11553359"/>
    <n v="770224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3149637"/>
    <n v="53149637"/>
    <n v="354330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5000000"/>
    <n v="15000000"/>
    <n v="14065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0000000"/>
    <n v="10000000"/>
    <n v="95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919900"/>
    <n v="3919900"/>
    <n v="259727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
    <n v="207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29756406"/>
    <n v="0"/>
    <n v="33531375"/>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2186850"/>
    <n v="52186850"/>
    <n v="5218685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77604145"/>
    <n v="77604145"/>
    <n v="30071864"/>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2172720"/>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1923872"/>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78956406"/>
    <n v="16072039"/>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8800000"/>
    <n v="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4200000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3791083"/>
    <n v="43791083"/>
    <n v="29194056"/>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5419917"/>
    <n v="45419917"/>
    <n v="30279944"/>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701753"/>
    <n v="4701753"/>
    <n v="3134504"/>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4679750"/>
    <n v="4679750"/>
    <n v="311770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3068"/>
    <n v="643068"/>
    <n v="42179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06632"/>
    <n v="6406632"/>
    <n v="4271062"/>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4616000"/>
    <n v="14616000"/>
    <n v="98890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64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13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556000"/>
    <n v="12556000"/>
    <n v="715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940379"/>
    <n v="12940379"/>
    <n v="8665960"/>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2068366"/>
    <n v="42068366"/>
    <n v="29474269"/>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168132"/>
    <n v="5168132"/>
    <n v="3056532"/>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860985"/>
    <n v="2860985"/>
    <n v="1623881"/>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91598"/>
    <n v="91598"/>
    <n v="41598"/>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4"/>
    <n v="117744"/>
    <n v="9733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6772500"/>
    <n v="6772500"/>
    <n v="507937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000"/>
    <n v="450000"/>
    <n v="3375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25"/>
    <n v="45025"/>
    <n v="20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17510"/>
    <n v="517510"/>
    <n v="286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2107004"/>
    <n v="42107004"/>
    <n v="41074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17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961729"/>
    <n v="4961729"/>
    <n v="25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5822615"/>
    <n v="35822615"/>
    <n v="2387874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74790"/>
    <n v="1974790"/>
    <n v="13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2290"/>
    <n v="62290"/>
    <n v="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000"/>
    <n v="10000"/>
    <n v="1000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93915"/>
    <n v="1993915"/>
    <n v="146443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99571"/>
    <n v="799571"/>
    <n v="72494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571"/>
    <n v="32571"/>
    <n v="32571"/>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001126"/>
    <n v="6001126"/>
    <n v="4266864"/>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75000"/>
    <n v="75000"/>
    <n v="5586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902160"/>
    <n v="902160"/>
    <n v="67662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16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3116"/>
    <n v="153116"/>
    <n v="10311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41801"/>
    <n v="6541801"/>
    <n v="241914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261346"/>
    <n v="22261346"/>
    <n v="14969041"/>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07071"/>
    <n v="307071"/>
    <n v="245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707233"/>
    <n v="15707233"/>
    <n v="11797617"/>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00000"/>
    <n v="1500000"/>
    <n v="1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841077"/>
    <n v="4841077"/>
    <n v="327312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14772"/>
    <n v="2614772"/>
    <n v="165127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681417"/>
    <n v="16681417"/>
    <n v="10832846.28999999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9250"/>
    <n v="19250"/>
    <n v="19250"/>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814116"/>
    <n v="3814116"/>
    <n v="2756062"/>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58230"/>
    <n v="158230"/>
    <n v="10575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19"/>
    <n v="3619"/>
    <n v="3619"/>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57168"/>
    <n v="957168"/>
    <n v="854501"/>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600740"/>
    <n v="600740"/>
    <n v="50074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6000"/>
    <n v="96000"/>
    <n v="9600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944392"/>
    <n v="944392"/>
    <n v="698069"/>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3901504"/>
    <n v="3901504"/>
    <n v="2698854"/>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236053"/>
    <n v="2236053"/>
    <n v="222768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
    <n v="20785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6125"/>
    <n v="106125"/>
    <n v="9562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071200"/>
    <n v="1071200"/>
    <n v="10733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4061"/>
    <n v="24061"/>
    <n v="24061"/>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578831"/>
    <n v="2578831"/>
    <n v="191955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9859"/>
    <n v="49859"/>
    <n v="49859"/>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080"/>
    <n v="4080"/>
    <n v="408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683055"/>
    <n v="683055"/>
    <n v="633055"/>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544600"/>
    <n v="13544600"/>
    <n v="904599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3398280"/>
    <n v="3398280"/>
    <n v="2554678"/>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7075"/>
    <n v="137075"/>
    <n v="87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73750"/>
    <n v="73750"/>
    <n v="435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7749"/>
    <n v="117749"/>
    <n v="117749"/>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3861"/>
    <n v="23861"/>
    <n v="15986"/>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59750"/>
    <n v="159750"/>
    <n v="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5281"/>
    <n v="215281"/>
    <n v="215281"/>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85613"/>
    <n v="785613"/>
    <n v="59045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4892845"/>
    <n v="4892845"/>
    <n v="341466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0500"/>
    <n v="140500"/>
    <n v="14052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78324"/>
    <n v="278324"/>
    <n v="17832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590941"/>
    <n v="1590941"/>
    <n v="119065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856981608"/>
    <n v="856981608"/>
    <n v="572804811.77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4785437.780000001"/>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32757649"/>
    <n v="32757649"/>
    <n v="24838432.479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6498978.04000001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21213599"/>
    <n v="21213599"/>
    <n v="14142401.5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62267456"/>
    <n v="62267456"/>
    <n v="42115658.25999999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320"/>
    <n v="136320"/>
    <n v="90880"/>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82800"/>
    <n v="5482800"/>
    <n v="2384999.8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54748468"/>
    <n v="54748468"/>
    <n v="36498978.040000014"/>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4816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5466665.979999999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771174"/>
    <n v="40771174"/>
    <n v="26576760.739999998"/>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4268085"/>
    <n v="44268085"/>
    <n v="29512058.479999989"/>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28078"/>
    <n v="4028078"/>
    <n v="2685385.02"/>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100000"/>
    <n v="8100000"/>
    <n v="540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064266"/>
    <n v="8064266"/>
    <n v="5376177.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979664"/>
    <n v="8979664"/>
    <n v="5986441.9799999995"/>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105000"/>
    <n v="105000"/>
    <n v="7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390000"/>
    <n v="390000"/>
    <n v="162500"/>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2275625"/>
    <n v="12275625"/>
    <n v="11125623.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0950000"/>
    <n v="10950000"/>
    <n v="3902576"/>
  </r>
  <r>
    <s v="2024"/>
    <x v="0"/>
    <x v="0"/>
    <x v="0"/>
    <x v="0"/>
    <s v="6 - Tribunal Constitucional"/>
    <s v="0403 - TRIBUNAL CONSTITUCIONAL"/>
    <s v="0001 - TRIBUNAL CONSTITUCIONAL"/>
    <x v="0"/>
    <x v="1"/>
    <x v="1"/>
    <s v="2.2 - CONTRATACIÓN DE SERVICIOS"/>
    <s v="2.2.3 - VIÁTICOS"/>
    <s v="N"/>
    <s v="00 - N/A"/>
    <s v="10 - FONDO GENERAL"/>
    <s v="(en blanco)"/>
    <s v="99 - MULTIPROVINCIAL"/>
    <n v="3000000"/>
    <n v="3000000"/>
    <n v="1935000"/>
  </r>
  <r>
    <s v="2024"/>
    <x v="0"/>
    <x v="0"/>
    <x v="0"/>
    <x v="0"/>
    <s v="6 - Tribunal Constitucional"/>
    <s v="0403 - TRIBUNAL CONSTITUCIONAL"/>
    <s v="0001 - TRIBUNAL CONSTITUCIONAL"/>
    <x v="0"/>
    <x v="1"/>
    <x v="1"/>
    <s v="2.2 - CONTRATACIÓN DE SERVICIOS"/>
    <s v="2.2.3 - VIÁTICOS"/>
    <s v="N"/>
    <s v="00 - N/A"/>
    <s v="10 - FONDO GENERAL"/>
    <s v="(en blanco)"/>
    <s v="99 - MULTIPROVINCIAL"/>
    <n v="7900000"/>
    <n v="7900000"/>
    <n v="3272224.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000000"/>
    <n v="9000000"/>
    <n v="7132524"/>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300000"/>
    <n v="300000"/>
    <n v="2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0000000"/>
    <n v="10000000"/>
    <n v="6666665.9800000004"/>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200000"/>
    <n v="1200000"/>
    <n v="6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3000000"/>
    <n v="3000000"/>
    <n v="1749998"/>
  </r>
  <r>
    <s v="2024"/>
    <x v="0"/>
    <x v="0"/>
    <x v="0"/>
    <x v="0"/>
    <s v="6 - Tribunal Constitucional"/>
    <s v="0403 - TRIBUNAL CONSTITUCIONAL"/>
    <s v="0001 - TRIBUNAL CONSTITUCIONAL"/>
    <x v="0"/>
    <x v="1"/>
    <x v="1"/>
    <s v="2.2 - CONTRATACIÓN DE SERVICIOS"/>
    <s v="2.2.6 - SEGUROS"/>
    <s v="N"/>
    <s v="00 - N/A"/>
    <s v="10 - FONDO GENERAL"/>
    <s v="(en blanco)"/>
    <s v="99 - MULTIPROVINCIAL"/>
    <n v="7100000"/>
    <n v="7100000"/>
    <n v="4733334.0199999996"/>
  </r>
  <r>
    <s v="2024"/>
    <x v="0"/>
    <x v="0"/>
    <x v="0"/>
    <x v="0"/>
    <s v="6 - Tribunal Constitucional"/>
    <s v="0403 - TRIBUNAL CONSTITUCIONAL"/>
    <s v="0001 - TRIBUNAL CONSTITUCIONAL"/>
    <x v="0"/>
    <x v="1"/>
    <x v="1"/>
    <s v="2.2 - CONTRATACIÓN DE SERVICIOS"/>
    <s v="2.2.6 - SEGUROS"/>
    <s v="N"/>
    <s v="00 - N/A"/>
    <s v="10 - FONDO GENERAL"/>
    <s v="(en blanco)"/>
    <s v="99 - MULTIPROVINCIAL"/>
    <n v="103000000"/>
    <n v="103000000"/>
    <n v="69540552.76000000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600000"/>
    <n v="5600000"/>
    <n v="42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700000"/>
    <n v="6700000"/>
    <n v="4466665.9800000004"/>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00000"/>
    <n v="2100000"/>
    <n v="1400000"/>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800000"/>
    <n v="6800000"/>
    <n v="6050000.009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950000"/>
    <n v="1950000"/>
    <n v="1300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560000"/>
    <n v="560000"/>
    <n v="373334.019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10000"/>
    <n v="310000"/>
    <n v="154999.9800000000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400000"/>
    <n v="3400000"/>
    <n v="1699999.980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4016934"/>
    <n v="44016934"/>
    <n v="21122942.9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00000"/>
    <n v="2100000"/>
    <n v="525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990000"/>
    <n v="990000"/>
    <n v="5775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159543"/>
    <n v="4159543"/>
    <n v="3791283.480000000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66651"/>
    <n v="2166651"/>
    <n v="1444433.5"/>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8567456"/>
    <n v="8567456"/>
    <n v="7310117.900000000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1000000"/>
    <n v="11000000"/>
    <n v="9166666.01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6895618"/>
    <n v="26895618"/>
    <n v="19350606.420000002"/>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26887308.489999995"/>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8668800"/>
    <n v="28668800"/>
    <n v="19929200.020000003"/>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50000"/>
    <n v="350000"/>
    <n v="175000.01999999996"/>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352364"/>
    <n v="2352364"/>
    <n v="1800086.4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243245"/>
    <n v="2243245"/>
    <n v="1121622.48"/>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50000"/>
    <n v="950000"/>
    <n v="0"/>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55000"/>
    <n v="755000"/>
    <n v="236670.21000000002"/>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90000"/>
    <n v="790000"/>
    <n v="394999.98000000004"/>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900000"/>
    <n v="2900000"/>
    <n v="2175000"/>
  </r>
  <r>
    <s v="2024"/>
    <x v="0"/>
    <x v="0"/>
    <x v="0"/>
    <x v="0"/>
    <s v="7 - Defensor del Pueblo"/>
    <s v="0404 - DEFENSOR DEL PUEBLO"/>
    <s v="0001 - DEFENSOR DEL PUEBLO"/>
    <x v="0"/>
    <x v="1"/>
    <x v="1"/>
    <s v="2.1 - REMUNERACIONES Y CONTRIBUCIONES"/>
    <s v="2.1.1 - REMUNERACIONES"/>
    <s v="N"/>
    <s v="00 - N/A"/>
    <s v="10 - FONDO GENERAL"/>
    <s v="(en blanco)"/>
    <s v="99 - MULTIPROVINCIAL"/>
    <n v="136704560"/>
    <n v="188178985.59999999"/>
    <n v="116251693.34000002"/>
  </r>
  <r>
    <s v="2024"/>
    <x v="0"/>
    <x v="0"/>
    <x v="0"/>
    <x v="0"/>
    <s v="7 - Defensor del Pueblo"/>
    <s v="0404 - DEFENSOR DEL PUEBLO"/>
    <s v="0001 - DEFENSOR DEL PUEBLO"/>
    <x v="0"/>
    <x v="1"/>
    <x v="1"/>
    <s v="2.1 - REMUNERACIONES Y CONTRIBUCIONES"/>
    <s v="2.1.1 - REMUNERACIONES"/>
    <s v="N"/>
    <s v="00 - N/A"/>
    <s v="10 - FONDO GENERAL"/>
    <s v="(en blanco)"/>
    <s v="99 - MULTIPROVINCIAL"/>
    <n v="16628800"/>
    <n v="13253990.91"/>
    <n v="5420000"/>
  </r>
  <r>
    <s v="2024"/>
    <x v="0"/>
    <x v="0"/>
    <x v="0"/>
    <x v="0"/>
    <s v="7 - Defensor del Pueblo"/>
    <s v="0404 - DEFENSOR DEL PUEBLO"/>
    <s v="0001 - DEFENSOR DEL PUEBLO"/>
    <x v="0"/>
    <x v="1"/>
    <x v="1"/>
    <s v="2.1 - REMUNERACIONES Y CONTRIBUCIONES"/>
    <s v="2.1.1 - REMUNERACIONES"/>
    <s v="N"/>
    <s v="00 - N/A"/>
    <s v="10 - FONDO GENERAL"/>
    <s v="(en blanco)"/>
    <s v="99 - MULTIPROVINCIAL"/>
    <n v="170000"/>
    <n v="332000"/>
    <n v="326333.34999999998"/>
  </r>
  <r>
    <s v="2024"/>
    <x v="0"/>
    <x v="0"/>
    <x v="0"/>
    <x v="0"/>
    <s v="7 - Defensor del Pueblo"/>
    <s v="0404 - DEFENSOR DEL PUEBLO"/>
    <s v="0001 - DEFENSOR DEL PUEBLO"/>
    <x v="0"/>
    <x v="1"/>
    <x v="1"/>
    <s v="2.1 - REMUNERACIONES Y CONTRIBUCIONES"/>
    <s v="2.1.1 - REMUNERACIONES"/>
    <s v="N"/>
    <s v="00 - N/A"/>
    <s v="10 - FONDO GENERAL"/>
    <s v="(en blanco)"/>
    <s v="99 - MULTIPROVINCIAL"/>
    <n v="9725380"/>
    <n v="15459330"/>
    <n v="739458.32000000007"/>
  </r>
  <r>
    <s v="2024"/>
    <x v="0"/>
    <x v="0"/>
    <x v="0"/>
    <x v="0"/>
    <s v="7 - Defensor del Pueblo"/>
    <s v="0404 - DEFENSOR DEL PUEBLO"/>
    <s v="0001 - DEFENSOR DEL PUEBLO"/>
    <x v="0"/>
    <x v="1"/>
    <x v="1"/>
    <s v="2.1 - REMUNERACIONES Y CONTRIBUCIONES"/>
    <s v="2.1.1 - REMUNERACIONES"/>
    <s v="N"/>
    <s v="00 - N/A"/>
    <s v="10 - FONDO GENERAL"/>
    <s v="(en blanco)"/>
    <s v="99 - MULTIPROVINCIAL"/>
    <n v="2000000"/>
    <n v="6053750"/>
    <n v="4628750"/>
  </r>
  <r>
    <s v="2024"/>
    <x v="0"/>
    <x v="0"/>
    <x v="0"/>
    <x v="0"/>
    <s v="7 - Defensor del Pueblo"/>
    <s v="0404 - DEFENSOR DEL PUEBLO"/>
    <s v="0001 - DEFENSOR DEL PUEBLO"/>
    <x v="0"/>
    <x v="1"/>
    <x v="1"/>
    <s v="2.1 - REMUNERACIONES Y CONTRIBUCIONES"/>
    <s v="2.1.1 - REMUNERACIONES"/>
    <s v="N"/>
    <s v="00 - N/A"/>
    <s v="10 - FONDO GENERAL"/>
    <s v="(en blanco)"/>
    <s v="99 - MULTIPROVINCIAL"/>
    <n v="1000000"/>
    <n v="4094842.5999999996"/>
    <n v="3031575.2700000005"/>
  </r>
  <r>
    <s v="2024"/>
    <x v="0"/>
    <x v="0"/>
    <x v="0"/>
    <x v="0"/>
    <s v="7 - Defensor del Pueblo"/>
    <s v="0404 - DEFENSOR DEL PUEBLO"/>
    <s v="0001 - DEFENSOR DEL PUEBLO"/>
    <x v="0"/>
    <x v="1"/>
    <x v="1"/>
    <s v="2.1 - REMUNERACIONES Y CONTRIBUCIONES"/>
    <s v="2.1.2 - SOBRESUELDOS"/>
    <s v="N"/>
    <s v="00 - N/A"/>
    <s v="10 - FONDO GENERAL"/>
    <s v="(en blanco)"/>
    <s v="99 - MULTIPROVINCIAL"/>
    <n v="0"/>
    <n v="1200000"/>
    <n v="233061.8"/>
  </r>
  <r>
    <s v="2024"/>
    <x v="0"/>
    <x v="0"/>
    <x v="0"/>
    <x v="0"/>
    <s v="7 - Defensor del Pueblo"/>
    <s v="0404 - DEFENSOR DEL PUEBLO"/>
    <s v="0001 - DEFENSOR DEL PUEBLO"/>
    <x v="0"/>
    <x v="1"/>
    <x v="1"/>
    <s v="2.1 - REMUNERACIONES Y CONTRIBUCIONES"/>
    <s v="2.1.2 - SOBRESUELDOS"/>
    <s v="N"/>
    <s v="00 - N/A"/>
    <s v="10 - FONDO GENERAL"/>
    <s v="(en blanco)"/>
    <s v="99 - MULTIPROVINCIAL"/>
    <n v="7538400"/>
    <n v="10800000"/>
    <n v="7201000"/>
  </r>
  <r>
    <s v="2024"/>
    <x v="0"/>
    <x v="0"/>
    <x v="0"/>
    <x v="0"/>
    <s v="7 - Defensor del Pueblo"/>
    <s v="0404 - DEFENSOR DEL PUEBLO"/>
    <s v="0001 - DEFENSOR DEL PUEBLO"/>
    <x v="0"/>
    <x v="1"/>
    <x v="1"/>
    <s v="2.1 - REMUNERACIONES Y CONTRIBUCIONES"/>
    <s v="2.1.2 - SOBRESUELDOS"/>
    <s v="N"/>
    <s v="00 - N/A"/>
    <s v="10 - FONDO GENERAL"/>
    <s v="(en blanco)"/>
    <s v="99 - MULTIPROVINCIAL"/>
    <n v="12425380"/>
    <n v="0"/>
    <n v="0"/>
  </r>
  <r>
    <s v="2024"/>
    <x v="0"/>
    <x v="0"/>
    <x v="0"/>
    <x v="0"/>
    <s v="7 - Defensor del Pueblo"/>
    <s v="0404 - DEFENSOR DEL PUEBLO"/>
    <s v="0001 - DEFENSOR DEL PUEBLO"/>
    <x v="0"/>
    <x v="1"/>
    <x v="1"/>
    <s v="2.1 - REMUNERACIONES Y CONTRIBUCIONES"/>
    <s v="2.1.2 - SOBRESUELDOS"/>
    <s v="N"/>
    <s v="00 - N/A"/>
    <s v="10 - FONDO GENERAL"/>
    <s v="(en blanco)"/>
    <s v="99 - MULTIPROVINCIAL"/>
    <n v="9725380"/>
    <n v="12300000"/>
    <n v="193510"/>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56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2800000"/>
    <n v="2714655"/>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532690.9"/>
    <n v="1447158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720000"/>
    <n v="180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089754"/>
    <n v="11607920"/>
    <n v="7397462.9600000018"/>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424749"/>
    <n v="12405420"/>
    <n v="8274193.1599999992"/>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963983"/>
    <n v="1242640"/>
    <n v="834946.14999999991"/>
  </r>
  <r>
    <s v="2024"/>
    <x v="0"/>
    <x v="0"/>
    <x v="0"/>
    <x v="0"/>
    <s v="7 - Defensor del Pueblo"/>
    <s v="0404 - DEFENSOR DEL PUEBLO"/>
    <s v="0001 - DEFENSOR DEL PUEBLO"/>
    <x v="0"/>
    <x v="1"/>
    <x v="1"/>
    <s v="2.2 - CONTRATACIÓN DE SERVICIOS"/>
    <s v="2.2.1 - SERVICIOS BÁSICOS"/>
    <s v="N"/>
    <s v="00 - N/A"/>
    <s v="10 - FONDO GENERAL"/>
    <s v="(en blanco)"/>
    <s v="99 - MULTIPROVINCIAL"/>
    <n v="2000000"/>
    <n v="5511121.5899999999"/>
    <n v="3011121.5900000003"/>
  </r>
  <r>
    <s v="2024"/>
    <x v="0"/>
    <x v="0"/>
    <x v="0"/>
    <x v="0"/>
    <s v="7 - Defensor del Pueblo"/>
    <s v="0404 - DEFENSOR DEL PUEBLO"/>
    <s v="0001 - DEFENSOR DEL PUEBLO"/>
    <x v="0"/>
    <x v="1"/>
    <x v="1"/>
    <s v="2.2 - CONTRATACIÓN DE SERVICIOS"/>
    <s v="2.2.1 - SERVICIOS BÁSICOS"/>
    <s v="N"/>
    <s v="00 - N/A"/>
    <s v="10 - FONDO GENERAL"/>
    <s v="(en blanco)"/>
    <s v="99 - MULTIPROVINCIAL"/>
    <n v="25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800000"/>
    <n v="1278000"/>
    <n v="770699.83000000007"/>
  </r>
  <r>
    <s v="2024"/>
    <x v="0"/>
    <x v="0"/>
    <x v="0"/>
    <x v="0"/>
    <s v="7 - Defensor del Pueblo"/>
    <s v="0404 - DEFENSOR DEL PUEBLO"/>
    <s v="0001 - DEFENSOR DEL PUEBLO"/>
    <x v="0"/>
    <x v="1"/>
    <x v="1"/>
    <s v="2.2 - CONTRATACIÓN DE SERVICIOS"/>
    <s v="2.2.1 - SERVICIOS BÁSICOS"/>
    <s v="N"/>
    <s v="00 - N/A"/>
    <s v="10 - FONDO GENERAL"/>
    <s v="(en blanco)"/>
    <s v="99 - MULTIPROVINCIAL"/>
    <n v="2000000"/>
    <n v="2520000"/>
    <n v="1208997.2999999998"/>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350000"/>
    <n v="6343739.0999999996"/>
    <n v="6364519.71"/>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575000"/>
    <n v="7500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3200000"/>
    <n v="2397286.06"/>
    <n v="1759466.2499999998"/>
  </r>
  <r>
    <s v="2024"/>
    <x v="0"/>
    <x v="0"/>
    <x v="0"/>
    <x v="0"/>
    <s v="7 - Defensor del Pueblo"/>
    <s v="0404 - DEFENSOR DEL PUEBLO"/>
    <s v="0001 - DEFENSOR DEL PUEBLO"/>
    <x v="0"/>
    <x v="1"/>
    <x v="1"/>
    <s v="2.2 - CONTRATACIÓN DE SERVICIOS"/>
    <s v="2.2.3 - VIÁTICOS"/>
    <s v="N"/>
    <s v="00 - N/A"/>
    <s v="10 - FONDO GENERAL"/>
    <s v="(en blanco)"/>
    <s v="99 - MULTIPROVINCIAL"/>
    <n v="3100000"/>
    <n v="2450000"/>
    <n v="1524862.5"/>
  </r>
  <r>
    <s v="2024"/>
    <x v="0"/>
    <x v="0"/>
    <x v="0"/>
    <x v="0"/>
    <s v="7 - Defensor del Pueblo"/>
    <s v="0404 - DEFENSOR DEL PUEBLO"/>
    <s v="0001 - DEFENSOR DEL PUEBLO"/>
    <x v="0"/>
    <x v="1"/>
    <x v="1"/>
    <s v="2.2 - CONTRATACIÓN DE SERVICIOS"/>
    <s v="2.2.3 - VIÁTICOS"/>
    <s v="N"/>
    <s v="00 - N/A"/>
    <s v="10 - FONDO GENERAL"/>
    <s v="(en blanco)"/>
    <s v="99 - MULTIPROVINCIAL"/>
    <n v="2000000"/>
    <n v="366817"/>
    <n v="333173.55"/>
  </r>
  <r>
    <s v="2024"/>
    <x v="0"/>
    <x v="0"/>
    <x v="0"/>
    <x v="0"/>
    <s v="7 - Defensor del Pueblo"/>
    <s v="0404 - DEFENSOR DEL PUEBLO"/>
    <s v="0001 - DEFENSOR DEL PUEBLO"/>
    <x v="0"/>
    <x v="1"/>
    <x v="1"/>
    <s v="2.2 - CONTRATACIÓN DE SERVICIOS"/>
    <s v="2.2.4 - TRANSPORTE Y ALMACENAJE"/>
    <s v="N"/>
    <s v="00 - N/A"/>
    <s v="10 - FONDO GENERAL"/>
    <s v="(en blanco)"/>
    <s v="99 - MULTIPROVINCIAL"/>
    <n v="1000000"/>
    <n v="193859.71999999997"/>
    <n v="130896.19"/>
  </r>
  <r>
    <s v="2024"/>
    <x v="0"/>
    <x v="0"/>
    <x v="0"/>
    <x v="0"/>
    <s v="7 - Defensor del Pueblo"/>
    <s v="0404 - DEFENSOR DEL PUEBLO"/>
    <s v="0001 - DEFENSOR DEL PUEBLO"/>
    <x v="0"/>
    <x v="1"/>
    <x v="1"/>
    <s v="2.2 - CONTRATACIÓN DE SERVICIOS"/>
    <s v="2.2.4 - TRANSPORTE Y ALMACENAJE"/>
    <s v="N"/>
    <s v="00 - N/A"/>
    <s v="10 - FONDO GENERAL"/>
    <s v="(en blanco)"/>
    <s v="99 - MULTIPROVINCIAL"/>
    <n v="50000"/>
    <n v="20833.900000000001"/>
    <n v="15758.9"/>
  </r>
  <r>
    <s v="2024"/>
    <x v="0"/>
    <x v="0"/>
    <x v="0"/>
    <x v="0"/>
    <s v="7 - Defensor del Pueblo"/>
    <s v="0404 - DEFENSOR DEL PUEBLO"/>
    <s v="0001 - DEFENSOR DEL PUEBLO"/>
    <x v="0"/>
    <x v="1"/>
    <x v="1"/>
    <s v="2.2 - CONTRATACIÓN DE SERVICIOS"/>
    <s v="2.2.4 - TRANSPORTE Y ALMACENAJE"/>
    <s v="N"/>
    <s v="00 - N/A"/>
    <s v="10 - FONDO GENERAL"/>
    <s v="(en blanco)"/>
    <s v="99 - MULTIPROVINCIAL"/>
    <n v="200000"/>
    <n v="130000"/>
    <n v="187820"/>
  </r>
  <r>
    <s v="2024"/>
    <x v="0"/>
    <x v="0"/>
    <x v="0"/>
    <x v="0"/>
    <s v="7 - Defensor del Pueblo"/>
    <s v="0404 - DEFENSOR DEL PUEBLO"/>
    <s v="0001 - DEFENSOR DEL PUEBLO"/>
    <x v="0"/>
    <x v="1"/>
    <x v="1"/>
    <s v="2.2 - CONTRATACIÓN DE SERVICIOS"/>
    <s v="2.2.5 - ALQUILERES Y RENTAS"/>
    <s v="N"/>
    <s v="00 - N/A"/>
    <s v="10 - FONDO GENERAL"/>
    <s v="(en blanco)"/>
    <s v="99 - MULTIPROVINCIAL"/>
    <n v="2500000"/>
    <n v="5117735"/>
    <n v="4877334.72"/>
  </r>
  <r>
    <s v="2024"/>
    <x v="0"/>
    <x v="0"/>
    <x v="0"/>
    <x v="0"/>
    <s v="7 - Defensor del Pueblo"/>
    <s v="0404 - DEFENSOR DEL PUEBLO"/>
    <s v="0001 - DEFENSOR DEL PUEBLO"/>
    <x v="0"/>
    <x v="1"/>
    <x v="1"/>
    <s v="2.2 - CONTRATACIÓN DE SERVICIOS"/>
    <s v="2.2.5 - ALQUILERES Y RENTAS"/>
    <s v="N"/>
    <s v="00 - N/A"/>
    <s v="10 - FONDO GENERAL"/>
    <s v="(en blanco)"/>
    <s v="99 - MULTIPROVINCIAL"/>
    <n v="600000"/>
    <n v="255730.96999999997"/>
    <n v="396681.39000000007"/>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800000"/>
    <n v="271921.01999999996"/>
    <n v="178117.82"/>
  </r>
  <r>
    <s v="2024"/>
    <x v="0"/>
    <x v="0"/>
    <x v="0"/>
    <x v="0"/>
    <s v="7 - Defensor del Pueblo"/>
    <s v="0404 - DEFENSOR DEL PUEBLO"/>
    <s v="0001 - DEFENSOR DEL PUEBLO"/>
    <x v="0"/>
    <x v="1"/>
    <x v="1"/>
    <s v="2.2 - CONTRATACIÓN DE SERVICIOS"/>
    <s v="2.2.5 - ALQUILERES Y RENTAS"/>
    <s v="N"/>
    <s v="00 - N/A"/>
    <s v="10 - FONDO GENERAL"/>
    <s v="(en blanco)"/>
    <s v="99 - MULTIPROVINCIAL"/>
    <n v="550000"/>
    <n v="16874"/>
    <n v="0"/>
  </r>
  <r>
    <s v="2024"/>
    <x v="0"/>
    <x v="0"/>
    <x v="0"/>
    <x v="0"/>
    <s v="7 - Defensor del Pueblo"/>
    <s v="0404 - DEFENSOR DEL PUEBLO"/>
    <s v="0001 - DEFENSOR DEL PUEBLO"/>
    <x v="0"/>
    <x v="1"/>
    <x v="1"/>
    <s v="2.2 - CONTRATACIÓN DE SERVICIOS"/>
    <s v="2.2.5 - ALQUILERES Y RENTAS"/>
    <s v="N"/>
    <s v="00 - N/A"/>
    <s v="10 - FONDO GENERAL"/>
    <s v="(en blanco)"/>
    <s v="99 - MULTIPROVINCIAL"/>
    <n v="2000000"/>
    <n v="2300000"/>
    <n v="2199037.04"/>
  </r>
  <r>
    <s v="2024"/>
    <x v="0"/>
    <x v="0"/>
    <x v="0"/>
    <x v="0"/>
    <s v="7 - Defensor del Pueblo"/>
    <s v="0404 - DEFENSOR DEL PUEBLO"/>
    <s v="0001 - DEFENSOR DEL PUEBLO"/>
    <x v="0"/>
    <x v="1"/>
    <x v="1"/>
    <s v="2.2 - CONTRATACIÓN DE SERVICIOS"/>
    <s v="2.2.6 - SEGUROS"/>
    <s v="N"/>
    <s v="00 - N/A"/>
    <s v="10 - FONDO GENERAL"/>
    <s v="(en blanco)"/>
    <s v="99 - MULTIPROVINCIAL"/>
    <n v="300000"/>
    <n v="0"/>
    <n v="0"/>
  </r>
  <r>
    <s v="2024"/>
    <x v="0"/>
    <x v="0"/>
    <x v="0"/>
    <x v="0"/>
    <s v="7 - Defensor del Pueblo"/>
    <s v="0404 - DEFENSOR DEL PUEBLO"/>
    <s v="0001 - DEFENSOR DEL PUEBLO"/>
    <x v="0"/>
    <x v="1"/>
    <x v="1"/>
    <s v="2.2 - CONTRATACIÓN DE SERVICIOS"/>
    <s v="2.2.6 - SEGUROS"/>
    <s v="N"/>
    <s v="00 - N/A"/>
    <s v="10 - FONDO GENERAL"/>
    <s v="(en blanco)"/>
    <s v="99 - MULTIPROVINCIAL"/>
    <n v="1000000"/>
    <n v="1025134.98"/>
    <n v="1025134.98"/>
  </r>
  <r>
    <s v="2024"/>
    <x v="0"/>
    <x v="0"/>
    <x v="0"/>
    <x v="0"/>
    <s v="7 - Defensor del Pueblo"/>
    <s v="0404 - DEFENSOR DEL PUEBLO"/>
    <s v="0001 - DEFENSOR DEL PUEBLO"/>
    <x v="0"/>
    <x v="1"/>
    <x v="1"/>
    <s v="2.2 - CONTRATACIÓN DE SERVICIOS"/>
    <s v="2.2.6 - SEGUROS"/>
    <s v="N"/>
    <s v="00 - N/A"/>
    <s v="10 - FONDO GENERAL"/>
    <s v="(en blanco)"/>
    <s v="99 - MULTIPROVINCIAL"/>
    <n v="4000000"/>
    <n v="4474400"/>
    <n v="2705960.3999999994"/>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222876.2"/>
    <n v="222876.03999999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181800"/>
    <n v="18180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50000"/>
    <n v="0"/>
    <n v="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47759.979999999981"/>
    <n v="4775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79424.079999999958"/>
    <n v="50431.72999999999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0"/>
    <n v="1117343.3399999999"/>
    <n v="920312.6399999999"/>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5000"/>
    <n v="228192.02"/>
    <n v="199192.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9939.259999999998"/>
    <n v="6190.019999999999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
    <n v="1000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0"/>
    <n v="100000"/>
    <n v="2666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45000"/>
    <n v="11137.0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32152"/>
    <n v="130151.6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500000"/>
    <n v="5920781.8699999992"/>
    <n v="3798885.920000000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200000"/>
    <n v="400000"/>
    <n v="8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700000"/>
    <n v="409270.37"/>
    <n v="182870.3600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800000"/>
    <n v="230310.74"/>
    <n v="194635.7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0"/>
    <n v="442000"/>
    <n v="116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2443114"/>
    <n v="1885564.4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6587242"/>
    <n v="22986134.91"/>
    <n v="21630017.08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152520.58000000002"/>
    <n v="50292.600000000006"/>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3750000"/>
    <n v="1487710.85"/>
    <n v="531245.74"/>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180000"/>
    <n v="907792.48999999987"/>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250000"/>
    <n v="995713.5"/>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550000"/>
    <n v="1845282.83"/>
    <n v="501823.59999999992"/>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70000"/>
    <n v="149865"/>
    <n v="149860.04999999999"/>
  </r>
  <r>
    <s v="2024"/>
    <x v="0"/>
    <x v="0"/>
    <x v="0"/>
    <x v="0"/>
    <s v="7 - Defensor del Pueblo"/>
    <s v="0404 - DEFENSOR DEL PUEBLO"/>
    <s v="0001 - DEFENSOR DEL PUEBLO"/>
    <x v="0"/>
    <x v="1"/>
    <x v="1"/>
    <s v="2.3 - MATERIALES Y SUMINISTROS"/>
    <s v="2.3.2 - TEXTILES Y VESTUARIOS"/>
    <s v="N"/>
    <s v="00 - N/A"/>
    <s v="10 - FONDO GENERAL"/>
    <s v="(en blanco)"/>
    <s v="99 - MULTIPROVINCIAL"/>
    <n v="700000"/>
    <n v="270000"/>
    <n v="256001"/>
  </r>
  <r>
    <s v="2024"/>
    <x v="0"/>
    <x v="0"/>
    <x v="0"/>
    <x v="0"/>
    <s v="7 - Defensor del Pueblo"/>
    <s v="0404 - DEFENSOR DEL PUEBLO"/>
    <s v="0001 - DEFENSOR DEL PUEBLO"/>
    <x v="0"/>
    <x v="1"/>
    <x v="1"/>
    <s v="2.3 - MATERIALES Y SUMINISTROS"/>
    <s v="2.3.2 - TEXTILES Y VESTUARIOS"/>
    <s v="N"/>
    <s v="00 - N/A"/>
    <s v="10 - FONDO GENERAL"/>
    <s v="(en blanco)"/>
    <s v="99 - MULTIPROVINCIAL"/>
    <n v="20000"/>
    <n v="0"/>
    <n v="0"/>
  </r>
  <r>
    <s v="2024"/>
    <x v="0"/>
    <x v="0"/>
    <x v="0"/>
    <x v="0"/>
    <s v="7 - Defensor del Pueblo"/>
    <s v="0404 - DEFENSOR DEL PUEBLO"/>
    <s v="0001 - DEFENSOR DEL PUEBLO"/>
    <x v="0"/>
    <x v="1"/>
    <x v="1"/>
    <s v="2.3 - MATERIALES Y SUMINISTROS"/>
    <s v="2.3.3 - PAPEL, CARTÓN E IMPRESOS"/>
    <s v="N"/>
    <s v="00 - N/A"/>
    <s v="10 - FONDO GENERAL"/>
    <s v="(en blanco)"/>
    <s v="99 - MULTIPROVINCIAL"/>
    <n v="500000"/>
    <n v="150000"/>
    <n v="44581.34"/>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200000"/>
    <n v="195549.6"/>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197001"/>
    <n v="197001"/>
  </r>
  <r>
    <s v="2024"/>
    <x v="0"/>
    <x v="0"/>
    <x v="0"/>
    <x v="0"/>
    <s v="7 - Defensor del Pueblo"/>
    <s v="0404 - DEFENSOR DEL PUEBLO"/>
    <s v="0001 - DEFENSOR DEL PUEBLO"/>
    <x v="0"/>
    <x v="1"/>
    <x v="1"/>
    <s v="2.3 - MATERIALES Y SUMINISTROS"/>
    <s v="2.3.3 - PAPEL, CARTÓN E IMPRESOS"/>
    <s v="N"/>
    <s v="00 - N/A"/>
    <s v="10 - FONDO GENERAL"/>
    <s v="(en blanco)"/>
    <s v="99 - MULTIPROVINCIAL"/>
    <n v="50000"/>
    <n v="126617.04000000001"/>
    <n v="124217.04000000001"/>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00000"/>
    <n v="42346.900000000023"/>
    <n v="42346.9"/>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3000"/>
    <n v="601.79999999999995"/>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6000000"/>
    <n v="7500000"/>
    <n v="8343124.16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0"/>
    <n v="1000000"/>
    <n v="149915.700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0"/>
    <n v="200000"/>
    <n v="12000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30000"/>
    <n v="25134"/>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
    <n v="100000"/>
    <n v="3869.9"/>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0000"/>
    <n v="17087.4000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700000"/>
    <n v="443891.41000000003"/>
    <n v="62102.879999999997"/>
  </r>
  <r>
    <s v="2024"/>
    <x v="0"/>
    <x v="0"/>
    <x v="0"/>
    <x v="0"/>
    <s v="7 - Defensor del Pueblo"/>
    <s v="0404 - DEFENSOR DEL PUEBLO"/>
    <s v="0001 - DEFENSOR DEL PUEBLO"/>
    <x v="0"/>
    <x v="1"/>
    <x v="1"/>
    <s v="2.3 - MATERIALES Y SUMINISTROS"/>
    <s v="2.3.9 - PRODUCTOS Y ÚTILES VARIOS"/>
    <s v="N"/>
    <s v="00 - N/A"/>
    <s v="10 - FONDO GENERAL"/>
    <s v="(en blanco)"/>
    <s v="99 - MULTIPROVINCIAL"/>
    <n v="100000"/>
    <n v="10000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1050000"/>
    <n v="1221457.76"/>
    <n v="1208513.4800000002"/>
  </r>
  <r>
    <s v="2024"/>
    <x v="0"/>
    <x v="0"/>
    <x v="0"/>
    <x v="0"/>
    <s v="7 - Defensor del Pueblo"/>
    <s v="0404 - DEFENSOR DEL PUEBLO"/>
    <s v="0001 - DEFENSOR DEL PUEBLO"/>
    <x v="0"/>
    <x v="1"/>
    <x v="1"/>
    <s v="2.3 - MATERIALES Y SUMINISTROS"/>
    <s v="2.3.9 - PRODUCTOS Y ÚTILES VARIOS"/>
    <s v="N"/>
    <s v="00 - N/A"/>
    <s v="10 - FONDO GENERAL"/>
    <s v="(en blanco)"/>
    <s v="99 - MULTIPROVINCIAL"/>
    <n v="25000"/>
    <n v="55000"/>
    <n v="8161.95"/>
  </r>
  <r>
    <s v="2024"/>
    <x v="0"/>
    <x v="0"/>
    <x v="0"/>
    <x v="0"/>
    <s v="7 - Defensor del Pueblo"/>
    <s v="0404 - DEFENSOR DEL PUEBLO"/>
    <s v="0001 - DEFENSOR DEL PUEBLO"/>
    <x v="0"/>
    <x v="1"/>
    <x v="1"/>
    <s v="2.3 - MATERIALES Y SUMINISTROS"/>
    <s v="2.3.9 - PRODUCTOS Y ÚTILES VARIOS"/>
    <s v="N"/>
    <s v="00 - N/A"/>
    <s v="10 - FONDO GENERAL"/>
    <s v="(en blanco)"/>
    <s v="99 - MULTIPROVINCIAL"/>
    <n v="10000"/>
    <n v="3815"/>
    <n v="0"/>
  </r>
  <r>
    <s v="2024"/>
    <x v="0"/>
    <x v="0"/>
    <x v="0"/>
    <x v="0"/>
    <s v="7 - Defensor del Pueblo"/>
    <s v="0404 - DEFENSOR DEL PUEBLO"/>
    <s v="0001 - DEFENSOR DEL PUEBLO"/>
    <x v="0"/>
    <x v="1"/>
    <x v="1"/>
    <s v="2.3 - MATERIALES Y SUMINISTROS"/>
    <s v="2.3.9 - PRODUCTOS Y ÚTILES VARIOS"/>
    <s v="N"/>
    <s v="00 - N/A"/>
    <s v="10 - FONDO GENERAL"/>
    <s v="(en blanco)"/>
    <s v="99 - MULTIPROVINCIAL"/>
    <n v="0"/>
    <n v="1000"/>
    <n v="45583.99"/>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
    <n v="116332.38999999998"/>
    <n v="42103.59"/>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403574.6"/>
    <n v="289675.19"/>
  </r>
  <r>
    <s v="2024"/>
    <x v="0"/>
    <x v="0"/>
    <x v="0"/>
    <x v="0"/>
    <s v="7 - Defensor del Pueblo"/>
    <s v="0404 - DEFENSOR DEL PUEBLO"/>
    <s v="0001 - DEFENSOR DEL PUEBLO"/>
    <x v="0"/>
    <x v="1"/>
    <x v="1"/>
    <s v="2.3 - MATERIALES Y SUMINISTROS"/>
    <s v="2.3.9 - PRODUCTOS Y ÚTILES VARIOS"/>
    <s v="N"/>
    <s v="00 - N/A"/>
    <s v="10 - FONDO GENERAL"/>
    <s v="(en blanco)"/>
    <s v="99 - MULTIPROVINCIAL"/>
    <n v="450000"/>
    <n v="192360.79"/>
    <n v="128342.88"/>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289933.55"/>
    <n v="66041.05"/>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191865.84999999998"/>
    <n v="103397.84"/>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0"/>
    <n v="930000"/>
    <n v="930000"/>
  </r>
  <r>
    <s v="2024"/>
    <x v="0"/>
    <x v="0"/>
    <x v="0"/>
    <x v="0"/>
    <s v="7 - Defensor del Pueblo"/>
    <s v="0404 - DEFENSOR DEL PUEBLO"/>
    <s v="0001 - DEFENSOR DEL PUEBLO"/>
    <x v="0"/>
    <x v="1"/>
    <x v="1"/>
    <s v="2.3 - MATERIALES Y SUMINISTROS"/>
    <s v="2.3.9 - PRODUCTOS Y ÚTILES VARIOS"/>
    <s v="N"/>
    <s v="00 - N/A"/>
    <s v="10 - FONDO GENERAL"/>
    <s v="(en blanco)"/>
    <s v="99 - MULTIPROVINCIAL"/>
    <n v="150000"/>
    <n v="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600000"/>
    <n v="324921.29000000004"/>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55287219"/>
    <n v="447860465.32999992"/>
    <n v="313134908.53000003"/>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0"/>
    <n v="1000000"/>
    <n v="813333.3300000000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000000"/>
    <n v="4000000"/>
    <n v="3866666.6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
    <n v="100000"/>
    <n v="10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0883703"/>
    <n v="36717036.329999998"/>
    <n v="15957648.18"/>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25000000"/>
    <n v="25000000"/>
    <n v="2116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30000000"/>
    <n v="32000000"/>
    <n v="2156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22200000"/>
    <n v="20550000"/>
    <n v="2020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000000"/>
    <n v="44650443.369999997"/>
    <n v="2992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4519830"/>
    <n v="519830"/>
    <n v="51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5000000"/>
    <n v="7500000"/>
    <n v="500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0"/>
    <n v="200000"/>
    <n v="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3800000"/>
    <n v="3800000"/>
    <n v="2609788"/>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0"/>
    <n v="200000"/>
    <n v="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169830"/>
    <n v="201983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0500000"/>
    <n v="826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6800000"/>
    <n v="26648933.530000001"/>
    <n v="17633057.010000002"/>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8240000"/>
    <n v="28237493.84"/>
    <n v="18112018.360000007"/>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3270000"/>
    <n v="3456962.3499999996"/>
    <n v="2145870.5700000003"/>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0000000"/>
    <n v="19109587.25"/>
    <n v="141141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6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10666.6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4000000"/>
    <n v="3996000"/>
    <n v="2493333.33"/>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20000"/>
    <n v="20000"/>
    <n v="2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100000"/>
    <n v="5100000"/>
    <n v="350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6170000"/>
    <n v="6170000"/>
    <n v="39233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4617500"/>
    <n v="4550000"/>
    <n v="4366666.67"/>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2012500"/>
    <n v="2662450"/>
    <n v="175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270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5500000"/>
    <n v="33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0"/>
    <n v="1702000"/>
    <n v="15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00000"/>
    <n v="100000"/>
    <n v="1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
    <n v="150000"/>
    <n v="1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550000"/>
    <n v="421667.16000000003"/>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350000"/>
    <n v="17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60000"/>
    <n v="360000"/>
    <n v="24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270000"/>
    <n v="269949"/>
    <n v="243332.35"/>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20000"/>
    <n v="620000"/>
    <n v="12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90003"/>
    <n v="490003"/>
    <n v="206667.16999999998"/>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00000"/>
    <n v="200000"/>
    <n v="63333.34"/>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000000"/>
    <n v="3080000"/>
    <n v="1698666.67"/>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000000"/>
    <n v="4554473.7300000004"/>
    <n v="1756830.66"/>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5144080"/>
    <n v="50144080"/>
    <n v="33610190.120000005"/>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400000"/>
    <n v="5400000"/>
    <n v="3413333.3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
    <n v="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
    <n v="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700000"/>
    <n v="1699995"/>
    <n v="1153333.3400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1000000"/>
    <n v="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300000"/>
    <n v="1300000"/>
    <n v="933333.3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2000000"/>
    <n v="1800000"/>
    <n v="1407333.3399999999"/>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00"/>
    <n v="50000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
    <n v="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1800000"/>
    <n v="998666.6599999999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400000"/>
    <n v="400000"/>
    <n v="4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7353384"/>
    <n v="7353334"/>
    <n v="6735290.660000000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
    <n v="2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
    <n v="7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2030000"/>
    <n v="12430000"/>
    <n v="7905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895192.94"/>
    <n v="2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500000"/>
    <n v="7894989.3300000001"/>
    <n v="1754001.1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0"/>
    <n v="1000000"/>
    <n v="900000"/>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5000000"/>
    <n v="5980000"/>
    <n v="3133334.34"/>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2900000"/>
    <n v="3800000"/>
    <n v="3546666.66"/>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721000"/>
    <n v="2721000"/>
    <n v="2799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3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177000"/>
    <n v="7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00000"/>
    <n v="300000"/>
    <n v="196666.88"/>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93333.34"/>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70000"/>
    <n v="136666.6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00000"/>
    <n v="500000"/>
    <n v="450666.6600000000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1000"/>
    <n v="51000"/>
    <n v="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43333.34"/>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0"/>
    <n v="500000"/>
    <n v="285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99000"/>
    <n v="599000"/>
    <n v="413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9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83333.34"/>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7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64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800000"/>
    <n v="800000"/>
    <n v="413333.33999999997"/>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38000"/>
    <n v="52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0053.52000000000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400000"/>
    <n v="7400000"/>
    <n v="5253333.3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200000"/>
    <n v="7122000"/>
    <n v="489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4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300000"/>
    <n v="300000"/>
    <n v="20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20498.78"/>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06944.64"/>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7600000"/>
    <n v="7428000"/>
    <n v="3691669.1999999997"/>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5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999"/>
    <n v="50999"/>
    <n v="1016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000"/>
    <n v="50000"/>
    <n v="2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70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0"/>
    <n v="5000"/>
    <n v="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0"/>
    <n v="5000"/>
    <n v="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0"/>
    <n v="5000"/>
    <n v="0"/>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9557249.330000000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7671796854"/>
    <n v="8324569693"/>
    <n v="5268785017.4699993"/>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1670000000"/>
    <n v="744712583.58000004"/>
    <n v="0"/>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94647708"/>
    <n v="130676503.09999999"/>
    <n v="86467234.809999987"/>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441045767"/>
    <n v="20370016971.900002"/>
    <n v="12711630409.190002"/>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30004776884"/>
    <n v="32863892604"/>
    <n v="20535589790.029995"/>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1612038712"/>
    <n v="1612038712"/>
    <n v="0"/>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8803321748"/>
    <n v="8803321748"/>
    <n v="5984563245.8699999"/>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2707809901"/>
    <n v="3648694181"/>
    <n v="2261070077.3699999"/>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5575596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9326385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34367553452"/>
    <n v="42158918527"/>
    <n v="22506179433.8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21377799854"/>
    <n v="13586434778"/>
    <n v="8919565456.960001"/>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59996"/>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7357210198.920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49995"/>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1266927438.05998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0917675.5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61438939.90999997"/>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0508033495.41"/>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200000"/>
    <n v="133328"/>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000000"/>
    <n v="17000000"/>
    <n v="11333323"/>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333336"/>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333328"/>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45000000"/>
    <n v="56500000"/>
    <n v="3766667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34000000"/>
    <n v="344000000"/>
    <n v="229333328"/>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12200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2307834"/>
    <n v="2307833.3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7500000"/>
    <n v="7500000"/>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70058775.75999999"/>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5000000"/>
    <n v="25000000"/>
    <n v="17641952.32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2514000"/>
    <n v="22514000"/>
    <n v="2179200"/>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47550000"/>
    <n v="447550000"/>
    <n v="317450765.82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50000000"/>
    <n v="50000000"/>
    <n v="43988967.23000000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400000"/>
    <n v="4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300000"/>
    <n v="3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0"/>
    <n v="100000"/>
    <n v="0"/>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83783854"/>
    <n v="83783854"/>
    <n v="76242954.909999996"/>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71703355"/>
    <n v="71703355"/>
    <n v="136548932.33000001"/>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138135800"/>
    <n v="138135800"/>
    <n v="0"/>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645501525"/>
    <n v="645501525"/>
    <n v="437353879.36000007"/>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796245654"/>
    <n v="796245654"/>
    <n v="608442871.1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73193716"/>
    <n v="173193716"/>
    <n v="0"/>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1950032"/>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48696244"/>
    <n v="68000000"/>
    <n v="248267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50000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3700000"/>
    <n v="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900000"/>
    <n v="18720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284405996"/>
    <n v="1174864344"/>
    <n v="701176404.45000005"/>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30000000"/>
    <n v="35000000"/>
    <n v="19963909.740000002"/>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0"/>
    <n v="250000"/>
    <n v="240000"/>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581500"/>
    <n v="136161.4800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2185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43617850"/>
    <n v="343617850"/>
    <n v="216282131.32999998"/>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215735389"/>
    <n v="215735389"/>
    <n v="114809430.75"/>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2617486.280000001"/>
    <n v="72617486.2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4152954.87"/>
    <n v="4152954.87"/>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3826306"/>
    <n v="3826306"/>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5675124"/>
    <n v="3783416"/>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184000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
    <n v="15468718.15"/>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442776608"/>
    <n v="332082457"/>
    <n v="295184405.28000009"/>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07187807"/>
    <n v="420360789"/>
    <n v="373648435.03999996"/>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344103"/>
    <n v="4758078"/>
    <n v="4229402"/>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876112844"/>
    <n v="1556112844"/>
    <n v="584075229.36000001"/>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707550987"/>
    <n v="807550987"/>
    <n v="56541599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158894000"/>
    <n v="158894000"/>
    <n v="88690351.780000016"/>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52468180"/>
    <n v="52468180"/>
    <n v="41528945.75"/>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295575000"/>
    <n v="146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330260.3"/>
    <n v="4330260.3"/>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12688340.449999999"/>
    <n v="12688340.449999999"/>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36774076.060000002"/>
    <n v="36774076.06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6000000"/>
    <n v="5400102.6500000004"/>
    <n v="3636601.2499999995"/>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2022851"/>
    <n v="249556864.19"/>
    <n v="141193542.12999997"/>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500000"/>
    <n v="12500000"/>
    <n v="12794885.4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0500000"/>
    <n v="20500000"/>
    <n v="6916973.0900000008"/>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500000"/>
    <n v="66934400"/>
    <n v="659344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3000000"/>
    <n v="3000000"/>
    <n v="20000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9000000"/>
    <n v="9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5200000"/>
    <n v="5200000"/>
    <n v="2154906.62"/>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4500000"/>
    <n v="4500000"/>
    <n v="410651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1964510660"/>
    <n v="30141697979.389999"/>
    <n v="21944689375.189999"/>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1614010000"/>
    <n v="1599114750"/>
    <n v="1565062909.8299999"/>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6000000"/>
    <n v="5497937.7000000002"/>
    <n v="1768088.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0"/>
    <n v="412300.43"/>
    <n v="412300.43"/>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57486459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0"/>
    <n v="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467000"/>
    <n v="466666.65"/>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2239000"/>
    <n v="366984.7"/>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19000"/>
    <n v="19000"/>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3000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8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195000"/>
    <n v="2195000"/>
    <n v="1376831.5"/>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50900"/>
    <n v="6050900"/>
    <n v="3500000"/>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20565137"/>
    <n v="20565137"/>
    <n v="13915657.4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17000000"/>
    <n v="19000000"/>
    <n v="11762091.2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5710297.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3922381.120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177206.10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1633506"/>
    <n v="21633506"/>
    <n v="14498913.4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6336000"/>
    <n v="7000000"/>
    <n v="5315360.860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156653.080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15424653"/>
    <n v="15424653"/>
    <n v="10396588.87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5400000"/>
    <n v="7814000"/>
    <n v="5465214.54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6908095.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19754797"/>
    <n v="263054797"/>
    <n v="7991080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78564181"/>
    <n v="173486181"/>
    <n v="115574120.0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0"/>
    <n v="3074721.52"/>
    <n v="3074721.5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
    <n v="5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00"/>
    <n v="500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500000"/>
    <n v="5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000000"/>
    <n v="10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2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2000000"/>
    <n v="798000"/>
    <n v="36200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800000"/>
    <n v="8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00000"/>
    <n v="1400000"/>
    <n v="446952.1"/>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20000"/>
    <n v="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380000"/>
    <n v="1534000"/>
    <n v="473214.5899999999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2000000"/>
    <n v="1940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1000000"/>
    <n v="5000000"/>
    <n v="4494688.03"/>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60000"/>
    <n v="6000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2000000"/>
    <n v="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5600000"/>
    <n v="4934163.24"/>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8233040"/>
    <n v="4485878"/>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000000"/>
    <n v="0"/>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0"/>
    <n v="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453383333.37"/>
    <n v="660635143"/>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84757605.63"/>
    <n v="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341151065.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8554382458"/>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4838415"/>
    <n v="23902202.530000001"/>
    <n v="7813063.169999999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51973499"/>
    <n v="53616650.170000002"/>
    <n v="44584560.9200000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052136"/>
    <n v="2634440"/>
    <n v="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997640"/>
    <n v="1150460"/>
    <n v="0"/>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282562716.0699999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8292410"/>
    <n v="133047639.82999998"/>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1433974.840000004"/>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0686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800000"/>
    <n v="800000"/>
    <n v="225675"/>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5461600"/>
    <n v="25461600"/>
    <n v="17843351.169999998"/>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3600000"/>
    <n v="3600000"/>
    <n v="25500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23976000"/>
    <n v="23976000"/>
    <n v="221184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51345777"/>
    <n v="51345777"/>
    <n v="27923116"/>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78288"/>
    <n v="17504630.62999999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3403570"/>
    <n v="4825012"/>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0"/>
    <n v="8434173"/>
    <n v="0"/>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278500"/>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1991200"/>
    <n v="14660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0"/>
    <n v="100000"/>
    <n v="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1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68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2134499.3199999998"/>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0"/>
    <n v="304000"/>
    <n v="2087453.3599999999"/>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399869969"/>
    <n v="177762603.4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50000"/>
    <n v="5000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50000"/>
    <n v="14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500000"/>
    <n v="1606328.88"/>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3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00000"/>
    <n v="2600000"/>
    <n v="4152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7497536081"/>
    <n v="7407204674"/>
    <n v="4792136787.0099993"/>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3150416871"/>
    <n v="3040748278"/>
    <n v="2041999811.3100002"/>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1236245.120000001"/>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057165.14"/>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44558244"/>
    <n v="44558244"/>
    <n v="2970549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05144776"/>
    <n v="105144776"/>
    <n v="70096517.359999999"/>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1441777"/>
    <n v="301441777"/>
    <n v="18857955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5000000"/>
    <n v="5000000"/>
    <n v="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0"/>
    <n v="161500"/>
    <n v="12290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
    <n v="0"/>
    <n v="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1000000"/>
    <n v="1000000"/>
    <n v="729152.74000000011"/>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2000000"/>
    <n v="2000000"/>
    <n v="70783.63"/>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8340235695"/>
    <n v="8340235695"/>
    <n v="4099313799.2000003"/>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2430039721"/>
    <n v="2430039721"/>
    <n v="1144329033.2499998"/>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29975080.88"/>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364005500"/>
    <n v="136400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13032276.7399998"/>
    <n v="2571610209.0700002"/>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0"/>
    <n v="734464500"/>
    <n v="734464500"/>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54200"/>
    <n v="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2957580.07999992"/>
    <n v="730018716.14999998"/>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50000001"/>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000000"/>
    <n v="437340344.31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420000"/>
    <n v="76433877.279999986"/>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76000"/>
    <n v="723470"/>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1223230.3600000001"/>
    <n v="1666120.8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0684400"/>
    <n v="6343368.3999999994"/>
    <n v="51100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902527400"/>
    <n v="6027266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318167380"/>
    <n v="318712538"/>
    <n v="217816083"/>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693186639"/>
    <n v="826769405.20000005"/>
    <n v="447269877.57000005"/>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0"/>
    <n v="90000000"/>
    <n v="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32766351"/>
    <n v="18305756.549999997"/>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82731364.63999987"/>
    <n v="790738554.31999981"/>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76082.56999993"/>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7801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152002800"/>
    <n v="152002800"/>
    <n v="9400400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566727538"/>
    <n v="2389503785.9000001"/>
    <n v="2196648362.5699997"/>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3473014"/>
    <n v="23473014"/>
    <n v="0"/>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81072400"/>
    <n v="94672312.5"/>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0"/>
    <n v="200000"/>
    <n v="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5000000"/>
    <n v="5000000"/>
    <n v="1618925.13"/>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4375000"/>
    <n v="4375000"/>
    <n v="0"/>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3604511240"/>
    <n v="3753056948"/>
    <n v="2308655958.8800001"/>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210000000"/>
    <n v="523400000"/>
    <n v="219999999.99999997"/>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4635314614"/>
    <n v="4635314614"/>
    <n v="3090209742.559999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30532166"/>
    <n v="115978127.48999999"/>
    <n v="17000000"/>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13473574"/>
    <n v="28027612.510000005"/>
    <n v="17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462718104"/>
    <n v="4514828743.79"/>
    <n v="2571098076.2799997"/>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157622240"/>
    <n v="191282888"/>
    <n v="96301708.57999998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918418386"/>
    <n v="3076936166.25"/>
    <n v="1798005982.6100006"/>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36341348"/>
    <n v="267201664.03"/>
    <n v="234993270.150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4609985821"/>
    <n v="4609985821"/>
    <n v="2906107344.36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1973266000"/>
    <n v="2101110955.5999999"/>
    <n v="1258125650.8400002"/>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07816"/>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42060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89054117"/>
    <n v="4359218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50554117"/>
    <n v="30000000"/>
    <n v="16584436.59"/>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4430000"/>
    <n v="3773870.31"/>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177077510"/>
    <n v="1177077510"/>
    <n v="780626947.6499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2583743627"/>
    <n v="51507960304.959999"/>
    <n v="30989150567.84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332650934"/>
    <n v="5732805978.3999996"/>
    <n v="4155100618.0400004"/>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04241260"/>
    <n v="1904241260"/>
    <n v="1269494173.359999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395222000"/>
    <n v="20395222000"/>
    <n v="13930148000"/>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6000000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520000"/>
    <n v="520000"/>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0699994"/>
    <n v="8069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1"/>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00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65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565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60852000"/>
    <n v="60852000"/>
    <n v="4083800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500000"/>
    <n v="5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000000"/>
    <n v="20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79193000"/>
    <n v="79193000"/>
    <n v="51605332.799999997"/>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7525784"/>
    <n v="207325784"/>
    <n v="220787995.96000001"/>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861843947"/>
    <n v="621593947"/>
    <n v="394979431.34999996"/>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1437000"/>
    <n v="0"/>
    <n v="0"/>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4129196"/>
    <n v="4129196"/>
    <n v="3054134"/>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0736875"/>
    <n v="295531309"/>
    <n v="45304939.450000003"/>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08635711"/>
    <n v="0"/>
    <n v="0"/>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58635711"/>
    <n v="307271422"/>
    <n v="218180948"/>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269886980"/>
    <n v="0"/>
    <n v="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95751897"/>
    <n v="365638877"/>
    <n v="243759248.64000002"/>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300831152"/>
    <n v="420831152"/>
    <n v="260554101.36000001"/>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262823936"/>
    <n v="262823936"/>
    <n v="154595197.43000001"/>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64155850"/>
    <n v="64155850"/>
    <n v="46892632.60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181791000"/>
    <n v="16738044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292805000"/>
    <n v="97784272.21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32320279"/>
    <n v="51005279"/>
    <n v="34157581.840000004"/>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32670039"/>
    <n v="132670039"/>
    <n v="7639087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40000000"/>
    <n v="40000000"/>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2771516761"/>
    <n v="2771516761"/>
    <n v="1749969259.9900002"/>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839085679"/>
    <n v="914085679"/>
    <n v="571063808.04999995"/>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197212831.7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860648343"/>
    <n v="926358566"/>
    <n v="620777966.38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496463745"/>
    <n v="981463745"/>
    <n v="906695227.4000001"/>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53847540.31999996"/>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1186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27123460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65265487"/>
    <n v="65265487"/>
    <n v="56734432"/>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78659513"/>
    <n v="78659513"/>
    <n v="4435263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35000000"/>
    <n v="735000000"/>
    <n v="446691330.10000002"/>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15943180"/>
    <n v="15943180"/>
    <n v="15427549.9"/>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1530320000"/>
    <n v="947971077.48000002"/>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0"/>
    <n v="692435080"/>
    <n v="331863353.22000003"/>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5000000"/>
    <n v="437124.45000000019"/>
    <n v="0"/>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0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382500000"/>
    <n v="268230768"/>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0"/>
    <n v="27000000"/>
    <n v="27000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086896"/>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00000000"/>
    <n v="200000000"/>
    <n v="125765387.54000001"/>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85346590"/>
    <n v="85346590"/>
    <n v="49832508.460000001"/>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500000"/>
    <n v="1500000"/>
    <n v="1454817.48"/>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2000000"/>
    <n v="2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1256346"/>
    <n v="11256346"/>
    <n v="6612259.470000000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8575262"/>
    <n v="78575262"/>
    <n v="14131190.21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0"/>
    <n v="1500000"/>
    <n v="26958.1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5200000"/>
    <n v="1163625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110540448"/>
    <n v="1115638448"/>
    <n v="618846941.73000014"/>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408913819"/>
    <n v="419913819"/>
    <n v="357207646.44999993"/>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0928338.349999994"/>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3970711"/>
    <n v="293970711"/>
    <n v="180754607.83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4903895"/>
    <n v="4903895"/>
    <n v="3265770.699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500000"/>
    <n v="500000"/>
    <n v="0"/>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70000"/>
    <n v="2470000"/>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449600"/>
    <n v="24449600"/>
    <n v="9474796.0199999996"/>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0"/>
    <n v="60000000"/>
    <n v="5920780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1030000"/>
    <n v="6030000"/>
    <n v="1300000"/>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4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2850000"/>
    <n v="3750000"/>
    <n v="360000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50000"/>
    <n v="350000"/>
    <n v="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56146129.379999995"/>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26763"/>
    <n v="0"/>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0"/>
    <n v="286433082"/>
    <n v="176984433.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9000000"/>
    <n v="17000000"/>
    <n v="1031200"/>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10978878"/>
    <n v="110978878"/>
    <n v="62033745.630000003"/>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50642436"/>
    <n v="50642436"/>
    <n v="15000000"/>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252207511"/>
    <n v="252207511"/>
    <n v="164208333.99000001"/>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308648963"/>
    <n v="308648963"/>
    <n v="166300735.61999997"/>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19450340"/>
    <n v="154390516"/>
    <n v="98544520"/>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50207296"/>
    <n v="15267120"/>
    <n v="763356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47150319.28"/>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36000000"/>
    <n v="36000000"/>
    <n v="24001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000000"/>
    <n v="2000000"/>
    <n v="1500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51221872"/>
    <n v="151221872"/>
    <n v="91394631.769999996"/>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463273"/>
    <n v="10463273"/>
    <n v="8761845.8699999992"/>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965680"/>
    <n v="10965680"/>
    <n v="5379146.6200000001"/>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619359423"/>
    <n v="1619359423"/>
    <n v="1031879199.0700001"/>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157904139"/>
    <n v="1157904139"/>
    <n v="535973056.37999994"/>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92719000"/>
    <n v="136698749.85000002"/>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0"/>
    <n v="267000000"/>
    <n v="52037654.060000002"/>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27561773"/>
    <n v="38561773"/>
    <n v="18183131.960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11438227"/>
    <n v="11438227"/>
    <n v="10186893.08"/>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17462157"/>
    <n v="142772238"/>
    <n v="84640037.300000012"/>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43237843"/>
    <n v="23927762"/>
    <n v="19744900.149999999"/>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98762041"/>
    <n v="132762041"/>
    <n v="75815799.099999994"/>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26337959"/>
    <n v="26337959"/>
    <n v="18909700.899999999"/>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2000000"/>
    <n v="11212254.349999998"/>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7185536"/>
    <n v="101385536"/>
    <n v="77139877.680000007"/>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2314464"/>
    <n v="21014464"/>
    <n v="231446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159357935"/>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3278310"/>
    <n v="1908000"/>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11258310"/>
    <n v="10276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173671257"/>
    <n v="115780838"/>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630000"/>
    <n v="1630000"/>
    <n v="200000"/>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855338635"/>
    <n v="855338635"/>
    <n v="501583400.91000003"/>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204596347"/>
    <n v="1204596347"/>
    <n v="527920499.46999997"/>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71666159"/>
    <n v="171666159"/>
    <n v="108894603.93999997"/>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338407795"/>
    <n v="338407795"/>
    <n v="165160525.00999999"/>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860000"/>
    <n v="1860000"/>
    <n v="0"/>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1218460278"/>
    <n v="11218460278"/>
    <n v="6903667863.3599997"/>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2727835004"/>
    <n v="2727835004"/>
    <n v="1660779455.01"/>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44207053"/>
    <n v="644207053"/>
    <n v="419347491.30000001"/>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16520225"/>
    <n v="16520225"/>
    <n v="10684576.049999999"/>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1200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500000"/>
    <n v="1500000"/>
    <n v="981200.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800000"/>
    <n v="800000"/>
    <n v="289736.9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00000"/>
    <n v="200000"/>
    <n v="55000"/>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58870248"/>
    <n v="58870248"/>
    <n v="35015585.780000001"/>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1723814"/>
    <n v="11723814"/>
    <n v="9440455.5800000019"/>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91530.4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7500000"/>
    <n v="26357049"/>
    <n v="13314362.54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24539167"/>
    <n v="27682118"/>
    <n v="17111748.809999999"/>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94712185"/>
    <n v="94712185"/>
    <n v="58068057.019999988"/>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49432480"/>
    <n v="49432480"/>
    <n v="3369196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1000000"/>
    <n v="1000000"/>
    <n v="878381.3"/>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0"/>
    <n v="0"/>
    <n v="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2032800"/>
    <n v="2032800"/>
    <n v="7605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6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6000"/>
    <n v="0"/>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0"/>
    <n v="24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4000000"/>
    <n v="14016916.43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0"/>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0"/>
    <n v="56750009"/>
    <n v="42562506.630000003"/>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0"/>
    <n v="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50000"/>
    <n v="800000"/>
    <n v="329919.90999999997"/>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450000"/>
    <n v="228913.44"/>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18000000"/>
    <n v="11498120.670000002"/>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480000"/>
    <n v="280000"/>
    <n v="0"/>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6086104"/>
    <n v="2799378.3099999949"/>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000000"/>
    <n v="40000000"/>
    <n v="22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400000"/>
    <n v="4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00"/>
    <n v="5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0"/>
    <n v="600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52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40392924821"/>
    <n v="15647677202.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983508"/>
    <n v="1983508"/>
    <n v="1182008"/>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3013"/>
    <n v="813013"/>
    <n v="572144"/>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74347"/>
    <n v="8174347"/>
    <n v="576585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66975"/>
    <n v="2166975"/>
    <n v="1625231.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7600000"/>
    <n v="7600000"/>
    <n v="3656475.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00000"/>
    <n v="2100000"/>
    <n v="2840754.5"/>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0599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100000"/>
    <n v="100000"/>
    <n v="0"/>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164600"/>
    <n v="4364600"/>
    <n v="104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1100000"/>
    <n v="821388.1"/>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000000"/>
    <n v="300016"/>
    <n v="443331.69"/>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699984"/>
    <n v="699984"/>
    <n v="100000"/>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371464.54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8281365.6400000006"/>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4583508"/>
    <n v="4583508"/>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717822"/>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7573719.5899999999"/>
    <n v="10998555.30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4679000"/>
    <n v="5131886.46"/>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3795320"/>
    <n v="103400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1180580"/>
    <n v="7959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43075000"/>
    <n v="8977251.4000000004"/>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18000000"/>
    <n v="3600422.0500000003"/>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000000"/>
    <n v="11616000"/>
    <n v="9819666.6699999999"/>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591344"/>
    <n v="1037400"/>
    <n v="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452000"/>
    <n v="1064188.8999999999"/>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769751"/>
    <n v="0"/>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1409"/>
    <n v="981293.13"/>
    <n v="692080.52999999991"/>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7000"/>
    <n v="815458.13"/>
    <n v="697196.33000000007"/>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60247"/>
    <n v="824736"/>
    <n v="82458.31"/>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4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69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26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5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57722436"/>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0"/>
    <n v="896800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496162.89"/>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2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28468.380000000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4573228.9800000004"/>
    <n v="1953220.3499999999"/>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3121.56"/>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759080.8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6805990"/>
    <n v="680599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9516340"/>
    <n v="951634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
    <n v="9700000"/>
    <n v="5051358.2300000004"/>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000000"/>
    <n v="488166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8000000"/>
    <n v="537608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2100000"/>
    <n v="1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0"/>
    <n v="40900000"/>
    <n v="38230328.820000008"/>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456582"/>
    <n v="1056582"/>
    <n v="0"/>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20105781"/>
    <n v="34370663.090000004"/>
    <n v="19358504.109999999"/>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6716138"/>
    <n v="8264138"/>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50000"/>
    <n v="3750000"/>
    <n v="100000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89569"/>
    <n v="15089569"/>
    <n v="1435388.54999999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0"/>
    <n v="1000000"/>
    <n v="65667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4907041.41"/>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317820991.40999997"/>
    <n v="167690983.52999997"/>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2928823.76"/>
    <n v="2846652.37"/>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18576929.48"/>
    <n v="66136751.36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90000003"/>
    <n v="17790517.229999997"/>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7370281.4500000002"/>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6000000"/>
    <n v="2587749.5099999998"/>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3000000"/>
    <n v="5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24824670"/>
    <n v="745036.8200000003"/>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18195850"/>
    <n v="1899607.3699999899"/>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198791"/>
    <n v="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198579"/>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191291"/>
    <n v="11242183.98"/>
    <n v="3591493.19"/>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161951"/>
    <n v="161951"/>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14123094"/>
    <n v="12882303.549999997"/>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0320570"/>
    <n v="716570.62000000011"/>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6000000"/>
    <n v="163429.40000000037"/>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4000000"/>
    <n v="5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195929.04"/>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2257103.5999999996"/>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0"/>
    <n v="0.35999999940395355"/>
    <n v="0"/>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98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184025"/>
    <n v="20682743.07"/>
    <n v="20682743.07"/>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7435900"/>
    <n v="105596030.41"/>
    <n v="102367693.15000002"/>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913266.27"/>
    <n v="0"/>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5697765"/>
    <n v="14784499.02"/>
    <n v="2431587.0099999998"/>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4917986"/>
    <n v="7917985.71"/>
    <n v="1893424.7900000003"/>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559482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037273"/>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02508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166790"/>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49632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082744"/>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2072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4579477.2300000004"/>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4292910.66"/>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3000000"/>
    <n v="200000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1000000"/>
    <n v="1611801"/>
    <n v="1427562.65"/>
  </r>
  <r>
    <s v="2024"/>
    <x v="0"/>
    <x v="0"/>
    <x v="1"/>
    <x v="6"/>
    <s v="2 - Poder Ejecutivo"/>
    <s v="0201 - PRESIDENCIA DE LA REPÚBLICA"/>
    <s v="0033 - ECO5RD"/>
    <x v="0"/>
    <x v="0"/>
    <x v="2"/>
    <s v="2.7 - OBRAS"/>
    <s v="2.7.2 - INFRAESTRUCTURA"/>
    <s v="N"/>
    <s v="00 - N/A"/>
    <s v="10 - FONDO GENERAL"/>
    <s v="(en blanco)"/>
    <s v="99 - MULTIPROVINCIAL"/>
    <n v="0"/>
    <n v="30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6697"/>
    <n v="6697"/>
    <n v="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0622"/>
    <n v="40622"/>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6696"/>
    <n v="6696"/>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0622"/>
    <n v="622"/>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6696"/>
    <n v="6696"/>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0622"/>
    <n v="40622"/>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6696"/>
    <n v="6696"/>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0622"/>
    <n v="40622"/>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6696"/>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0622"/>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6696"/>
    <n v="6696"/>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0622"/>
    <n v="40622"/>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50000"/>
    <n v="5000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6918"/>
    <n v="69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28071"/>
    <n v="28071"/>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50000"/>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6917"/>
    <n v="917"/>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28071"/>
    <n v="71"/>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717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10000000"/>
    <n v="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150000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30000"/>
    <n v="8682.0400000000009"/>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00000"/>
    <n v="9036.44"/>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000000"/>
    <n v="2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2280272"/>
    <n v="72631725"/>
    <n v="42899439.869999997"/>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6482625"/>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9983242"/>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199304406"/>
    <n v="292234"/>
    <n v="7208657.6999999993"/>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233795859"/>
    <n v="125904519"/>
    <n v="23821883.499999996"/>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6000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15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45255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36317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218854"/>
    <n v="218854"/>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391993"/>
    <n v="391993"/>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86722"/>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42778"/>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0"/>
    <n v="18464"/>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628162"/>
    <n v="628162"/>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732856"/>
    <n v="732856"/>
    <n v="243947.31"/>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209387"/>
    <n v="209387"/>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720000"/>
    <n v="76240"/>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4593786"/>
    <n v="424378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106600"/>
    <n v="1106600"/>
    <n v="0"/>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400000"/>
    <n v="24000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139847"/>
    <n v="1039258.5"/>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0"/>
    <n v="342281.28"/>
    <n v="254655.1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600000"/>
    <n v="1600000"/>
    <n v="564515.7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000000"/>
    <n v="0"/>
    <n v="0"/>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360000"/>
    <n v="404992"/>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1731968"/>
    <n v="1731968"/>
    <n v="1425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842221"/>
    <n v="842221"/>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0"/>
    <n v="81000"/>
    <n v="81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894500"/>
    <n v="8945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62400"/>
    <n v="624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147800"/>
    <n v="147800"/>
    <n v="40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900000"/>
    <n v="3268500"/>
    <n v="1857529.8399999999"/>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4"/>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000000"/>
    <n v="100000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200000"/>
    <n v="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400000"/>
    <n v="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34750"/>
    <n v="3475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54394.95000000001"/>
    <n v="92888.15"/>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75125.41"/>
    <n v="175125.4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368480.2"/>
    <n v="68424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0000"/>
    <n v="50000"/>
    <n v="4484.7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00000"/>
    <n v="200000"/>
    <n v="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8013400"/>
    <n v="28201694"/>
    <n v="7586109.5099999998"/>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751960"/>
    <n v="35996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25000"/>
    <n v="525000"/>
    <n v="17950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4200000"/>
    <n v="4343615"/>
    <n v="62109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105222"/>
    <n v="10522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39340000"/>
    <n v="38113053"/>
    <n v="4308909.7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10000000"/>
    <n v="10000000"/>
    <n v="3328513.8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16249.57"/>
    <n v="214089.57"/>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940.400000000001"/>
    <n v="16940.4000000000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4152.55"/>
    <n v="24152.5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610658.1"/>
    <n v="357862.1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6599.4"/>
    <n v="125481.5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2656338.089999989"/>
    <n v="12852154.10999999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049284.94"/>
    <n v="2049284.940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517040"/>
    <n v="1351709"/>
    <n v="367203.61000000004"/>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916000"/>
    <n v="941000"/>
    <n v="24184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1697122.48"/>
    <n v="1697122.48"/>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0"/>
    <n v="848850.76"/>
    <n v="848850.76"/>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85982"/>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00000"/>
    <n v="0"/>
    <n v="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50000"/>
    <n v="50000"/>
    <n v="46757.5"/>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6000"/>
    <n v="6000"/>
    <n v="0"/>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0"/>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212480"/>
    <n v="212480"/>
    <n v="164621.79999999999"/>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676100"/>
    <n v="904075"/>
    <n v="95358.6"/>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50000"/>
    <n v="50000"/>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60318"/>
    <n v="29382"/>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94400"/>
    <n v="0"/>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93854.87"/>
    <n v="78612.5"/>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199102.7"/>
    <n v="199102.66999999998"/>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6999998"/>
    <n v="232864681.72999999"/>
  </r>
  <r>
    <s v="2024"/>
    <x v="0"/>
    <x v="0"/>
    <x v="1"/>
    <x v="6"/>
    <s v="2 - Poder Ejecutivo"/>
    <s v="0209 - MINISTERIO DE TRABAJO"/>
    <s v="0001 - MINISTERIO DE TRABAJO"/>
    <x v="2"/>
    <x v="4"/>
    <x v="106"/>
    <s v="2.1 - REMUNERACIONES Y CONTRIBUCIONES"/>
    <s v="2.1.1 - REMUNERACIONES"/>
    <s v="S"/>
    <s v="00 - N/A"/>
    <s v="60 - CREDITO EXTERNO"/>
    <s v="(en blanco)"/>
    <s v="25 - SANTIAGO"/>
    <n v="18589757"/>
    <n v="1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83635926"/>
    <n v="52099"/>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78838673"/>
    <n v="0"/>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300000"/>
    <n v="8140000"/>
    <n v="418425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20000"/>
    <n v="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0000"/>
    <n v="0"/>
    <n v="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0240000"/>
    <n v="17317000"/>
    <n v="107749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4500000"/>
    <n v="7790000"/>
    <n v="50800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500000"/>
    <n v="62500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20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172"/>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68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250000"/>
    <n v="250000"/>
    <n v="6084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200000"/>
    <n v="550000"/>
    <n v="14986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600000"/>
    <n v="29200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800000"/>
    <n v="800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179525820"/>
    <n v="17952582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948000"/>
    <n v="2948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8732801"/>
    <n v="4184938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000000"/>
    <n v="1000000"/>
    <n v="50100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500000"/>
    <n v="1500000"/>
    <n v="105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000000"/>
    <n v="15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100000"/>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104435"/>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50000"/>
    <n v="50000"/>
    <n v="754.68"/>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5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800000"/>
    <n v="8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542410.07999999996"/>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5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3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1000000"/>
    <n v="1000000"/>
    <n v="427661.0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300000"/>
    <n v="275736.72000000003"/>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700000"/>
    <n v="700000"/>
    <n v="380211.0899999999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600000"/>
    <n v="600000"/>
    <n v="208304.9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400000"/>
    <n v="4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600000"/>
    <n v="6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00000"/>
    <n v="1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700000"/>
    <n v="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50000"/>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150000"/>
    <n v="186049.2"/>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140396.4"/>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300000"/>
    <n v="300000"/>
    <n v="2636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699.5"/>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00000"/>
    <n v="100000"/>
    <n v="2991.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7 - OBRAS"/>
    <s v="2.7.2 - INFRAESTRUCTURA"/>
    <s v="N"/>
    <s v="00 - N/A"/>
    <s v="10 - FONDO GENERAL"/>
    <s v="(en blanco)"/>
    <s v="99 - MULTIPROVINCIAL"/>
    <n v="541274612"/>
    <n v="1021124612"/>
    <n v="712134405.71999991"/>
  </r>
  <r>
    <s v="2024"/>
    <x v="0"/>
    <x v="0"/>
    <x v="1"/>
    <x v="6"/>
    <s v="2 - Poder Ejecutivo"/>
    <s v="0210 - MINISTERIO DE AGRICULTURA"/>
    <s v="0001 - MINISTERIO DE AGRICULTURA"/>
    <x v="1"/>
    <x v="12"/>
    <x v="32"/>
    <s v="2.7 - OBRAS"/>
    <s v="2.7.2 - INFRAESTRUCTURA"/>
    <s v="N"/>
    <s v="00 - N/A"/>
    <s v="10 - FONDO GENERAL"/>
    <s v="(en blanco)"/>
    <s v="99 - MULTIPROVINCIAL"/>
    <n v="1500000"/>
    <n v="1500000"/>
    <n v="0"/>
  </r>
  <r>
    <s v="2024"/>
    <x v="0"/>
    <x v="0"/>
    <x v="1"/>
    <x v="6"/>
    <s v="2 - Poder Ejecutivo"/>
    <s v="0210 - MINISTERIO DE AGRICULTURA"/>
    <s v="0001 - MINISTERIO DE AGRICULTURA"/>
    <x v="1"/>
    <x v="12"/>
    <x v="32"/>
    <s v="2.7 - OBRAS"/>
    <s v="2.7.2 - INFRAESTRUCTURA"/>
    <s v="N"/>
    <s v="00 - N/A"/>
    <s v="10 - FONDO GENERAL"/>
    <s v="(en blanco)"/>
    <s v="99 - MULTIPROVINCIAL"/>
    <n v="198036772"/>
    <n v="631786772"/>
    <n v="437859230.88000005"/>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820706"/>
    <n v="820706"/>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243843"/>
    <n v="243843"/>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4372061"/>
    <n v="437206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0829271"/>
    <n v="1082927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431625"/>
    <n v="143162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633935"/>
    <n v="63393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802963"/>
    <n v="1802963"/>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2066666"/>
    <n v="2066666"/>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1223949"/>
    <n v="1223949"/>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14057597"/>
    <n v="14057597"/>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62508616"/>
    <n v="194398616"/>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380000"/>
    <n v="1380000"/>
    <n v="64800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15000"/>
    <n v="115000"/>
    <n v="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109020"/>
    <n v="109020"/>
    <n v="45943.200000000004"/>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97980"/>
    <n v="97980"/>
    <n v="46008"/>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0562"/>
    <n v="20562"/>
    <n v="7776"/>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70200"/>
    <n v="70200"/>
    <n v="79012.800000000003"/>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069248"/>
    <n v="3069248"/>
    <n v="2895861.6"/>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98525"/>
    <n v="398525"/>
    <n v="176537.07"/>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67052"/>
    <n v="367052"/>
    <n v="191674.28"/>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8200"/>
    <n v="18200"/>
    <n v="0"/>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0000"/>
    <n v="10000"/>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36203589"/>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8172215"/>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3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2946462.1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555977.80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50722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24397.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1726312.3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047632.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24373784.5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382561.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14566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3402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03630069.52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698840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69999997"/>
    <n v="23145592.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580646.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166079.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6751513.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15575.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24281424.35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27974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07748.02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396170.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10000001"/>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151181.3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2999999"/>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10243724.66"/>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56782"/>
    <n v="31"/>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24041"/>
    <n v="1"/>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6230714"/>
    <n v="28236828"/>
    <n v="28236827.049999997"/>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2786978"/>
    <n v="0"/>
    <n v="0"/>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189482136"/>
    <n v="3189482136"/>
    <n v="784529125.08000004"/>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276434856"/>
    <n v="164703.01000000536"/>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860386452"/>
    <n v="0"/>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47884895"/>
    <n v="2401053.5399999991"/>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9086912"/>
    <n v="9086912"/>
    <n v="800000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294375"/>
    <n v="0"/>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203663"/>
    <n v="1"/>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537035"/>
    <n v="1"/>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18637714"/>
    <n v="18637714"/>
    <n v="19440776.689999998"/>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3496313"/>
    <n v="803062.69"/>
    <n v="0"/>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0016405"/>
    <n v="10000000"/>
    <n v="10000000"/>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6677604"/>
    <n v="0"/>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36501524"/>
    <n v="204992952"/>
    <n v="199135862.37"/>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6844036"/>
    <n v="6844036"/>
    <n v="5734024.3399999999"/>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1693247"/>
    <n v="21000000"/>
    <n v="21000000"/>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089430"/>
    <n v="0"/>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2020000"/>
    <n v="2020000"/>
    <n v="202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17859807"/>
    <n v="420663547.31999999"/>
    <n v="420663546.46999997"/>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050000"/>
    <n v="4050000"/>
    <n v="405000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342347"/>
    <n v="1"/>
    <n v="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06679"/>
    <n v="1"/>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8825310"/>
    <n v="18825310"/>
    <n v="18825309.73"/>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569751"/>
    <n v="0"/>
    <n v="0"/>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2787311"/>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983639"/>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4642200"/>
    <n v="642200"/>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051927"/>
    <n v="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66672952"/>
    <n v="9.9999904632568359E-3"/>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8772261"/>
    <n v="0"/>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773760000"/>
    <n v="1273760001"/>
    <n v="1165260662.5699999"/>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96400000"/>
    <n v="96400000"/>
    <n v="0"/>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840447"/>
    <n v="9840447"/>
    <n v="5580876.2400000002"/>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10777"/>
    <n v="0"/>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5207642"/>
    <n v="65207642"/>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3431981"/>
    <n v="1.2000000001862645"/>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3808380"/>
    <n v="23808380"/>
    <n v="10578410.369999999"/>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3369875"/>
    <n v="0"/>
    <n v="0"/>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05259157.50999999"/>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02967389"/>
    <n v="34737245"/>
    <n v="34737244.460000001"/>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8129004"/>
    <n v="1"/>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5542803"/>
    <n v="25000000"/>
    <n v="2500000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180508"/>
    <n v="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03078159"/>
    <n v="14400000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18560392"/>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1483352"/>
    <n v="11483352"/>
    <n v="9512100.5"/>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921492"/>
    <n v="0"/>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0553159"/>
    <n v="84519977"/>
    <n v="84519976.609999999"/>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7397535"/>
    <n v="0"/>
    <n v="0"/>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121434"/>
    <n v="6121434"/>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60829"/>
    <n v="0"/>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5989607"/>
    <n v="5989607"/>
    <n v="5989607"/>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315242"/>
    <n v="0"/>
    <n v="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7168958"/>
    <n v="30000000"/>
    <n v="3000000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279869"/>
    <n v="0"/>
    <n v="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3209576"/>
    <n v="83209576"/>
    <n v="83202755.560000002"/>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6672354"/>
    <n v="0"/>
    <n v="0"/>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4706220"/>
    <n v="64706220"/>
    <n v="64706219.10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1162580"/>
    <n v="0"/>
    <n v="0"/>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3302703"/>
    <n v="13302703"/>
    <n v="8999999.4399999995"/>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023285"/>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81722154"/>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10896287"/>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3693989"/>
    <n v="43693989"/>
    <n v="4200000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628891"/>
    <n v="4628891"/>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08369312"/>
    <n v="108369312"/>
    <n v="54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9137275"/>
    <n v="0"/>
    <n v="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1049125"/>
    <n v="71534996"/>
    <n v="71534995.530000001"/>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6700146"/>
    <n v="2703568"/>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72315609"/>
    <n v="72315609"/>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639662"/>
    <n v="0"/>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0137735"/>
    <n v="10137735"/>
    <n v="8863036"/>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339378"/>
    <n v="0"/>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3518681"/>
    <n v="90242267"/>
    <n v="90242266.400000006"/>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2290457"/>
    <n v="0"/>
    <n v="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3194233"/>
    <n v="13194233"/>
    <n v="1500000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856378"/>
    <n v="1805767"/>
    <n v="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8519961"/>
    <n v="6339164"/>
    <n v="6339163.2999999998"/>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234083"/>
    <n v="0"/>
    <n v="0"/>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8193646"/>
    <n v="18193646"/>
    <n v="18193646"/>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957560"/>
    <n v="0"/>
    <n v="0"/>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6018962"/>
    <n v="0"/>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232228"/>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0985524"/>
    <n v="10000000"/>
    <n v="1000000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465827"/>
    <n v="0"/>
    <n v="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592450"/>
    <n v="49592450"/>
    <n v="4000000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36950"/>
    <n v="0"/>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750032"/>
    <n v="1"/>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181138"/>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7782092"/>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1943734"/>
    <n v="0"/>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2801624"/>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396781"/>
    <n v="0"/>
    <n v="0"/>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0427416"/>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3879032"/>
    <n v="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575143"/>
    <n v="1500000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240797"/>
    <n v="1"/>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2856053"/>
    <n v="2856053"/>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187350"/>
    <n v="1"/>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38811486"/>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1535336"/>
    <n v="0"/>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7384057"/>
    <n v="2384057"/>
    <n v="2384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337235"/>
    <n v="0"/>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17354553"/>
    <n v="117354553"/>
    <n v="41631448.32"/>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9158825"/>
    <n v="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256652"/>
    <n v="2000000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487192"/>
    <n v="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877489"/>
    <n v="5877489"/>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21878"/>
    <n v="1"/>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51217837"/>
    <n v="951217837"/>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45233059"/>
    <n v="1380877.4399999995"/>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67515557"/>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7965832"/>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27138214"/>
    <n v="127138214"/>
    <n v="108713359.4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9779863"/>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6932802"/>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82955"/>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374219"/>
    <n v="20000000"/>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388117"/>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830571"/>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0525786"/>
    <n v="0"/>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329901"/>
    <n v="15169538"/>
    <n v="12986969.74"/>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28622"/>
    <n v="0"/>
    <n v="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2618740"/>
    <n v="10000001"/>
    <n v="1000000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926631"/>
    <n v="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2242984"/>
    <n v="32242984"/>
    <n v="2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2480230"/>
    <n v="0"/>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326891"/>
    <n v="1"/>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543521"/>
    <n v="1"/>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2787311"/>
    <n v="12787311"/>
    <n v="12786943.92"/>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983639"/>
    <n v="0"/>
    <n v="0"/>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1836655"/>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3218205"/>
    <n v="0"/>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0473939"/>
    <n v="10473939"/>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551260"/>
    <n v="551260"/>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6016633"/>
    <n v="26016633"/>
    <n v="1573900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126934"/>
    <n v="0"/>
    <n v="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5652106"/>
    <n v="13854971.27"/>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896560"/>
    <n v="0"/>
    <n v="0"/>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555455"/>
    <n v="20000000"/>
    <n v="16696073.539999999"/>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239761"/>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8821427"/>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464286"/>
    <n v="1"/>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5580390"/>
    <n v="15000000"/>
    <n v="1500000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823376"/>
    <n v="0"/>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2849194"/>
    <n v="1"/>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676273"/>
    <n v="1"/>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0726973"/>
    <n v="45067739"/>
    <n v="45067739"/>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4341430"/>
    <n v="0"/>
    <n v="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146367"/>
    <n v="15000000"/>
    <n v="1500000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85824"/>
    <n v="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3627303"/>
    <n v="3000000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717226"/>
    <n v="1"/>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1157741"/>
    <n v="17007917"/>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1358205"/>
    <n v="625993"/>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2486433"/>
    <n v="12486433"/>
    <n v="10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960494"/>
    <n v="0"/>
    <n v="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046418"/>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825468"/>
    <n v="0"/>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3680206"/>
    <n v="23673761"/>
    <n v="2358000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1821554"/>
    <n v="0"/>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4108547"/>
    <n v="34108547"/>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116687"/>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524140"/>
    <n v="3524140"/>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229957"/>
    <n v="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057856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448060"/>
    <n v="0"/>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4768090"/>
    <n v="14500000"/>
    <n v="1450000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136007"/>
    <n v="0"/>
    <n v="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429945"/>
    <n v="14476493"/>
    <n v="5429945"/>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350674"/>
    <n v="350674"/>
    <n v="9046546.5800000001"/>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68440358"/>
    <n v="1"/>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5703363"/>
    <n v="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251910"/>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545146"/>
    <n v="0"/>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4291701"/>
    <n v="14291701"/>
    <n v="400000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099363"/>
    <n v="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201902"/>
    <n v="1100000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399605"/>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5144187"/>
    <n v="15144187"/>
    <n v="700000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164938"/>
    <n v="0"/>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7396750"/>
    <n v="3699743"/>
    <n v="369974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620164"/>
    <n v="0"/>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2771152"/>
    <n v="20000000"/>
    <n v="16283971.309999999"/>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897829"/>
    <n v="1"/>
    <n v="0"/>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0"/>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6931098"/>
    <n v="26931098"/>
    <n v="24183733.27"/>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002248"/>
    <n v="58536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023411"/>
    <n v="402341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617186"/>
    <n v="0"/>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019652"/>
    <n v="2"/>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453537"/>
    <n v="1"/>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7561082"/>
    <n v="77436712"/>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232025"/>
    <n v="838221.99000000022"/>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910448"/>
    <n v="3910448"/>
    <n v="299200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38425"/>
    <n v="518425"/>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093146"/>
    <n v="1"/>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384396"/>
    <n v="1"/>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3249918"/>
    <n v="40990776"/>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192697"/>
    <n v="766353"/>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9109914"/>
    <n v="9109914"/>
    <n v="910991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0076264"/>
    <n v="0"/>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7362815"/>
    <n v="89014401"/>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129964"/>
    <n v="1"/>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2334628"/>
    <n v="0"/>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0311215"/>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4393971"/>
    <n v="36662724.539999999"/>
    <n v="120148170.41"/>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3485446"/>
    <n v="83485446"/>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5841193"/>
    <n v="15000000"/>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307431"/>
    <n v="1"/>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857485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705390"/>
    <n v="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2131815"/>
    <n v="20291712"/>
    <n v="20260321.009999998"/>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439523"/>
    <n v="0"/>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69"/>
    <n v="1"/>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7"/>
    <n v="0"/>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109677"/>
    <n v="21150383"/>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529016"/>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87974189"/>
    <n v="187974189"/>
    <n v="154725875.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2383432"/>
    <n v="0"/>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1124141"/>
    <n v="41124141"/>
    <n v="4100000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701857"/>
    <n v="0"/>
    <n v="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2695955"/>
    <n v="1"/>
    <n v="0"/>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668208"/>
    <n v="1"/>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0552100"/>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868888"/>
    <n v="0"/>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3997608"/>
    <n v="23997608"/>
    <n v="8438821.0999999996"/>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3000603"/>
    <n v="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500006"/>
    <n v="1000000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131579"/>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3929270"/>
    <n v="15579270"/>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1672531"/>
    <n v="529045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1294770"/>
    <n v="51208479"/>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4331177"/>
    <n v="8629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4531943"/>
    <n v="24531943"/>
    <n v="2400000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3632185"/>
    <n v="0"/>
    <n v="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559186"/>
    <n v="11600000"/>
    <n v="116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229957"/>
    <n v="1"/>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24036657"/>
    <n v="223051413.13999999"/>
    <n v="211649001.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14612312"/>
    <n v="1000272"/>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4166335"/>
    <n v="0"/>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089718"/>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409642"/>
    <n v="1845904"/>
    <n v="1845902.55"/>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179455"/>
    <n v="1"/>
    <n v="0"/>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3100559"/>
    <n v="30000000"/>
    <n v="8507625.2400000002"/>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968057"/>
    <n v="1"/>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29528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080900"/>
    <n v="0"/>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9048389"/>
    <n v="2000389"/>
    <n v="1957598.75"/>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366166"/>
    <n v="0"/>
    <n v="0"/>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46692554"/>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7782092"/>
    <n v="0"/>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633400"/>
    <n v="1"/>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236191"/>
    <n v="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9761055"/>
    <n v="64984376.780000001"/>
    <n v="60140754.010000005"/>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302974"/>
    <n v="1"/>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4296424"/>
    <n v="54296424"/>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4454248"/>
    <n v="2564735"/>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4262459"/>
    <n v="24262459"/>
    <n v="24262458.999999996"/>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1866343"/>
    <n v="0"/>
    <n v="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153227"/>
    <n v="6153227"/>
    <n v="69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790523"/>
    <n v="746823"/>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1498917"/>
    <n v="21498917"/>
    <n v="2149873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826410"/>
    <n v="0"/>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3822006"/>
    <n v="1"/>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201158"/>
    <n v="1"/>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62256738"/>
    <n v="0"/>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11673138"/>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103169"/>
    <n v="12300000"/>
    <n v="1230000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526753"/>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271445"/>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119550"/>
    <n v="1"/>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4743040"/>
    <n v="17216902"/>
    <n v="17216902"/>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2672541"/>
    <n v="0"/>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8666421"/>
    <n v="8666421"/>
    <n v="900000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556995"/>
    <n v="333579"/>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4610277"/>
    <n v="1"/>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54567"/>
    <n v="1"/>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7990642"/>
    <n v="20024926"/>
    <n v="10530665.9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126370"/>
    <n v="139000"/>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5086074"/>
    <n v="15086074"/>
    <n v="17239794"/>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2153720"/>
    <n v="2153720"/>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7701418"/>
    <n v="16201418"/>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14554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886615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466640"/>
    <n v="1"/>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7632305"/>
    <n v="7410565"/>
    <n v="5951196"/>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640953"/>
    <n v="221740"/>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3790237"/>
    <n v="13790237"/>
    <n v="10769582"/>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060787"/>
    <n v="0"/>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5990448"/>
    <n v="1"/>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315287"/>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5791752"/>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831145"/>
    <n v="1"/>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1846973"/>
    <n v="41846973"/>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3467919"/>
    <n v="94"/>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7132916"/>
    <n v="37132916"/>
    <n v="29312822.009999998"/>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2856378"/>
    <n v="0"/>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157450"/>
    <n v="28454870.039999999"/>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558199"/>
    <n v="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1639877"/>
    <n v="20000001"/>
    <n v="2000000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1829590"/>
    <n v="1"/>
    <n v="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73161155"/>
    <n v="173161155"/>
    <n v="149681073.36000001"/>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1923084"/>
    <n v="0"/>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8858695"/>
    <n v="858695"/>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681438"/>
    <n v="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0433950"/>
    <n v="2543395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68969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24618959"/>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12579396"/>
    <n v="0"/>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649888"/>
    <n v="1"/>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139468"/>
    <n v="1"/>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1272035"/>
    <n v="61272035"/>
    <n v="65465440.480000004"/>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8522116"/>
    <n v="4701857"/>
    <n v="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469754"/>
    <n v="20000000"/>
    <n v="1200000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387396"/>
    <n v="1"/>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2617825"/>
    <n v="10000000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3055134"/>
    <n v="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0"/>
    <n v="3200000"/>
    <n v="655030.47"/>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35462291"/>
    <n v="411227431"/>
    <n v="177225102.09"/>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30526617"/>
    <n v="6412293"/>
    <n v="0"/>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34423639"/>
    <n v="334423639"/>
    <n v="187726402.67000002"/>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26036533"/>
    <n v="10226539"/>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7729763"/>
    <n v="7729763"/>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504356"/>
    <n v="1"/>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68923219"/>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8378709"/>
    <n v="0"/>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2249035"/>
    <n v="52216345"/>
    <n v="52215569.789999999"/>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6510162"/>
    <n v="0"/>
    <n v="0"/>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3830826"/>
    <n v="60000000"/>
    <n v="25450521.329999998"/>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1780570"/>
    <n v="1"/>
    <n v="0"/>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841661"/>
    <n v="5841661"/>
    <n v="5841661"/>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04356"/>
    <n v="1"/>
    <n v="0"/>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24083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500340"/>
    <n v="0"/>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65414047"/>
    <n v="65414047"/>
    <n v="57704077.630000003"/>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5392004"/>
    <n v="1237087"/>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072413"/>
    <n v="1"/>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688022"/>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4851036"/>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255318"/>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9601045"/>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505318"/>
    <n v="1"/>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75636217"/>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6193853"/>
    <n v="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2950584"/>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136016"/>
    <n v="0"/>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429322"/>
    <n v="0"/>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338385"/>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68435633"/>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5885365"/>
    <n v="0"/>
    <n v="0"/>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1348464"/>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1629968"/>
    <n v="0"/>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442463"/>
    <n v="1"/>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444340"/>
    <n v="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2849387"/>
    <n v="2000000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676284"/>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8813662"/>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463877"/>
    <n v="1"/>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56352700"/>
    <n v="56352700"/>
    <n v="53791602.900000006"/>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4667570"/>
    <n v="0"/>
    <n v="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24866500"/>
    <n v="114944194.73"/>
    <n v="112982941.72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21151906"/>
    <n v="0"/>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7957034"/>
    <n v="1"/>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418792"/>
    <n v="1"/>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7976167"/>
    <n v="7976167"/>
    <n v="849400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517974"/>
    <n v="517974"/>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173007"/>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167154"/>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1809800"/>
    <n v="11809800"/>
    <n v="10953426.359999999"/>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909428"/>
    <n v="0"/>
    <n v="0"/>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058411"/>
    <n v="5028411"/>
    <n v="5028411"/>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266232"/>
    <n v="1"/>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396730"/>
    <n v="6500000"/>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126144"/>
    <n v="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0530727"/>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2160149"/>
    <n v="0"/>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6216053"/>
    <n v="36216053"/>
    <n v="31441154.53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2785850"/>
    <n v="0"/>
    <n v="0"/>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114809"/>
    <n v="26114809"/>
    <n v="20046979.89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580757"/>
    <n v="1"/>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55775779"/>
    <n v="55775779"/>
    <n v="5500000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4290445"/>
    <n v="0"/>
    <n v="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0530727"/>
    <n v="9808901"/>
    <n v="9808900.1199999992"/>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810056"/>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0887662"/>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960776"/>
    <n v="0"/>
    <n v="0"/>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0739670"/>
    <n v="10739670"/>
    <n v="1111576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826128"/>
    <n v="376097"/>
    <n v="0"/>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3473547"/>
    <n v="17950730"/>
    <n v="17950728.09"/>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1551689"/>
    <n v="1"/>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432518"/>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417886"/>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033336675"/>
    <n v="1033336675"/>
    <n v="1054064515.0000001"/>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98121379"/>
    <n v="98121379"/>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36690503"/>
    <n v="120267584"/>
    <n v="18412158.66"/>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0514654"/>
    <n v="0"/>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8327948"/>
    <n v="28327948"/>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1530522"/>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416441"/>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179813"/>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3159241"/>
    <n v="2315924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1781480"/>
    <n v="928993"/>
    <n v="0"/>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1491864"/>
    <n v="27475541"/>
    <n v="13437943.35"/>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883990"/>
    <n v="0"/>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370422"/>
    <n v="1"/>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177391"/>
    <n v="1"/>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47371209"/>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3643939"/>
    <n v="0"/>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20476412"/>
    <n v="20476412"/>
    <n v="14253291.83"/>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13650942"/>
    <n v="0"/>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676594"/>
    <n v="1"/>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246137"/>
    <n v="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225339"/>
    <n v="0"/>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117123"/>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6297553"/>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253658"/>
    <n v="0"/>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165885"/>
    <n v="9844376"/>
    <n v="9716259"/>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92933"/>
    <n v="0"/>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071742"/>
    <n v="1"/>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109039"/>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857867"/>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97782"/>
    <n v="1"/>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0482337"/>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4652487"/>
    <n v="0"/>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1450076"/>
    <n v="11450076"/>
    <n v="11450076"/>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880775"/>
    <n v="880775"/>
    <n v="0"/>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284363"/>
    <n v="1"/>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330756"/>
    <n v="1"/>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23025631"/>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94635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27873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983639"/>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095711"/>
    <n v="13635101.09"/>
    <n v="13230811"/>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521855"/>
    <n v="1"/>
    <n v="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17570944"/>
    <n v="60000000"/>
    <n v="13095509.05000000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700082"/>
    <n v="1"/>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746763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34366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5628935"/>
    <n v="5281277.66"/>
    <n v="5281277.66"/>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202226"/>
    <n v="0"/>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115421"/>
    <n v="76115421"/>
    <n v="1690000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848180"/>
    <n v="784579"/>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1401215"/>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3685969"/>
    <n v="0"/>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51476364"/>
    <n v="351476364"/>
    <n v="231802257.82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1108820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748873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920460"/>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28583079"/>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1796141"/>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7593000"/>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353308"/>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9272261"/>
    <n v="39272261"/>
    <n v="39186252.890000001"/>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020943"/>
    <n v="0"/>
    <n v="0"/>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4809211"/>
    <n v="17867488"/>
    <n v="17895082.66"/>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1564286"/>
    <n v="27594.659999999916"/>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180320"/>
    <n v="27000000"/>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588438"/>
    <n v="2"/>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75580440"/>
    <n v="675580440"/>
    <n v="128032186.17"/>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12352136"/>
    <n v="0"/>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19701443"/>
    <n v="119701443"/>
    <n v="110515404.09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9207803"/>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8219829"/>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401525"/>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0842794"/>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3910984"/>
    <n v="0"/>
    <n v="0"/>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6234073"/>
    <n v="25603876"/>
    <n v="25603874.309999999"/>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1380741"/>
    <n v="1"/>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8257958"/>
    <n v="28257958"/>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1487261"/>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8926066"/>
    <n v="18500000"/>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469793"/>
    <n v="2"/>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04560588"/>
    <n v="20456058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15735430"/>
    <n v="0"/>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89026406"/>
    <n v="189026406"/>
    <n v="149463855.6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4540493"/>
    <n v="1"/>
    <n v="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9706270"/>
    <n v="17706270"/>
    <n v="1000000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619926"/>
    <n v="1"/>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75335803"/>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5795061"/>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8042305"/>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1039357"/>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2536579"/>
    <n v="6936907"/>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964352"/>
    <n v="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9431698"/>
    <n v="6903897"/>
    <n v="6903896.0599999996"/>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494746"/>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120777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5477520"/>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7622263"/>
    <n v="15622263"/>
    <n v="13479034.52"/>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124789"/>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7207937"/>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397775"/>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9665714"/>
    <n v="9665714"/>
    <n v="4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512747"/>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3435090"/>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4879622"/>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57485443"/>
    <n v="257485443"/>
    <n v="92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1980657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0601779"/>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158475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642864"/>
    <n v="12642864"/>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42943"/>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01921"/>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5482"/>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173803598"/>
    <n v="173803598"/>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48888914"/>
    <n v="3395063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5244526"/>
    <n v="53515408.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4249579"/>
    <n v="5734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268290"/>
    <n v="226829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482176"/>
    <n v="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8534850"/>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67154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878405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339378"/>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925202"/>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25016"/>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4266650"/>
    <n v="32000000"/>
    <n v="3200000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2635896"/>
    <n v="0"/>
    <n v="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4112021"/>
    <n v="23000000"/>
    <n v="23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1854770"/>
    <n v="0"/>
    <n v="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647535"/>
    <n v="5647535"/>
    <n v="5647535"/>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254139"/>
    <n v="0"/>
    <n v="0"/>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5975814"/>
    <n v="45975814"/>
    <n v="45974734.109999999"/>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3536600"/>
    <n v="89899"/>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7840660"/>
    <n v="1"/>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412666"/>
    <n v="1"/>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0270136"/>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221513"/>
    <n v="0"/>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24289043"/>
    <n v="224289043"/>
    <n v="48949191.030000001"/>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17778582"/>
    <n v="0"/>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1216082"/>
    <n v="31216082"/>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2401237"/>
    <n v="26211"/>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38069412"/>
    <n v="38069412"/>
    <n v="27621680.37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27114371"/>
    <n v="0"/>
    <n v="0"/>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03146989"/>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7934383"/>
    <n v="0"/>
    <n v="0"/>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663617"/>
    <n v="1"/>
    <n v="0"/>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140190"/>
    <n v="1"/>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435719"/>
    <n v="3435719"/>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180827"/>
    <n v="180827"/>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22155254"/>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18913609"/>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7605318"/>
    <n v="2997269"/>
    <n v="2997267.17"/>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540470"/>
    <n v="0"/>
    <n v="0"/>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384657.93999994"/>
    <n v="782084656.93999994"/>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0000"/>
    <n v="0"/>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046526.79"/>
    <n v="0"/>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55080.36"/>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42378767"/>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3.3399999999"/>
    <n v="0"/>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1699999999837019"/>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79.7199999997"/>
    <n v="0"/>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090000000025611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3.62999999988824"/>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993015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3.9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121686332.34999999"/>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68101795"/>
    <n v="93603888"/>
    <n v="82635243.599999994"/>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5448144"/>
    <n v="1"/>
    <n v="0"/>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000006"/>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6753069"/>
    <n v="10000000"/>
    <n v="1000000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429519"/>
    <n v="429519"/>
    <n v="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0971006"/>
    <n v="10971006"/>
    <n v="4367357.8899999997"/>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577421"/>
    <n v="577421"/>
    <n v="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6384831"/>
    <n v="43700000"/>
    <n v="1700000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862360"/>
    <n v="862360"/>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105562"/>
    <n v="2105562"/>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110819"/>
    <n v="110819"/>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1708765"/>
    <n v="25000000"/>
    <n v="2500000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616251"/>
    <n v="1"/>
    <n v="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0"/>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0"/>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12960000"/>
    <n v="18544647.07"/>
    <n v="74365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35994490"/>
    <n v="43208863.619999997"/>
    <n v="35367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1800000"/>
    <n v="114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240000"/>
    <n v="2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6958560"/>
    <n v="6958560"/>
    <n v="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1426"/>
    <n v="6525595.5099999998"/>
    <n v="3117012.3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8875"/>
    <n v="6525787.8100000005"/>
    <n v="3121408.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968419"/>
    <n v="1196545.99"/>
    <n v="534039.74"/>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493182.600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3.99999998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51431502.37000000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000000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699704703"/>
    <n v="88321236.09000000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927592978.70000005"/>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47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979654470"/>
    <n v="368594471"/>
    <n v="112213069.48"/>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234600000"/>
    <n v="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00000000"/>
    <n v="29800000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20000000"/>
    <n v="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40000"/>
    <n v="4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680000"/>
    <n v="68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8920000"/>
    <n v="892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901508"/>
    <n v="901508"/>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278357"/>
    <n v="1278357"/>
    <n v="150281.56"/>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845148"/>
    <n v="845148"/>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0000000"/>
    <n v="19482143.140000001"/>
    <n v="10461175.17"/>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7000000"/>
    <n v="173759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0"/>
    <n v="11182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3.2741809263825417E-1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3539423.41"/>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4207970.119999997"/>
    <n v="18499535.48"/>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1240646.77"/>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06360"/>
    <n v="40636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13190"/>
    <n v="1319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105319"/>
    <n v="11389223.050000001"/>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305884"/>
    <n v="305884"/>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0452136"/>
    <n v="22552007.829999998"/>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4717161"/>
    <n v="6647931.780000000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590705"/>
    <n v="1322069.6000000001"/>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8887650"/>
    <n v="29720728.59"/>
    <n v="29720728.59"/>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540236"/>
    <n v="540236.00000000012"/>
    <n v="54023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204018"/>
    <n v="12204018"/>
    <n v="6148461.3599999994"/>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517021"/>
    <n v="1517021"/>
    <n v="0"/>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11539002"/>
    <n v="111539002"/>
    <n v="78865641.239999995"/>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357347"/>
    <n v="357347"/>
    <n v="0"/>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0466443"/>
    <n v="40466443"/>
    <n v="29478513.460000001"/>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1575796"/>
    <n v="1575796"/>
    <n v="574788.77"/>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4685729"/>
    <n v="14863722.27"/>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182371413"/>
    <n v="89371413"/>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8452381"/>
    <n v="845238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11022581"/>
    <n v="11022581"/>
    <n v="141168.69"/>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56234566"/>
    <n v="57910505.260000005"/>
    <n v="9285598.7300000004"/>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2619050"/>
    <n v="2619050"/>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136602"/>
    <n v="136602"/>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8918829"/>
    <n v="268918829"/>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580409"/>
    <n v="1580409"/>
    <n v="0"/>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0455310"/>
    <n v="41844140.75"/>
    <n v="14365305.17"/>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636905"/>
    <n v="1636905"/>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1896335.2600000002"/>
    <n v="1896335.26"/>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1754107.469999999"/>
    <n v="21754107.469999999"/>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873607.620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978910.4300000006"/>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0669116.35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2010650.75"/>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79377.43"/>
    <n v="87036.2"/>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6830609.600000001"/>
    <n v="15170987.050000001"/>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2628344.14"/>
    <n v="594159.78"/>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4403452.54"/>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4613063.130000001"/>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82027187.269999996"/>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3934723.64"/>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7991147.199999999"/>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4170085.32"/>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26339804.600000001"/>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4036440.3"/>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190709.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086418.01"/>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253059.2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9589094.16"/>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892857.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25000000"/>
    <n v="6424982.2499999991"/>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65200000"/>
    <n v="42108533.799999997"/>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1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7672586.619999915"/>
    <n v="0"/>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3504263"/>
    <n v="23504263"/>
    <n v="16425.62"/>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19147347"/>
    <n v="19147347"/>
    <n v="479311.1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4395192"/>
    <n v="24395192"/>
    <n v="11024542.97999999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6053104"/>
    <n v="6053104"/>
    <n v="4476573.84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81808"/>
    <n v="501767.92"/>
    <n v="363084.14"/>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174005"/>
    <n v="5833693.2199999997"/>
    <n v="2673192.7400000002"/>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0"/>
    <n v="273753.15999999997"/>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2891243"/>
    <n v="2891243"/>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7542765"/>
    <n v="7542765"/>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93744"/>
    <n v="0"/>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34743"/>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673330"/>
    <n v="673330"/>
    <n v="67333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649304"/>
    <n v="1649304"/>
    <n v="1008068.27"/>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2874434"/>
    <n v="2874434"/>
    <n v="1688034.48"/>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0"/>
    <n v="2285730.87"/>
    <n v="110345.44"/>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3646398"/>
    <n v="24146398"/>
    <n v="17143886.93"/>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319242"/>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472866"/>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500143"/>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50326"/>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407880"/>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1474657"/>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46268"/>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29824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86257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014292"/>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29497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2391641"/>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102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743900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330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52042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012485"/>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194982"/>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204989"/>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01976"/>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0"/>
    <n v="36689.58"/>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93975"/>
    <n v="1682018.29"/>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2362"/>
    <n v="4236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344999"/>
    <n v="344999"/>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6497246.710000001"/>
    <n v="9874605.2300000004"/>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0"/>
    <n v="757564.51"/>
    <n v="55636.83"/>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383351"/>
    <n v="3383351"/>
    <n v="3383351"/>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889732"/>
    <n v="3889732"/>
    <n v="3473340.27"/>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484958"/>
    <n v="1484958"/>
    <n v="933574.8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596464"/>
    <n v="596464"/>
    <n v="0"/>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2782959"/>
    <n v="2782959"/>
    <n v="278295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8429023"/>
    <n v="8429023"/>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5176801"/>
    <n v="5176801"/>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02712257"/>
    <n v="82712257"/>
    <n v="44613848.460000001"/>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3138107"/>
    <n v="3138107"/>
    <n v="110440.57"/>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6469486"/>
    <n v="6469486"/>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6093080"/>
    <n v="16093080"/>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35845"/>
    <n v="10035845"/>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33455006"/>
    <n v="33455006"/>
    <n v="29566874.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0000"/>
    <n v="100000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437780"/>
    <n v="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32382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0"/>
    <n v="638424.80000000005"/>
    <n v="127684.96"/>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065158"/>
    <n v="13581302.800000001"/>
    <n v="2329391.7400000002"/>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391992"/>
    <n v="579764"/>
    <n v="115952.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9974962"/>
    <n v="9974962"/>
    <n v="705178.14"/>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45846968"/>
    <n v="30846968"/>
    <n v="1176392.5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24379466"/>
    <n v="109379466"/>
    <n v="90861073.430000007"/>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1767765"/>
    <n v="11767765"/>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39670520"/>
    <n v="39670520"/>
    <n v="8328414.9699999997"/>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883288"/>
    <n v="2354110.0300000003"/>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772404"/>
    <n v="2248875.9"/>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4184659"/>
    <n v="55397014.689999998"/>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85046.11"/>
    <n v="97009.14"/>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9603237.0999999996"/>
    <n v="1919901.25"/>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6430024.2199999997"/>
    <n v="1281680.139999999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1225264.82"/>
    <n v="244372.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680909.07"/>
    <n v="928489.3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10747.66"/>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063707.2300000004"/>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65803355.460000001"/>
    <n v="13534011.310000001"/>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3479241.9"/>
    <n v="740561.7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4570268.109999999"/>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25723429.940000001"/>
    <n v="3403865.7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35744985.920000002"/>
    <n v="4729973.1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7626781.969999999"/>
    <n v="2332472.7400000002"/>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1174471"/>
    <n v="1478667.46"/>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4175656.01"/>
    <n v="552545.7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931547.18"/>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21175051.399999999"/>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827792.63"/>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293176.26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308404.51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6142213.93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81380714.359999999"/>
    <n v="35136060.969999999"/>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9447490.9000000004"/>
    <n v="65997.22"/>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7074076.96"/>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1261392.3999999999"/>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30639314.18"/>
    <n v="5597582.4699999997"/>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2846629.5"/>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9788946.7899999991"/>
    <n v="1585028.73"/>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1011148.8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7235832.099999999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0653019.03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43891.399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895686.15"/>
    <n v="801182.79"/>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3439068.4"/>
    <n v="1744632.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7582.38"/>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3922925.0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92875.85"/>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917369.94"/>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685311.7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0624.05"/>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1506649"/>
    <n v="11506649"/>
    <n v="1803522.08"/>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738736"/>
    <n v="738736"/>
    <n v="738736"/>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3712562"/>
    <n v="3712562"/>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8466176"/>
    <n v="18466176"/>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4871568"/>
    <n v="24871568"/>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02085067"/>
    <n v="90772496.780000001"/>
    <n v="34052309.079999998"/>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6924315"/>
    <n v="6924315"/>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2152118"/>
    <n v="12152118"/>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04022365"/>
    <n v="150871341.25"/>
    <n v="107921382.04999998"/>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2500000"/>
    <n v="2500000"/>
    <n v="250000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7785271"/>
    <n v="57785271"/>
    <n v="55263824.899999999"/>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000000"/>
    <n v="500000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4000000"/>
    <n v="4011830.75"/>
    <n v="3766154.9000000004"/>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n v="21963910.399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0"/>
    <n v="0.34999999999854481"/>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6000000"/>
    <n v="6000000"/>
    <n v="2721471.7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2000000"/>
    <n v="2000000"/>
    <n v="1323545.71"/>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24000000"/>
    <n v="79009685.99000001"/>
    <n v="23160066.66"/>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3000000"/>
    <n v="3000000"/>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8000000"/>
    <n v="10329599.76"/>
    <n v="4828309.4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0"/>
    <n v="45088.639999999999"/>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0000000"/>
    <n v="20000000"/>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18161123"/>
    <n v="42561648.969999991"/>
    <n v="6628683.030000000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5000000"/>
    <n v="5000000"/>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14045132"/>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444580"/>
    <n v="3444580"/>
    <n v="2235312.17"/>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4061300"/>
    <n v="1406130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8981580"/>
    <n v="41060905.109999999"/>
    <n v="8237087.04"/>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015983"/>
    <n v="3015983"/>
    <n v="627257.2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5437595"/>
    <n v="15437595"/>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2997.3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5278331.889999999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3450309.1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48007.0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731116"/>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8927903.910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47509691.53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99822275.46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7617556.339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9769740.739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223147.1000000001"/>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479036"/>
    <n v="6178605.04"/>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49361.87"/>
    <n v="0"/>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23742.48000000001"/>
    <n v="24748.33"/>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0622656.969999999"/>
    <n v="12544902.449999999"/>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2753600.55"/>
    <n v="489472.38"/>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8031.1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3103739.4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667642.7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077244.39"/>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386243"/>
    <n v="23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400000"/>
    <n v="40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1022000"/>
    <n v="10220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601200"/>
    <n v="6012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482970"/>
    <n v="4829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055544"/>
    <n v="2055544"/>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84250"/>
    <n v="28425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55000"/>
    <n v="5500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00000"/>
    <n v="600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488102"/>
    <n v="48810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166312"/>
    <n v="16631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5683"/>
    <n v="29568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750"/>
    <n v="29750"/>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18480000"/>
    <n v="18480000"/>
    <n v="9364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60875640"/>
    <n v="58875640"/>
    <n v="368697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480000"/>
    <n v="792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5072971"/>
    <n v="5072971"/>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40000"/>
    <n v="24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88000"/>
    <n v="288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44046000"/>
    <n v="44046000"/>
    <n v="26442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7540450"/>
    <n v="27540450"/>
    <n v="1748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40000"/>
    <n v="408800"/>
    <n v="33916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295039"/>
    <n v="2295039"/>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44000"/>
    <n v="144000"/>
    <n v="117674.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784000"/>
    <n v="14784000"/>
    <n v="8070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9055600"/>
    <n v="29055600"/>
    <n v="18123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0000"/>
    <n v="2995000"/>
    <n v="3646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21300"/>
    <n v="24213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1864000"/>
    <n v="21864000"/>
    <n v="12729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9652840"/>
    <n v="28528840"/>
    <n v="174802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0000"/>
    <n v="400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71070"/>
    <n v="247107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3392000"/>
    <n v="13392000"/>
    <n v="67988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9436750"/>
    <n v="29436750"/>
    <n v="18790479.35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0000"/>
    <n v="38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53063"/>
    <n v="2453063"/>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44000"/>
    <n v="144000"/>
    <n v="221504.3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9840000"/>
    <n v="9840000"/>
    <n v="5563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9417850"/>
    <n v="28831650"/>
    <n v="1758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0000"/>
    <n v="408800"/>
    <n v="62062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51488"/>
    <n v="2451488"/>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44000"/>
    <n v="144000"/>
    <n v="49492.3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928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4023.5"/>
    <n v="2614061.73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3444"/>
    <n v="2617748.699999999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753698"/>
    <n v="713704.78"/>
    <n v="381257.8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263946.23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265728.9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340977"/>
    <n v="340977"/>
    <n v="190171.200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3"/>
    <n v="2710018.5"/>
    <n v="1543422.09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2"/>
    <n v="2710597"/>
    <n v="15455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359736"/>
    <n v="399729.22"/>
    <n v="232499.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239346.18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241094.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367131"/>
    <n v="367131"/>
    <n v="182456.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332245.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334124.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364455"/>
    <n v="364455"/>
    <n v="197052.56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283442.70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292812.5900000001"/>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364221"/>
    <n v="364221"/>
    <n v="192604.90000000002"/>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246800"/>
    <n v="131213.4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552310"/>
    <n v="778010"/>
    <n v="144103.2799999999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276155"/>
    <n v="340159"/>
    <n v="250314.239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145000"/>
    <n v="118270.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276155"/>
    <n v="439005"/>
    <n v="29603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176155"/>
    <n v="339055"/>
    <n v="43289.1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85438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585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6316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232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452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01290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13"/>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352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40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3969573.6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680000"/>
    <n v="1757180"/>
    <n v="1172960.27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50000"/>
    <n v="150000"/>
    <n v="119434.2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840000"/>
    <n v="878637.35"/>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75000"/>
    <n v="75000"/>
    <n v="59717.129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840000"/>
    <n v="878640"/>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840000"/>
    <n v="87866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75000"/>
    <n v="75000"/>
    <n v="59717.15999999998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840000"/>
    <n v="878590"/>
    <n v="586480.1900000001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75000"/>
    <n v="75000"/>
    <n v="59717.1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840000"/>
    <n v="878640"/>
    <n v="586480.13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75000"/>
    <n v="75000"/>
    <n v="59717.1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7142.86"/>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00000"/>
    <n v="2205716.8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8571.42"/>
    <n v="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8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000000"/>
    <n v="2249182.1100000003"/>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8571.43"/>
    <n v="91650.3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000000"/>
    <n v="2200000"/>
    <n v="938341.7399999998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280000"/>
    <n v="422857.14"/>
    <n v="159805.7000000000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7000000"/>
    <n v="7499259.0599999996"/>
    <n v="1448042.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60000"/>
    <n v="66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60000"/>
    <n v="1347051.6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3000000"/>
    <n v="3680000"/>
    <n v="2645090.720000000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00000"/>
    <n v="1029000.04"/>
    <n v="403281.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40000"/>
    <n v="211428.57"/>
    <n v="1375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80000"/>
    <n v="86251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500000"/>
    <n v="1840000"/>
    <n v="1311199.14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00000"/>
    <n v="800000"/>
    <n v="529571.1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40000"/>
    <n v="211428.57"/>
    <n v="1375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80000"/>
    <n v="80872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500000"/>
    <n v="1982306.82"/>
    <n v="502956.8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00000"/>
    <n v="1400000"/>
    <n v="936769.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40000"/>
    <n v="626775.54"/>
    <n v="674481.2499999998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0000"/>
    <n v="330000"/>
    <n v="20496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80000"/>
    <n v="1112142.83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500000"/>
    <n v="2000000"/>
    <n v="460326.5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00000"/>
    <n v="1000000"/>
    <n v="403282.2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40000"/>
    <n v="211428.57"/>
    <n v="137581.2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500000"/>
    <n v="3749629.53"/>
    <n v="724026.9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80000"/>
    <n v="703731.74"/>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500000"/>
    <n v="1500000"/>
    <n v="1132825.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00000"/>
    <n v="1600000"/>
    <n v="1186533.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40000"/>
    <n v="211428.57"/>
    <n v="137581.26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80000"/>
    <n v="446795.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500000"/>
    <n v="1798151.8599999999"/>
    <n v="649809.7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2800000"/>
    <n v="4074270.96"/>
    <n v="1673439.280000000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400000"/>
    <n v="1000000"/>
    <n v="2944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400000"/>
    <n v="1986778.97"/>
    <n v="968192.0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400000"/>
    <n v="1960966.81"/>
    <n v="824474.2299999998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400000"/>
    <n v="1960966.83"/>
    <n v="941914.2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600000"/>
    <n v="2160966.81"/>
    <n v="905651.1799999999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400000"/>
    <n v="1960966.81"/>
    <n v="824474.2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200000"/>
    <n v="5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7363194.220000000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4378886.95"/>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3712534.570000000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3712534.610000000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48832.039999999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3712534.5700000003"/>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0"/>
    <n v="1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4000"/>
    <n v="24882.86"/>
    <n v="24874.40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180000"/>
    <n v="465714.28"/>
    <n v="4583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0"/>
    <n v="100000"/>
    <n v="84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2000"/>
    <n v="12441.82"/>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90000"/>
    <n v="232857.16"/>
    <n v="21942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90000"/>
    <n v="232857.14"/>
    <n v="1386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90000"/>
    <n v="232857.14"/>
    <n v="768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00000"/>
    <n v="2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15000"/>
    <n v="5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7500"/>
    <n v="26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0000"/>
    <n v="100000"/>
    <n v="41327.760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7500"/>
    <n v="31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7500"/>
    <n v="2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7500"/>
    <n v="270013.28000000003"/>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7500"/>
    <n v="2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000000"/>
    <n v="659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120000"/>
    <n v="7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000"/>
    <n v="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60000"/>
    <n v="185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00000"/>
    <n v="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60000"/>
    <n v="3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0"/>
    <n v="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50000"/>
    <n v="50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30000"/>
    <n v="3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2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6000"/>
    <n v="4884.020000000000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25000"/>
    <n v="250000"/>
    <n v="24024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5000"/>
    <n v="15000"/>
    <n v="118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0"/>
    <n v="10000"/>
    <n v="96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0000"/>
    <n v="1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5000"/>
    <n v="1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1400000"/>
    <n v="11400000"/>
    <n v="7599996.199999999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
    <n v="72000"/>
    <n v="29998.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000000"/>
    <n v="4714285.7200000007"/>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4260000"/>
    <n v="32050013.23"/>
    <n v="22839720.43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24000000"/>
    <n v="21000000"/>
    <n v="18842732.5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0"/>
    <n v="85714.280000000028"/>
    <n v="68088.0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30000"/>
    <n v="87314.28"/>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800000"/>
    <n v="5800000"/>
    <n v="406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00000"/>
    <n v="2357142.8600000003"/>
    <n v="1958.799999999813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2130000"/>
    <n v="16140000"/>
    <n v="12630069.05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3113225"/>
    <n v="6255733.04"/>
    <n v="47535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700000"/>
    <n v="5700000"/>
    <n v="39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2130000"/>
    <n v="15670000"/>
    <n v="11181535.71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700000"/>
    <n v="5700000"/>
    <n v="54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00000"/>
    <n v="2357142.84"/>
    <n v="1179320.399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2130000"/>
    <n v="15460025"/>
    <n v="11031705.28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00000"/>
    <n v="42857.16"/>
    <n v="39340.8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5000"/>
    <n v="43657.16"/>
    <n v="29719.4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700000"/>
    <n v="5700000"/>
    <n v="387000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00000"/>
    <n v="2357142.8600000003"/>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2130000"/>
    <n v="9244961.7699999996"/>
    <n v="8863251.190000001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2000000"/>
    <n v="11250000"/>
    <n v="10890455.4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700000"/>
    <n v="5700000"/>
    <n v="39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2130000"/>
    <n v="16585000"/>
    <n v="12116586.30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5000"/>
    <n v="43657.1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20000"/>
    <n v="320000"/>
    <n v="270431.4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3000"/>
    <n v="1260142.8600000001"/>
    <n v="308283.4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57142"/>
    <n v="57142"/>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800000"/>
    <n v="800000"/>
    <n v="753088.6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2800000"/>
    <n v="3085714.280000000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70000"/>
    <n v="70000"/>
    <n v="36219.2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61546"/>
    <n v="61546"/>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40000"/>
    <n v="313000"/>
    <n v="162261.419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0"/>
    <n v="390000"/>
    <n v="32884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60000"/>
    <n v="160000"/>
    <n v="111840.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5000"/>
    <n v="35000"/>
    <n v="32647.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70000"/>
    <n v="143000"/>
    <n v="54285.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0"/>
    <n v="281290"/>
    <n v="212424.1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60000"/>
    <n v="160000"/>
    <n v="111840.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500"/>
    <n v="630071.43000000005"/>
    <n v="172726.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8571"/>
    <n v="28571"/>
    <n v="1798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400000"/>
    <n v="400000"/>
    <n v="338961.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400000"/>
    <n v="1542857.1400000001"/>
    <n v="1160677.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5000"/>
    <n v="35000"/>
    <n v="3450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70000"/>
    <n v="143000"/>
    <n v="128817.9300000000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60000"/>
    <n v="160000"/>
    <n v="151172.79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500"/>
    <n v="630071.42000000004"/>
    <n v="524371.8000000000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8571"/>
    <n v="28571"/>
    <n v="10183.1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400000"/>
    <n v="400000"/>
    <n v="411891.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400000"/>
    <n v="1542857.16"/>
    <n v="1469146.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5000"/>
    <n v="35000"/>
    <n v="34202.8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0"/>
    <n v="220000"/>
    <n v="200234.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60000"/>
    <n v="160000"/>
    <n v="15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5000"/>
    <n v="35000"/>
    <n v="28606.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70000"/>
    <n v="143000"/>
    <n v="107975.73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60000"/>
    <n v="160000"/>
    <n v="160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500"/>
    <n v="630071.43000000005"/>
    <n v="49004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8571"/>
    <n v="28571"/>
    <n v="28166.370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400000"/>
    <n v="400000"/>
    <n v="192940.1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400000"/>
    <n v="1542857.1400000001"/>
    <n v="154285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5000"/>
    <n v="35000"/>
    <n v="3922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0"/>
    <n v="220000"/>
    <n v="212020"/>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5268981"/>
    <n v="65268981"/>
    <n v="49238274.57000000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3263449"/>
    <n v="3263449"/>
    <n v="1995987.300000000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0144664"/>
    <n v="30144664"/>
    <n v="22740836.769999996"/>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1507233"/>
    <n v="1507233"/>
    <n v="339492.9"/>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3405537"/>
    <n v="3405537"/>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69389"/>
    <n v="56938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946248"/>
    <n v="5946248"/>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5400000"/>
    <n v="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35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8430276"/>
    <n v="843027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749312"/>
    <n v="749312"/>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0250"/>
    <n v="11025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31316"/>
    <n v="13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21316"/>
    <n v="12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7316"/>
    <n v="11731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9954424"/>
    <n v="29291200"/>
    <n v="8419028.6899999995"/>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714846"/>
    <n v="1714846"/>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5227"/>
    <n v="1725227"/>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7681"/>
    <n v="1727681"/>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27390"/>
    <n v="127390"/>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50776"/>
    <n v="350776"/>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29430"/>
    <n v="2943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275440"/>
    <n v="27544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47544"/>
    <n v="4754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1765750"/>
    <n v="1765750"/>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624300"/>
    <n v="62430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34715"/>
    <n v="3471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603034"/>
    <n v="2603034"/>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9000"/>
    <n v="29000"/>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17829"/>
    <n v="17829"/>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388575"/>
    <n v="388575"/>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534870"/>
    <n v="53487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60430"/>
    <n v="56043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9715"/>
    <n v="5971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452200"/>
    <n v="14522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700"/>
    <n v="17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378290"/>
    <n v="37829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0000"/>
    <n v="100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44504375"/>
    <n v="3710437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5929488"/>
    <n v="9529488"/>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819430"/>
    <n v="81943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404368.2"/>
    <n v="266256.67000000004"/>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1440000"/>
    <n v="136800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197741837"/>
    <n v="125961081.31"/>
    <n v="36201692.01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90946216"/>
    <n v="77005683.340000004"/>
    <n v="10069177.27"/>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1763822.02"/>
    <n v="638703.5799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644959.38"/>
    <n v="322479.69"/>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2591968.5999999996"/>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18860"/>
    <n v="11886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40715"/>
    <n v="4071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477259"/>
    <n v="477259"/>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597150"/>
    <n v="59715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5373"/>
    <n v="65373"/>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318860"/>
    <n v="31886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1886"/>
    <n v="61886"/>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278290"/>
    <n v="27829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71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4213.2000000002"/>
    <n v="1217471.17"/>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7308"/>
    <n v="1219188.33"/>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340428"/>
    <n v="167476.51999999999"/>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0000"/>
    <n v="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868026"/>
    <n v="868026"/>
    <n v="852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581690"/>
    <n v="581690"/>
    <n v="11397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414677"/>
    <n v="990668.91"/>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5795000"/>
    <n v="0"/>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900000"/>
    <n v="900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689038"/>
    <n v="1689038"/>
    <n v="775527.2"/>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5000"/>
    <n v="15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571389"/>
    <n v="571389"/>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00000"/>
    <n v="800000"/>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450000"/>
    <n v="14337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550000"/>
    <n v="46356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8720"/>
    <n v="41974.8"/>
    <n v="26974.7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25000"/>
    <n v="12500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237396"/>
    <n v="187935.9"/>
    <n v="63033.43"/>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385668"/>
    <n v="373269.79"/>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47026344"/>
    <n v="111286344"/>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114976"/>
    <n v="11497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32456151"/>
    <n v="8456151"/>
    <n v="8139752.1299999999"/>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47016591.689999998"/>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329961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500000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150000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92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442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547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36496"/>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0200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263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91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37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2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5244021"/>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2321376"/>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700000"/>
    <n v="597852"/>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119400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0964250"/>
    <n v="1275575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554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484732.3900000001"/>
    <n v="901876.07000000007"/>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57804"/>
    <n v="905658.25"/>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0721.79999999999"/>
    <n v="141838.10999999999"/>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7000000"/>
    <n v="3696592.02"/>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36818000"/>
    <n v="81387000"/>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00396"/>
    <n v="5770338.2999999998"/>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14078"/>
    <n v="5778477"/>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1430484"/>
    <n v="870844.6"/>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5489832"/>
    <n v="12642530.51"/>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926525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19021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290108693"/>
    <n v="248892755.91999996"/>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5000000"/>
    <n v="2568858.98"/>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10001"/>
    <n v="0"/>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592089"/>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5185"/>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8956"/>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3275000"/>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220001977"/>
    <n v="179913279.91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2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600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24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7662600"/>
    <n v="383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36829"/>
    <n v="271972.40000000002"/>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61134.64"/>
    <n v="272356"/>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63484.97"/>
    <n v="44497.15"/>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328900222.94"/>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9.999983012676239E-3"/>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58606583.99000001"/>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10000000"/>
    <n v="833333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5000000"/>
    <n v="3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
    <n v="500000"/>
    <n v="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
    <n v="166666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000000"/>
    <n v="17000000"/>
    <n v="1633333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000000"/>
    <n v="1000000"/>
    <n v="666664"/>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66664"/>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29900000"/>
    <n v="19933336"/>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00000"/>
    <n v="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0000000"/>
    <n v="40000000"/>
    <n v="116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500000"/>
    <n v="500000"/>
    <n v="333328"/>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133336"/>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000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33333323"/>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7110157"/>
    <n v="21610157"/>
    <n v="10812256.26"/>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25000000"/>
    <n v="50000000"/>
    <n v="32262375.030000001"/>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1000000"/>
    <n v="10000000"/>
    <n v="1645946.5699999998"/>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0"/>
    <n v="20000000"/>
    <n v="20000000"/>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955200"/>
    <n v="201881"/>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000000"/>
    <n v="200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0"/>
    <n v="35000000"/>
    <n v="500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813276.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000000"/>
    <n v="1000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500000"/>
    <n v="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400000"/>
    <n v="2144150"/>
    <n v="1002045.1900000001"/>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1087000"/>
    <n v="1038908.27"/>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600000"/>
    <n v="200000"/>
    <n v="44301.89"/>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
    <n v="30000"/>
    <n v="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75000"/>
    <n v="10800"/>
    <n v="380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00000"/>
    <n v="1425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125000"/>
    <n v="35661.199999999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10000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600000"/>
    <n v="47848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00000"/>
    <n v="43561.34"/>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20000"/>
    <n v="60681.630000000005"/>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0"/>
    <n v="0"/>
    <n v="0"/>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507210"/>
    <n v="7799851.1899999995"/>
    <n v="2725494.7"/>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55978350"/>
    <n v="54375215.869999997"/>
    <n v="18515253.670000002"/>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75036"/>
    <n v="825036"/>
    <n v="281688.29000000004"/>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13000"/>
    <n v="93000"/>
    <n v="79596.899999999994"/>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57999.9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0"/>
    <n v="81000"/>
    <n v="62850.6"/>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480400"/>
    <n v="529173.5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0"/>
    <n v="770000"/>
    <n v="756678.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00000"/>
    <n v="1253850"/>
    <n v="657858.26"/>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01000"/>
    <n v="1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000"/>
    <n v="3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
    <n v="1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26000"/>
    <n v="226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75000"/>
    <n v="190000"/>
    <n v="36910.4000000000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20000"/>
    <n v="650000"/>
    <n v="1064364.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1685000"/>
    <n v="939370.45"/>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
    <n v="51134.13"/>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41900"/>
    <n v="141900"/>
    <n v="2997.2000000000003"/>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0"/>
    <n v="50000"/>
    <n v="0"/>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25000"/>
    <n v="470000"/>
    <n v="0"/>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15000"/>
    <n v="1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7478654"/>
    <n v="3216748.62"/>
    <n v="2436692.92"/>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500000"/>
    <n v="4900000"/>
    <n v="139830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3771273"/>
    <n v="3069361.29"/>
    <n v="2868525.8100000005"/>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0"/>
    <n v="800452.25"/>
    <n v="31860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44687612"/>
    <n v="16362798.280000001"/>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523980.36"/>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26335899"/>
    <n v="29574222.969999999"/>
    <n v="17315827.68"/>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164292.02000000002"/>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78000"/>
    <n v="29913"/>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84844.800000000003"/>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015758.8600000003"/>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9908984.0700000022"/>
    <n v="167583.6"/>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0"/>
    <n v="305974"/>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061944"/>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5000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29600"/>
    <n v="2950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0000"/>
    <n v="399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152259"/>
    <n v="450000"/>
    <n v="124932.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340000"/>
    <n v="27022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640000"/>
    <n v="22685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049222"/>
    <n v="763029.60000000009"/>
    <n v="607832.16"/>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27008.010000000002"/>
    <n v="27008.01"/>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0"/>
    <n v="4755642.95"/>
    <n v="1270253.6299999999"/>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26407284.899999999"/>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87748982.51999998"/>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0"/>
    <n v="767000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300000"/>
    <n v="10534152.73"/>
    <n v="557620.80000000005"/>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00000"/>
    <n v="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6090000"/>
    <n v="19863990"/>
    <n v="5076903.150000000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40000"/>
    <n v="148400"/>
    <n v="222817.97"/>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95000"/>
    <n v="22000"/>
    <n v="3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100000"/>
    <n v="3070110.0199999996"/>
    <n v="363830.47"/>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0"/>
    <n v="4150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230000"/>
    <n v="879000"/>
    <n v="23824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40000"/>
    <n v="3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636250"/>
    <n v="490288.82"/>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45750"/>
    <n v="17992.5"/>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5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00"/>
    <n v="500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0"/>
    <n v="75000"/>
    <n v="32526.7"/>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73000"/>
    <n v="16593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5000"/>
    <n v="19776.8"/>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800897"/>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700000"/>
    <n v="847903"/>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46148"/>
    <n v="3022000.08"/>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6200000"/>
    <n v="2432645.56"/>
    <n v="5680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99015"/>
    <n v="2918240"/>
    <n v="569798.40000000002"/>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00000"/>
    <n v="32502"/>
    <n v="32501.6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2975300"/>
    <n v="3405175"/>
    <n v="239946.7"/>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6138125"/>
    <n v="16343880.800000001"/>
    <n v="1277418.33"/>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500000"/>
    <n v="100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0"/>
    <n v="200"/>
    <n v="0"/>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701"/>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0"/>
    <n v="1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7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30000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810000"/>
    <n v="164141.49"/>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411000"/>
    <n v="2779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96906"/>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30000"/>
    <n v="17936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9654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0663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50000"/>
    <n v="70000"/>
    <n v="69999.77"/>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00000"/>
    <n v="0"/>
    <n v="0"/>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840000"/>
    <n v="2027118"/>
    <n v="1925283.3899999997"/>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3000000"/>
    <n v="7767916.1700000018"/>
    <n v="3458442.74"/>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4600000"/>
    <n v="163140991.34"/>
    <n v="162372487.78"/>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00000"/>
    <n v="0"/>
    <n v="0"/>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750000"/>
    <n v="699969.26"/>
    <n v="669338.87000000011"/>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10000"/>
    <n v="141360"/>
    <n v="141218.2399999999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0"/>
    <n v="100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5000"/>
    <n v="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75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800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
    <n v="4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0"/>
    <n v="11875"/>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0"/>
    <n v="225375"/>
    <n v="22468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66543"/>
    <n v="66542.5599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500000"/>
    <n v="710455.79"/>
    <n v="710455.5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7500000"/>
    <n v="73187.580000000075"/>
    <n v="72840.06999999999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4129632.8300000005"/>
    <n v="3432406.7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500000"/>
    <n v="329861.28999999992"/>
    <n v="329500.43"/>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603219"/>
    <n v="266325.99000000022"/>
    <n v="1776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500000"/>
    <n v="769000"/>
    <n v="397037.6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59348.01"/>
    <n v="59348.0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192233.6000000001"/>
    <n v="476743.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350000"/>
    <n v="375"/>
    <n v="0"/>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165000000"/>
    <n v="11000000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300000"/>
    <n v="3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2000000"/>
    <n v="10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1700000"/>
    <n v="12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300000"/>
    <n v="731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50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0"/>
    <n v="944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00000"/>
    <n v="1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0"/>
    <n v="300000000"/>
    <n v="207055533.22000006"/>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60000000"/>
    <n v="600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12000000"/>
    <n v="12000000"/>
    <n v="1485337.81"/>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500000000"/>
    <n v="512000000"/>
    <n v="651253193.83000016"/>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
    <n v="300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615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193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0"/>
    <n v="1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7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0000000"/>
    <n v="10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8000000"/>
    <n v="2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6000000"/>
    <n v="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200305"/>
    <n v="175902.6"/>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60000"/>
    <n v="74139.399999999994"/>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5000000"/>
    <n v="5000000"/>
    <n v="2482017.5"/>
  </r>
  <r>
    <s v="2024"/>
    <x v="0"/>
    <x v="0"/>
    <x v="1"/>
    <x v="7"/>
    <s v="2 - Poder Ejecutivo"/>
    <s v="0201 - PRESIDENCIA DE LA REPÚBLICA"/>
    <s v="0003 - PLAN PRESIDENCIAL CONTRA LA POBREZA"/>
    <x v="2"/>
    <x v="4"/>
    <x v="6"/>
    <s v="2.7 - OBRAS"/>
    <s v="2.7.1 - OBRAS EN EDIFICACIONES"/>
    <s v="N"/>
    <s v="00 - N/A"/>
    <s v="10 - FONDO GENERAL"/>
    <s v="(en blanco)"/>
    <s v="99 - MULTIPROVINCIAL"/>
    <n v="1100000"/>
    <n v="1100000"/>
    <n v="21801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3005476"/>
    <n v="2162306.98"/>
    <n v="710996.0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10200000"/>
    <n v="4120000"/>
    <n v="150759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912415"/>
    <n v="2600334.37"/>
    <n v="1368513.0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27268385"/>
    <n v="4845225"/>
    <n v="3630464.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400000"/>
    <n v="1684200"/>
    <n v="54752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5786500"/>
    <n v="2237496.5"/>
    <n v="107970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0"/>
    <n v="256012.79999999999"/>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173200"/>
    <n v="4598280"/>
    <n v="3393191.96"/>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330000"/>
    <n v="147000"/>
    <n v="82264.88"/>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0"/>
    <n v="26904"/>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3500"/>
    <n v="285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721939"/>
    <n v="447304.32000000007"/>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0"/>
    <n v="187980"/>
    <n v="111344.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246"/>
    <n v="5246"/>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1177752"/>
    <n v="101000"/>
    <n v="15604.3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6203"/>
    <n v="65128"/>
    <n v="5770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2100000"/>
    <n v="450000"/>
    <n v="34998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0033107"/>
    <n v="6533107"/>
    <n v="1584881.39"/>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7172643"/>
    <n v="7172643"/>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4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400000"/>
    <n v="400000"/>
    <n v="8685"/>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15000000"/>
    <n v="10000000"/>
    <n v="9556801.0299999993"/>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70000000"/>
    <n v="17650000"/>
    <n v="3385325.6"/>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5200000"/>
    <n v="1370000"/>
    <n v="0"/>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8489680"/>
    <n v="49703522.75"/>
    <n v="4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2000000"/>
    <n v="2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5000000"/>
    <n v="8000000"/>
    <n v="2916740.21"/>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500000"/>
    <n v="200000"/>
    <n v="1062"/>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200000"/>
    <n v="2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321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37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0"/>
    <n v="32025798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0000000"/>
    <n v="46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2000000"/>
    <n v="5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3000000"/>
    <n v="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5000000"/>
    <n v="1984374"/>
    <n v="708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2000000"/>
    <n v="100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
    <n v="200000"/>
    <n v="174999.98"/>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0000000"/>
    <n v="60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0"/>
    <n v="1400000"/>
    <n v="2956563.77"/>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5000000"/>
    <n v="5000000"/>
    <n v="4139396.35"/>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00"/>
    <n v="7000000"/>
    <n v="3212923.44"/>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1333134.3400000001"/>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00896379"/>
    <n v="93069654.159999996"/>
    <n v="4300121.05"/>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67965460"/>
    <n v="32465460"/>
    <n v="1492587.66"/>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2880411"/>
    <n v="14880411"/>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691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500000"/>
    <n v="425000"/>
    <n v="0"/>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00000000"/>
    <n v="49011640.520000003"/>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4282940"/>
    <n v="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00000"/>
    <n v="2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400000"/>
    <n v="3266872.2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480332.76"/>
    <n v="96059.98"/>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14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6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1794.98"/>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20000"/>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6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22000"/>
    <n v="521715"/>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44261837.759999998"/>
    <n v="11996819.960000001"/>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920859.379999999"/>
    <n v="12405050.5"/>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2570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150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9000"/>
    <n v="36074.95999999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200000"/>
    <n v="123298.2"/>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5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3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591400"/>
    <n v="11328"/>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6000000"/>
    <n v="707685.09"/>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2000000"/>
    <n v="9000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534000"/>
    <n v="136660.4"/>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3793994.46"/>
    <n v="150308.89000000001"/>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500000"/>
    <n v="616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5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382045.76"/>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500000"/>
    <n v="1281708"/>
    <n v="5026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0"/>
    <n v="28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0"/>
    <n v="12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2600000"/>
    <n v="26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00000"/>
    <n v="1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500000"/>
    <n v="3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128835.91"/>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100000"/>
    <n v="2723275.84"/>
    <n v="154326.0800000000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200000"/>
    <n v="5837204"/>
    <n v="1241791.3799999999"/>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400000"/>
    <n v="18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500000"/>
    <n v="331114.3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40140.03"/>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300000"/>
    <n v="20000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400000"/>
    <n v="1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7500000"/>
    <n v="0"/>
    <n v="0"/>
  </r>
  <r>
    <s v="2024"/>
    <x v="0"/>
    <x v="0"/>
    <x v="1"/>
    <x v="7"/>
    <s v="2 - Poder Ejecutivo"/>
    <s v="0201 - PRESIDENCIA DE LA REPÚBLICA"/>
    <s v="0007 - PROGRAMA SUPÉRATE"/>
    <x v="2"/>
    <x v="4"/>
    <x v="6"/>
    <s v="2.7 - OBRAS"/>
    <s v="2.7.1 - OBRAS EN EDIFICACIONES"/>
    <s v="N"/>
    <s v="00 - N/A"/>
    <s v="10 - FONDO GENERAL"/>
    <s v="(en blanco)"/>
    <s v="99 - MULTIPROVINCIAL"/>
    <n v="30000000"/>
    <n v="28843719.640000001"/>
    <n v="16956809.170000002"/>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89855.58"/>
    <n v="11415.3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2112884.4"/>
    <n v="2100742.200000000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86326.01"/>
    <n v="8248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5934.01"/>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45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1718786"/>
    <n v="152892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3000000"/>
    <n v="88659754"/>
    <n v="71766593.75"/>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00000"/>
    <n v="544120"/>
    <n v="374798.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400000"/>
    <n v="0"/>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825000"/>
    <n v="618792"/>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1946543"/>
    <n v="1917570.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00000"/>
    <n v="667400"/>
    <n v="240324.7"/>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114500"/>
    <n v="7315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350000"/>
    <n v="342300"/>
    <n v="42940.2"/>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0"/>
    <n v="360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016733"/>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0"/>
    <n v="323000"/>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92000"/>
    <n v="36161.1"/>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10000"/>
    <n v="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00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200000"/>
    <n v="4800000"/>
    <n v="233840.6"/>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800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000000"/>
    <n v="766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5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0"/>
    <n v="23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286465.209999993"/>
    <n v="61019996.2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0000007"/>
    <n v="32548121.34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20000003"/>
    <n v="12098589.489999998"/>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928519"/>
    <n v="928519"/>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99563"/>
    <n v="199563"/>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0999999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0554996.469999999"/>
    <n v="15623271.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610036"/>
    <n v="2929950.8"/>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610036"/>
    <n v="2929950.7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0983133"/>
    <n v="10983133"/>
    <n v="4605680.7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876415"/>
    <n v="876415"/>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0479"/>
    <n v="810479"/>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9095"/>
    <n v="9095"/>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4500000"/>
    <n v="88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24165"/>
    <n v="5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91100.79"/>
    <n v="1985056.3"/>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2654.0299999999988"/>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050421"/>
    <n v="3050421"/>
    <n v="0"/>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117414"/>
    <n v="117414"/>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145124"/>
    <n v="7053475.6100000003"/>
    <n v="6138888.2799999993"/>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317004"/>
    <n v="317004"/>
    <n v="0"/>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05428"/>
    <n v="2305428"/>
    <n v="1462934.19"/>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88061"/>
    <n v="88061"/>
    <n v="0"/>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000000"/>
    <n v="4000000"/>
    <n v="1914479.54"/>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317004"/>
    <n v="317004"/>
    <n v="0"/>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000000"/>
    <n v="4564903.45"/>
    <n v="3272007.5"/>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317004"/>
    <n v="317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5000000"/>
    <n v="1439407.4800000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3339230"/>
    <n v="1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605528"/>
    <n v="3959780"/>
    <n v="3129248.35"/>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278341"/>
    <n v="695852"/>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040959"/>
    <n v="404095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278910"/>
    <n v="278910"/>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278565"/>
    <n v="278565"/>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117414"/>
    <n v="117414"/>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249211"/>
    <n v="249211"/>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117414"/>
    <n v="117414"/>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752092"/>
    <n v="752092"/>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317004"/>
    <n v="317004"/>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278565"/>
    <n v="278565"/>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117414"/>
    <n v="117414"/>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389483"/>
    <n v="4569515.79"/>
    <n v="2641361.35"/>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317004"/>
    <n v="361723.0899999999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000000"/>
    <n v="1000000"/>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396255"/>
    <n v="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242289"/>
    <n v="1427840.17"/>
    <n v="1427740.17"/>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117414"/>
    <n v="133435.5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090439"/>
    <n v="3090439"/>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119414"/>
    <n v="119414"/>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090440"/>
    <n v="3090440"/>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090439"/>
    <n v="590439"/>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18895872.839999996"/>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090439"/>
    <n v="3090439"/>
    <n v="3017579.8"/>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119414"/>
    <n v="119414"/>
    <n v="0"/>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6753522.860000000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000000"/>
    <n v="500000.3499999996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531651"/>
    <n v="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642480"/>
    <n v="25649384.53000000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969795"/>
    <n v="196979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678912"/>
    <n v="2678912"/>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103513"/>
    <n v="103513"/>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168572"/>
    <n v="168572"/>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83793"/>
    <n v="83793"/>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264714"/>
    <n v="2264714"/>
    <n v="58385.279999999999"/>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87508"/>
    <n v="87508"/>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560305"/>
    <n v="4016067.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134199"/>
    <n v="134199"/>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2573984.7799999998"/>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419415.01"/>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421772.8"/>
    <n v="1421772.8"/>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32091"/>
    <n v="132091"/>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540497.06"/>
    <n v="0"/>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93246.2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200000"/>
    <n v="1200000"/>
    <n v="1200000"/>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381666"/>
    <n v="381666"/>
    <n v="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459156"/>
    <n v="5866324.0599999996"/>
    <n v="5866224"/>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305704"/>
    <n v="426479.67"/>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387251"/>
    <n v="5932012.0199999996"/>
    <n v="3215665.2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581514"/>
    <n v="608119.72"/>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1926596"/>
    <n v="1926596"/>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73873"/>
    <n v="73873"/>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271146"/>
    <n v="271146"/>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77993"/>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335065"/>
    <n v="2335065"/>
    <n v="1400335.08"/>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100859"/>
    <n v="100859"/>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520454"/>
    <n v="2520454"/>
    <n v="890236.07"/>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104083"/>
    <n v="104083"/>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1984970"/>
    <n v="984970"/>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8340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664777.63"/>
    <n v="664777.63"/>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421506"/>
    <n v="336375.5"/>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1404778"/>
    <n v="22613211.940000001"/>
    <n v="18361078.16"/>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880859"/>
    <n v="880859"/>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360814"/>
    <n v="13960814"/>
    <n v="9731704.4699999988"/>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2789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0000000"/>
    <n v="5500000"/>
    <n v="3921663.2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31139684"/>
    <n v="14043795"/>
    <n v="4754110.730000000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59600"/>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78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24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0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543000"/>
    <n v="1543000"/>
    <n v="894738.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2500000"/>
    <n v="5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900000"/>
    <n v="1618000"/>
    <n v="894263"/>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795000"/>
    <n v="16137000"/>
    <n v="2802026.04"/>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05000"/>
    <n v="5905000"/>
    <n v="433176.36"/>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741208"/>
    <n v="17241208"/>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269600"/>
    <n v="140815.29999999999"/>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86000"/>
    <n v="8555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764000"/>
    <n v="3522895.55"/>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
    <n v="655400"/>
    <n v="562867.32000000007"/>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390000"/>
    <n v="293090.76"/>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000"/>
    <n v="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2448100"/>
    <n v="75756608"/>
    <n v="10459784.219999999"/>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6000000"/>
    <n v="35451492"/>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2500000"/>
    <n v="369614.14"/>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00000"/>
    <n v="43932.3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8097434.1799999997"/>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1460000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840000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0726635"/>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241635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179880"/>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0645640"/>
    <n v="26496877"/>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9331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15942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24371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3243110"/>
    <n v="31537326.200000007"/>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9530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61729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2190731"/>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91220.0700000003"/>
    <n v="9559612.9500000011"/>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324500"/>
    <n v="324463.4700000002"/>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500000"/>
    <n v="53274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2000000"/>
    <n v="409776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
    <n v="4000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00000"/>
    <n v="1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3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19917"/>
    <n v="1819917"/>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18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00000"/>
    <n v="64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0"/>
    <n v="36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50000"/>
    <n v="5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00000"/>
    <n v="100000"/>
    <n v="104448.2"/>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0"/>
    <n v="45000"/>
    <n v="29063.4"/>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3537945"/>
    <n v="3893945"/>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1157387"/>
    <n v="31476283.800000001"/>
    <n v="1834245.32"/>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215400"/>
    <n v="166398.41"/>
    <n v="166398.41"/>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0"/>
    <n v="10500"/>
    <n v="0"/>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07334"/>
    <n v="1442084.08"/>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0"/>
    <n v="3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0"/>
    <n v="4455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33000"/>
    <n v="15189.26"/>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49001.59"/>
    <n v="4425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6312176"/>
    <n v="12087176"/>
    <n v="6420855.229999999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000000"/>
    <n v="7695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30025"/>
    <n v="330025"/>
    <n v="48424.71"/>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14593"/>
    <n v="684852.98"/>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57647"/>
    <n v="55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143192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772911"/>
    <n v="1051769.8700000001"/>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091000"/>
    <n v="0"/>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270135"/>
    <n v="163135"/>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90440"/>
    <n v="154968.85999999999"/>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73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540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22000"/>
    <n v="0"/>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23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7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0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1060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2500000"/>
    <n v="184000"/>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707001"/>
    <n v="965322"/>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00000"/>
    <n v="160000"/>
    <n v="92899.98"/>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0"/>
    <n v="16000"/>
    <n v="20292.759999999998"/>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293182.87"/>
    <n v="25622.52"/>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75617.13000000082"/>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93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0"/>
    <n v="34000"/>
    <n v="5841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566000"/>
    <n v="42893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0000000"/>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0"/>
    <n v="31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5000000"/>
    <n v="5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10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0"/>
    <n v="1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1130000"/>
    <n v="311775"/>
    <n v="467210.13999999996"/>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6695000"/>
    <n v="4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599005"/>
    <n v="599004"/>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9220"/>
    <n v="19210.400000000001"/>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00000"/>
    <n v="28562.37"/>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200000"/>
    <n v="3381679"/>
    <n v="3172500.56"/>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5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40000000"/>
    <n v="8203076"/>
    <n v="119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15000000"/>
    <n v="450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43000"/>
    <n v="21788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62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4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374320"/>
    <n v="298320"/>
    <n v="0"/>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600000"/>
    <n v="485500"/>
    <n v="437290.02"/>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21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75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280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1200000"/>
    <n v="820600"/>
    <n v="637155.76"/>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480000"/>
    <n v="17047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600000"/>
    <n v="114013.04000000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0"/>
    <n v="50000"/>
    <n v="9000"/>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294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162984"/>
    <n v="162000.03"/>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52016"/>
    <n v="51600.03"/>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200000"/>
    <n v="5200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08072"/>
    <n v="508072"/>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25000"/>
    <n v="25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140000"/>
    <n v="1400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0000"/>
    <n v="853000"/>
    <n v="673325.4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00000"/>
    <n v="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30589"/>
    <n v="130589"/>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100000"/>
    <n v="3000"/>
    <n v="5000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500000"/>
    <n v="700000"/>
    <n v="580999.9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100000"/>
    <n v="136618.8900000000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965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17000"/>
    <n v="389091.3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0"/>
    <n v="30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3000000"/>
    <n v="3000000"/>
    <n v="1315562.53"/>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500000"/>
    <n v="1500000"/>
    <n v="799440.34000000008"/>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000000"/>
    <n v="388199"/>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
    <n v="5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490600"/>
    <n v="250600"/>
    <n v="5841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083000"/>
    <n v="83000"/>
    <n v="304808.94999999995"/>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55180"/>
    <n v="3218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35000"/>
    <n v="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125872"/>
    <n v="125872"/>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59400"/>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52400"/>
    <n v="1524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5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100000"/>
    <n v="11682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85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225000"/>
    <n v="125000"/>
    <n v="12975"/>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000"/>
    <n v="50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90000"/>
    <n v="3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39900"/>
    <n v="18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200000"/>
    <n v="200000"/>
    <n v="696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29500"/>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4642"/>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50000"/>
    <n v="2655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45358"/>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630400"/>
    <n v="206174.5"/>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30000"/>
    <n v="28992.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200000"/>
    <n v="661856.1"/>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600000"/>
    <n v="764154.59"/>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600000"/>
    <n v="1765701.42"/>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2000000"/>
    <n v="1100000"/>
    <n v="368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850000"/>
    <n v="370707.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1700000"/>
    <n v="941208.12000000011"/>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150000"/>
    <n v="0"/>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000"/>
    <n v="3200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1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5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00000"/>
    <n v="550000"/>
    <n v="55000.04"/>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0000"/>
    <n v="170000"/>
    <n v="19371.310000000001"/>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14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197600"/>
    <n v="1164600"/>
    <n v="40338.04"/>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746000"/>
    <n v="1259730.8"/>
    <n v="690206.8"/>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37200"/>
    <n v="33640.03"/>
    <n v="33640.03"/>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354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234000"/>
    <n v="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69000"/>
    <n v="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0"/>
    <n v="11877299.4"/>
    <n v="11813878"/>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35000"/>
    <n v="42749.979999999996"/>
    <n v="42749.9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5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160000"/>
    <n v="31826"/>
    <n v="31825"/>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32983.379999999997"/>
    <n v="32983.38000000000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55125"/>
    <n v="555125"/>
    <n v="11193.48"/>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9000"/>
    <n v="9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4941500"/>
    <n v="3500000"/>
    <n v="2317574.9999999995"/>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3100"/>
    <n v="200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165200"/>
    <n v="415200"/>
    <n v="2900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2134000"/>
    <n v="723286"/>
    <n v="32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8057500"/>
    <n v="3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112000"/>
    <n v="9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300"/>
    <n v="53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6000"/>
    <n v="1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904900"/>
    <n v="9049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0000"/>
    <n v="2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390000"/>
    <n v="856888"/>
    <n v="51312.02"/>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37500"/>
    <n v="200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698114.67000000179"/>
    <n v="308611.06"/>
  </r>
  <r>
    <s v="2024"/>
    <x v="0"/>
    <x v="0"/>
    <x v="1"/>
    <x v="7"/>
    <s v="2 - Poder Ejecutivo"/>
    <s v="0201 - PRESIDENCIA DE LA REPÚBLICA"/>
    <s v="0033 - ECO5RD"/>
    <x v="0"/>
    <x v="0"/>
    <x v="2"/>
    <s v="2.6 - BIENES MUEBLES, INMUEBLES E INTANGIBLES"/>
    <s v="2.6.1 - MOBILIARIO Y EQUIPO"/>
    <s v="N"/>
    <s v="00 - N/A"/>
    <s v="10 - FONDO GENERAL"/>
    <s v="(en blanco)"/>
    <s v="99 - MULTIPROVINCIAL"/>
    <n v="0"/>
    <n v="9191872.0300000012"/>
    <n v="8221858.9399999995"/>
  </r>
  <r>
    <s v="2024"/>
    <x v="0"/>
    <x v="0"/>
    <x v="1"/>
    <x v="7"/>
    <s v="2 - Poder Ejecutivo"/>
    <s v="0201 - PRESIDENCIA DE LA REPÚBLICA"/>
    <s v="0033 - ECO5RD"/>
    <x v="0"/>
    <x v="0"/>
    <x v="2"/>
    <s v="2.6 - BIENES MUEBLES, INMUEBLES E INTANGIBLES"/>
    <s v="2.6.1 - MOBILIARIO Y EQUIPO"/>
    <s v="N"/>
    <s v="00 - N/A"/>
    <s v="10 - FONDO GENERAL"/>
    <s v="(en blanco)"/>
    <s v="99 - MULTIPROVINCIAL"/>
    <n v="0"/>
    <n v="93000"/>
    <n v="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86377"/>
    <n v="2124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290620"/>
    <n v="65594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15610200"/>
    <n v="7198500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2724000"/>
    <n v="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842400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4307"/>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42000"/>
    <n v="41087.599999999999"/>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04000"/>
    <n v="340735.64999999997"/>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3658"/>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110000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7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332104.60000000009"/>
    <n v="260925"/>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395156"/>
    <n v="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253490"/>
    <n v="49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17608"/>
    <n v="1760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395156"/>
    <n v="95156"/>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253490"/>
    <n v="5349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17608"/>
    <n v="17608"/>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395156"/>
    <n v="395156"/>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253490"/>
    <n v="25349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17608"/>
    <n v="17608"/>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395156"/>
    <n v="395156"/>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253490"/>
    <n v="25349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17608"/>
    <n v="17608"/>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395156"/>
    <n v="395156"/>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253490"/>
    <n v="253490"/>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17608"/>
    <n v="17608"/>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395156"/>
    <n v="15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253490"/>
    <n v="0"/>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17608"/>
    <n v="17608"/>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368285"/>
    <n v="285"/>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249796"/>
    <n v="796"/>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18727"/>
    <n v="18727"/>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368285"/>
    <n v="18285"/>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249796"/>
    <n v="796"/>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18727"/>
    <n v="27"/>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500000"/>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489540"/>
    <n v="154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257403"/>
    <n v="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0"/>
    <n v="7577038.900000000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3277040"/>
    <n v="2825436.09999999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131752"/>
    <n v="18175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0605500"/>
    <n v="45605500"/>
    <n v="30411528.32"/>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2500000"/>
    <n v="2485000"/>
    <n v="1491070.39"/>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99005822"/>
    <n v="53557121"/>
    <n v="38778683.03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2316371"/>
    <n v="2316371"/>
    <n v="2364099.2199999997"/>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5962384"/>
    <n v="34362384"/>
    <n v="33808842.149999999"/>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1650783"/>
    <n v="2220783"/>
    <n v="1520663.2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0450758"/>
    <n v="758"/>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1749874"/>
    <n v="49874"/>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35705587"/>
    <n v="5587"/>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5494642"/>
    <n v="2642"/>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14700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690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249245"/>
    <n v="1249245"/>
    <n v="4717539.7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0"/>
    <n v="200000"/>
    <n v="190080.3"/>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8774874"/>
    <n v="21891440"/>
    <n v="1433890.3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612998"/>
    <n v="2712998"/>
    <n v="955810.87999999989"/>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3610731"/>
    <n v="924918"/>
    <n v="122846.8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000000"/>
    <n v="4000000"/>
    <n v="3023568.2199999997"/>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0"/>
    <n v="3500000"/>
    <n v="993063.51"/>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881567"/>
    <n v="1819567"/>
    <n v="96505.1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
    <n v="10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100000"/>
    <n v="37411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2500000"/>
    <n v="13752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975020"/>
    <n v="787951.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5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9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31961"/>
    <n v="231961"/>
    <n v="46256"/>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080000"/>
    <n v="2642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54000"/>
    <n v="87353.04"/>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890000"/>
    <n v="97155.5400000000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110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70000"/>
    <n v="50000"/>
    <n v="232467.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20000"/>
    <n v="270161"/>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9861"/>
    <n v="379861"/>
    <n v="436740.42000000004"/>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595498.8000000000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00000"/>
    <n v="0"/>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08058"/>
    <n v="1108058"/>
    <n v="232135.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299420.8499999999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000000"/>
    <n v="1000000"/>
    <n v="118991.2"/>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75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275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90000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0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26112973"/>
    <n v="13882881.560000001"/>
    <n v="2239264.1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0"/>
    <n v="1000000"/>
    <n v="220789.8"/>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32984472"/>
    <n v="18213081"/>
    <n v="2906952.8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5668063"/>
    <n v="6193063"/>
    <n v="6702418.969999999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7259040"/>
    <n v="1043818"/>
    <n v="32464"/>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12000"/>
    <n v="292000"/>
    <n v="60823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20000"/>
    <n v="4620000"/>
    <n v="272326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3031168"/>
    <n v="3031168"/>
    <n v="821719.3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384740"/>
    <n v="480474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70000"/>
    <n v="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1232"/>
    <n v="31232"/>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0"/>
    <n v="270000"/>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0"/>
    <n v="700000"/>
    <n v="631661.96"/>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327410"/>
    <n v="327410"/>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1020000"/>
    <n v="1020000"/>
    <n v="458157.42"/>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2798221"/>
    <n v="229822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19257700"/>
    <n v="28371427.25"/>
    <n v="8599081.2599999998"/>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050000"/>
    <n v="90682.149999999907"/>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3992376"/>
    <n v="47236925.469999999"/>
    <n v="16814980.02"/>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63000"/>
    <n v="3538308"/>
    <n v="520343.51"/>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0"/>
    <n v="359228.13"/>
    <n v="63614.98"/>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21240"/>
    <n v="0"/>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9063795.059999999"/>
    <n v="763425.46"/>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49320"/>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68969273.63"/>
    <n v="201594273.62"/>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196613.03"/>
    <n v="26337.59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47200"/>
    <n v="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6000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5520"/>
    <n v="0"/>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1719088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398437.6500000004"/>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38768402.960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109042.1299999999"/>
    <n v="67610.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0662464"/>
    <n v="5336063.9400000004"/>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245914888.45999998"/>
    <n v="181851691.81"/>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646592.81999999995"/>
    <n v="98235"/>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5024863"/>
    <n v="19727.23999999999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26000"/>
    <n v="79474.84"/>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11713500"/>
    <n v="15367000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0"/>
    <n v="51559275"/>
    <n v="37875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53999368.119999997"/>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51144836"/>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1304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6750"/>
    <n v="6106750"/>
    <n v="508712.74"/>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0"/>
    <n v="300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1704950"/>
    <n v="82556450"/>
    <n v="10261618.310000001"/>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509450"/>
    <n v="549450"/>
    <n v="2470626.87"/>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70000"/>
    <n v="37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15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30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35776"/>
    <n v="235776"/>
    <n v="74530.25999999999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625000"/>
    <n v="625000"/>
    <n v="15163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65000"/>
    <n v="65000"/>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86000"/>
    <n v="86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5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1000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28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60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0108000.060000001"/>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6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200000"/>
    <n v="19186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3200000"/>
    <n v="3200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35000"/>
    <n v="5835000"/>
    <n v="1318933.2"/>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2184672"/>
    <n v="1417033.63"/>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75000"/>
    <n v="5775000"/>
    <n v="15694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149000"/>
    <n v="356550.4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500"/>
    <n v="5500"/>
    <n v="643860.16"/>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5125482.570000008"/>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723928"/>
    <n v="646992"/>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902700"/>
    <n v="52967"/>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1322000"/>
    <n v="1033182.97"/>
    <n v="75056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200000"/>
    <n v="101200"/>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503659"/>
    <n v="503659"/>
    <n v="33040"/>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279461"/>
    <n v="470733"/>
    <n v="194074.6"/>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870082"/>
    <n v="714204"/>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0"/>
    <n v="1039199"/>
    <n v="123074"/>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41600"/>
    <n v="14160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70800"/>
    <n v="70800"/>
    <n v="6916.5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0"/>
    <n v="1802450"/>
    <n v="0"/>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00000"/>
    <n v="589025.13"/>
    <n v="113846.39999999999"/>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624380.19999999995"/>
    <n v="832358.32"/>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50000"/>
    <n v="194777.88"/>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0"/>
    <n v="305453.2"/>
    <n v="205554.36"/>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101300"/>
    <n v="176708.8"/>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146655.12"/>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180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73545.58"/>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82819.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800000"/>
    <n v="8000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230000"/>
    <n v="230000"/>
    <n v="15226.27"/>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750000"/>
    <n v="75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5000"/>
    <n v="15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283000"/>
    <n v="283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07000"/>
    <n v="107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30000"/>
    <n v="3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000000"/>
    <n v="1935000"/>
    <n v="1273567.8799999999"/>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500000"/>
    <n v="20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200000"/>
    <n v="2391300"/>
    <n v="231693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000000"/>
    <n v="985000"/>
    <n v="874905.1"/>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37500"/>
    <n v="237500"/>
    <n v="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00000"/>
    <n v="3586690"/>
    <n v="1760619"/>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60000"/>
    <n v="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31000"/>
    <n v="28290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52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88000"/>
    <n v="88000"/>
    <n v="19272.939999999999"/>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900000"/>
    <n v="16150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448950"/>
    <n v="970050"/>
    <n v="940378.58"/>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600000"/>
    <n v="660016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30000"/>
    <n v="752700"/>
    <n v="749778.24"/>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165000"/>
    <n v="165000"/>
    <n v="56048.82"/>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27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25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100000"/>
    <n v="133000"/>
    <n v="52252.29"/>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116000"/>
    <n v="115651.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0"/>
    <n v="2000"/>
    <n v="0"/>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50000"/>
    <n v="50000"/>
    <n v="34628.2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
    <n v="1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3500000"/>
    <n v="5584107.4000000004"/>
    <n v="4345388.9400000004"/>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5150000"/>
    <n v="6459816.5"/>
    <n v="4698000.08"/>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0"/>
    <n v="1646587.5499999998"/>
    <n v="659587.55000000005"/>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2132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500000"/>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0"/>
    <n v="3523450.07"/>
    <n v="1748633.65"/>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150000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51033414.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25000"/>
    <n v="105822.01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75000"/>
    <n v="143647.29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200000"/>
    <n v="42000"/>
    <n v="40120"/>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0"/>
    <n v="50000"/>
    <n v="49100.93"/>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000"/>
    <n v="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00000"/>
    <n v="25000"/>
    <n v="2150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50000"/>
    <n v="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50000"/>
    <n v="94000"/>
    <n v="9109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600000"/>
    <n v="152000"/>
    <n v="131380.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500"/>
    <n v="500"/>
    <n v="0"/>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110325"/>
    <n v="110325"/>
    <n v="58892.62"/>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50000"/>
    <n v="109000"/>
    <n v="9145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70000"/>
    <n v="7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5000"/>
    <n v="5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7000"/>
    <n v="57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100000"/>
    <n v="100000"/>
    <n v="93928"/>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60000"/>
    <n v="60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250000"/>
    <n v="227805"/>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300000"/>
    <n v="300000"/>
    <n v="38725.629999999997"/>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100000"/>
    <n v="100000"/>
    <n v="25118.66"/>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5000"/>
    <n v="65000"/>
    <n v="64999.77"/>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0000"/>
    <n v="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737750"/>
    <n v="73775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837752"/>
    <n v="33775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3215514.22"/>
    <n v="15494.23"/>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7000000"/>
    <n v="1743361.5"/>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5500"/>
    <n v="4602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062000"/>
    <n v="9365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30000"/>
    <n v="33040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8825"/>
    <n v="5882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4982864"/>
    <n v="3761454"/>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70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13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5000"/>
    <n v="14632"/>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27730"/>
    <n v="27730"/>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55500"/>
    <n v="355500"/>
    <n v="195443.4"/>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71000"/>
    <n v="371000"/>
    <n v="370999.9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0"/>
    <n v="0"/>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n v="306901.82"/>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203298.18"/>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88700"/>
    <n v="14783"/>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0000"/>
    <n v="14100"/>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2997"/>
    <n v="44533"/>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95953"/>
    <n v="4425"/>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18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35000"/>
    <n v="3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60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41938"/>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7387388"/>
    <n v="12378926.759999998"/>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300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2600000"/>
    <n v="1512723.89"/>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0886660"/>
    <n v="2906660"/>
    <n v="722986"/>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4028240"/>
    <n v="1639138.5099999998"/>
    <n v="135228"/>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224671.48"/>
    <n v="1540414.48"/>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42152.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0"/>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827280.01"/>
    <n v="282728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8231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103240"/>
    <n v="2505376"/>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974930"/>
    <n v="597493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866592"/>
    <n v="1686019.22"/>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4200000"/>
    <n v="2185291.84"/>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50000"/>
    <n v="1540849.9"/>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500000"/>
    <n v="63130"/>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250000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10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0845351.06999999"/>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752300"/>
    <n v="175230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2115846.9399999995"/>
    <n v="963776.8"/>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230000"/>
    <n v="25075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541750"/>
    <n v="1685318.4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6014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000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457987.5"/>
    <n v="364432.38"/>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30475.56"/>
    <n v="30475.86"/>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11301000"/>
    <n v="9690140"/>
    <n v="972225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568900"/>
    <n v="6202901.8000000007"/>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8935000"/>
    <n v="4679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878000"/>
    <n v="3209360"/>
    <n v="472737.5"/>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0"/>
    <n v="250000"/>
    <n v="223079"/>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900000"/>
    <n v="525000"/>
    <n v="247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0"/>
    <n v="375000"/>
    <n v="365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1790000"/>
    <n v="154000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378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052800.2199999997"/>
    <n v="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0"/>
    <n v="93500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4999998"/>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280000"/>
    <n v="105459.43"/>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10000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170000"/>
    <n v="160279.4"/>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200000"/>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0"/>
    <n v="0"/>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7918927.04"/>
    <n v="5490344.5499999998"/>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3031057.21"/>
    <n v="3894310.3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6432180.5300000003"/>
    <n v="2271478.179999999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39016.1"/>
    <n v="133533.8599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100000"/>
    <n v="1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30000"/>
    <n v="3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70000"/>
    <n v="7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24449.77"/>
    <n v="353281.5"/>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9290.43"/>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1947"/>
    <n v="257358"/>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9000"/>
    <n v="22399840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54126.6"/>
    <n v="51117.59999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80653"/>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111274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53293.989999999991"/>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1328800"/>
    <n v="14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7178"/>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93234.39"/>
    <n v="1736039.44"/>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188555.12"/>
    <n v="666912.68999999994"/>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2244531.19"/>
    <n v="3490694.6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58730"/>
    <n v="43754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392705.59"/>
    <n v="425105.70000000007"/>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31"/>
    <n v="0"/>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10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27500"/>
    <n v="798600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47023"/>
    <n v="14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55431244.76999998"/>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17428274"/>
    <n v="11028477"/>
    <n v="9969562.74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000000"/>
    <n v="4000000"/>
    <n v="72098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25000000"/>
    <n v="9013165"/>
    <n v="7496390.74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350000"/>
    <n v="5456522"/>
    <n v="1876051.68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6000000"/>
    <n v="1000000"/>
    <n v="141873.76"/>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00000"/>
    <n v="4602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29210"/>
    <n v="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500000"/>
    <n v="496315.0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12500000"/>
    <n v="4244396"/>
    <n v="1518307.4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5000000"/>
    <n v="4000000"/>
    <n v="67260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6000000"/>
    <n v="4000000"/>
    <n v="2311384"/>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0"/>
    <n v="1000000"/>
    <n v="24148.7"/>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7000000"/>
    <n v="7000000"/>
    <n v="295351.12"/>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4000000"/>
    <n v="4000000"/>
    <n v="12173930.700000001"/>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2000000"/>
    <n v="2000000"/>
    <n v="80948"/>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0"/>
    <n v="108527765"/>
    <n v="29119322.2600000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000000"/>
    <n v="2700000"/>
    <n v="9381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5000000"/>
    <n v="4000000"/>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
    <n v="2000000"/>
    <n v="71440.36"/>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1000000"/>
    <n v="1144500"/>
    <n v="10118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6500000"/>
    <n v="164985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230000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00000"/>
    <n v="1000000"/>
    <n v="34928"/>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95580"/>
    <n v="5057000"/>
    <n v="657051.37"/>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8000000"/>
    <n v="3000000"/>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6147500"/>
    <n v="6490310"/>
    <n v="2993408.3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5790000"/>
    <n v="5958225"/>
    <n v="1919218.650000000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447331"/>
    <n v="208335466"/>
    <n v="48467218.409999996"/>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0"/>
    <n v="5000000"/>
    <n v="1097813.75"/>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
    <n v="510974"/>
    <n v="8791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300000"/>
    <n v="372360.5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2245"/>
    <n v="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6000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0000000"/>
    <n v="6800000"/>
    <n v="209000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9702528"/>
    <n v="5227804"/>
    <n v="248407.7"/>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1000000"/>
    <n v="36921140"/>
    <n v="33141139.260000002"/>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3000000"/>
    <n v="1000000"/>
    <n v="0"/>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2369370.229999997"/>
  </r>
  <r>
    <s v="2024"/>
    <x v="0"/>
    <x v="0"/>
    <x v="1"/>
    <x v="7"/>
    <s v="2 - Poder Ejecutivo"/>
    <s v="0203 - MINISTERIO DE DEFENSA"/>
    <s v="0001 - MINISTERIO DE DEFENSA"/>
    <x v="0"/>
    <x v="7"/>
    <x v="29"/>
    <s v="2.7 - OBRAS"/>
    <s v="2.7.1 - OBRAS EN EDIFICACIONES"/>
    <s v="N"/>
    <s v="00 - N/A"/>
    <s v="20 - FONDOS CON DESTINO ESPECÍFICO"/>
    <s v="(en blanco)"/>
    <s v="99 - MULTIPROVINCIAL"/>
    <n v="0"/>
    <n v="2000000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559043353"/>
    <n v="165400079.94"/>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0"/>
    <n v="74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54213630"/>
    <n v="421363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870321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400000"/>
    <n v="400000"/>
    <n v="5310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257821"/>
    <n v="257821"/>
    <n v="47412.400000000009"/>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50000"/>
    <n v="50000"/>
    <n v="0"/>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0"/>
    <n v="124792"/>
    <n v="124791.37"/>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00000"/>
    <n v="0"/>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00000"/>
    <n v="152847.21"/>
    <n v="64138.9"/>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0"/>
    <n v="289024.63"/>
    <n v="240138.41"/>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70000"/>
    <n v="37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
    <n v="25000"/>
    <n v="14160"/>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50000"/>
    <n v="50000"/>
    <n v="0"/>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50000"/>
    <n v="80734"/>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0"/>
    <n v="169266"/>
    <n v="2077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0"/>
    <n v="149648.16"/>
    <n v="12933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200000"/>
    <n v="215000"/>
    <n v="99990.84"/>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700000"/>
    <n v="6202680"/>
    <n v="5708541.460000000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500000"/>
    <n v="4317530"/>
    <n v="4077991.5"/>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400000"/>
    <n v="4006363"/>
    <n v="3215651.6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00000"/>
    <n v="179300"/>
    <n v="75378.399999999994"/>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530748"/>
    <n v="530292"/>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89100"/>
    <n v="269630"/>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9500"/>
    <n v="30916"/>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0"/>
    <n v="275648"/>
    <n v="268395.71999999997"/>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200000"/>
    <n v="192000"/>
    <n v="188564"/>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
    <n v="93359"/>
    <n v="767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500000"/>
    <n v="2377323"/>
    <n v="2377322.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70000"/>
    <n v="267860"/>
    <n v="3823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30000"/>
    <n v="0"/>
    <n v="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096645"/>
    <n v="1002244.7999999999"/>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477485"/>
    <n v="130831.3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2573167"/>
    <n v="2668337.2799999998"/>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70000"/>
    <n v="128000"/>
    <n v="180764.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227000"/>
    <n v="226033.28000000003"/>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864603"/>
    <n v="1038664.8300000001"/>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45320"/>
    <n v="3587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0"/>
    <n v="153400"/>
    <n v="153400"/>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00000"/>
    <n v="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0"/>
    <n v="604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34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215000"/>
    <n v="65000"/>
    <n v="0"/>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377000"/>
    <n v="457.84"/>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200000"/>
    <n v="5310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53000"/>
    <n v="53000"/>
    <n v="5369"/>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0"/>
    <n v="173000"/>
    <n v="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39633"/>
    <n v="39633"/>
    <n v="0"/>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631221"/>
    <n v="307974.09999999998"/>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565725"/>
    <n v="1296684.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35731"/>
    <n v="13487.4"/>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6137"/>
    <n v="0"/>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n v="147264"/>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27754"/>
    <n v="0"/>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169380"/>
    <n v="4006788.41"/>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1250"/>
    <n v="0"/>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4045768"/>
    <n v="3276597.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873394"/>
    <n v="757870.34000000008"/>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252721"/>
    <n v="10230.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n v="106672"/>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46020"/>
    <n v="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05787"/>
    <n v="105787"/>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596834"/>
    <n v="286352.95999999996"/>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564702"/>
    <n v="165554"/>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950"/>
    <n v="295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481440"/>
    <n v="32037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77990"/>
    <n v="109136.54000000001"/>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8527"/>
    <n v="26137"/>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000000"/>
    <n v="250000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500000"/>
    <n v="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50000"/>
    <n v="1020000"/>
    <n v="1510883.8"/>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15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230000"/>
    <n v="89113.600000000006"/>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100000"/>
    <n v="10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300000"/>
    <n v="355000"/>
    <n v="296475"/>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50000"/>
    <n v="5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0000"/>
    <n v="2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5000"/>
    <n v="25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0000"/>
    <n v="10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20000"/>
    <n v="37300"/>
    <n v="37199.5"/>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40000"/>
    <n v="4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0000"/>
    <n v="350000"/>
    <n v="94872"/>
  </r>
  <r>
    <s v="2024"/>
    <x v="0"/>
    <x v="0"/>
    <x v="1"/>
    <x v="7"/>
    <s v="2 - Poder Ejecutivo"/>
    <s v="0203 - MINISTERIO DE DEFENSA"/>
    <s v="0003 - SERVICIOS DE PESCA"/>
    <x v="0"/>
    <x v="7"/>
    <x v="29"/>
    <s v="2.6 - BIENES MUEBLES, INMUEBLES E INTANGIBLES"/>
    <s v="2.6.1 - MOBILIARIO Y EQUIPO"/>
    <s v="N"/>
    <s v="00 - N/A"/>
    <s v="10 - FONDO GENERAL"/>
    <s v="(en blanco)"/>
    <s v="99 - MULTIPROVINCIAL"/>
    <n v="150000"/>
    <n v="15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8824"/>
    <n v="358824"/>
    <n v="174404.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900000"/>
    <n v="900000"/>
    <n v="1062370.1000000001"/>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700000"/>
    <n v="7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500000"/>
    <n v="500000"/>
    <n v="234772.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769650.4500000002"/>
    <n v="1754729.65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843571"/>
    <n v="437990"/>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343047.4"/>
    <n v="923692.2"/>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20960"/>
    <n v="320001.84000000003"/>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13539"/>
    <n v="0"/>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4258600"/>
    <n v="52258600"/>
    <n v="1428643.7"/>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2021374"/>
    <n v="9021374"/>
    <n v="7935"/>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6526398.8000000007"/>
    <n v="295549.5300000000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749227.5"/>
    <n v="62068"/>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300000"/>
    <n v="3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0"/>
    <n v="700000"/>
    <n v="296711"/>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60000"/>
    <n v="60000"/>
    <n v="128594.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37378"/>
    <n v="530882"/>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49915.4"/>
    <n v="45843"/>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35046"/>
    <n v="35046"/>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873238.15999999992"/>
    <n v="759969.55999999994"/>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210982"/>
    <n v="202318.41999999998"/>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884366"/>
    <n v="825398.2"/>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0"/>
    <n v="49000"/>
    <n v="47937.5"/>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54870"/>
    <n v="2354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62921"/>
    <n v="6292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32000"/>
    <n v="31234.86"/>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8024"/>
    <n v="35585.9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3200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10000"/>
    <n v="209419.01"/>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60000"/>
    <n v="62367.13"/>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30287"/>
    <n v="30286.07"/>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1350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156854"/>
    <n v="156854"/>
    <n v="187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00000"/>
    <n v="600000"/>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95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47301.6800000002"/>
    <n v="268184.5"/>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34220"/>
    <n v="34220"/>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150000"/>
    <n v="466587"/>
    <n v="42008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80000"/>
    <n v="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300000"/>
    <n v="176784"/>
    <n v="2891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70000"/>
    <n v="2000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60000"/>
    <n v="205674"/>
    <n v="17287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413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30000"/>
    <n v="3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29999"/>
    <n v="29999"/>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200000"/>
    <n v="150000"/>
    <n v="98176"/>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2000000"/>
    <n v="170000"/>
    <n v="11564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55131"/>
    <n v="0"/>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0"/>
    <n v="50000"/>
    <n v="0"/>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01775"/>
    <n v="101775"/>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0"/>
    <n v="29500"/>
    <n v="2950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00000"/>
    <n v="154401"/>
    <n v="154400.16"/>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50000"/>
    <n v="126281"/>
    <n v="126280.08"/>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0"/>
    <n v="20446.400000000001"/>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000000"/>
    <n v="3359811.55"/>
    <n v="3359811.5500000003"/>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00000"/>
    <n v="1225430"/>
    <n v="122543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500000"/>
    <n v="800000"/>
    <n v="170073.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400000"/>
    <n v="1399980.32"/>
    <n v="1399980.32"/>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25000"/>
    <n v="25000"/>
    <n v="0"/>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200000"/>
    <n v="482800"/>
    <n v="482761.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600000"/>
    <n v="600000"/>
    <n v="430710.64"/>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0"/>
    <n v="1035285"/>
    <n v="1035284.8"/>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50000"/>
    <n v="150000"/>
    <n v="14868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600000"/>
    <n v="1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50000"/>
    <n v="105373.81"/>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98957.39"/>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0"/>
    <n v="92350.68"/>
    <n v="92350.42"/>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0"/>
    <n v="1304000.06"/>
    <n v="1304000.06"/>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350000"/>
    <n v="350000"/>
    <n v="97226.1"/>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50000"/>
    <n v="225000"/>
    <n v="86966"/>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75000"/>
    <n v="100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57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0"/>
    <n v="23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551119"/>
    <n v="503329"/>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230102"/>
    <n v="23010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03840"/>
    <n v="110306.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317260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894034"/>
    <n v="888724"/>
    <n v="218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1579458"/>
    <n v="1373744"/>
    <n v="63519.4"/>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0"/>
    <n v="77880"/>
    <n v="38940"/>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52120"/>
    <n v="2212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70000"/>
    <n v="20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1000000"/>
    <n v="138263"/>
    <n v="14850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50000"/>
    <n v="250000"/>
    <n v="98010.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700000"/>
    <n v="1012400"/>
    <n v="945016.9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500000"/>
    <n v="500000"/>
    <n v="228896.40000000002"/>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0"/>
    <n v="520150"/>
    <n v="519200"/>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881879.4"/>
    <n v="1594878.5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997605"/>
    <n v="295750.469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188800"/>
    <n v="188800"/>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6790000"/>
    <n v="23867899.989999998"/>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318378"/>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549000"/>
    <n v="4800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07810.7"/>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500000"/>
    <n v="500000"/>
    <n v="31588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0"/>
    <n v="5464810"/>
    <n v="5338685.8000000007"/>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1850"/>
    <n v="2183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6973.12"/>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714"/>
    <n v="271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86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422362.29"/>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480000"/>
    <n v="363792.82"/>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701662.03"/>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
    <n v="66316"/>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2000000"/>
    <n v="5665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1000000"/>
    <n v="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397379.99"/>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24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700000"/>
    <n v="23482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2450514"/>
    <n v="123501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000000"/>
    <n v="58056"/>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800000"/>
    <n v="14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427558.83999999997"/>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000000"/>
    <n v="0"/>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205000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2834700"/>
    <n v="4720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680603"/>
    <n v="150501.3299999999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67810"/>
    <n v="67808.46000000000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21904"/>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6"/>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734000"/>
    <n v="577031.80000000005"/>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200000"/>
    <n v="81393.2"/>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77898"/>
    <n v="237898"/>
    <n v="29028"/>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45000"/>
    <n v="5000"/>
    <n v="0"/>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0"/>
    <n v="500000"/>
    <n v="375536.59"/>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85000"/>
    <n v="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81"/>
    <n v="66630.490000000005"/>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7769"/>
    <n v="2354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33630"/>
    <n v="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17700"/>
    <n v="1770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718215.7000000002"/>
    <n v="1104598"/>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53854"/>
    <n v="153849.7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66981"/>
    <n v="66980.49000000000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0"/>
    <n v="61749407.100000001"/>
    <n v="4584606.8"/>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
    <n v="2000000"/>
    <n v="12689051.670000002"/>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3000000"/>
    <n v="1500000"/>
    <n v="101397.4"/>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0"/>
    <n v="1000000"/>
    <n v="4956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52000"/>
    <n v="19166382.120000001"/>
    <n v="7355212.1999999993"/>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12500"/>
    <n v="112500"/>
    <n v="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0"/>
    <n v="7686576.8799999999"/>
    <n v="3333887.92"/>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53944"/>
    <n v="0"/>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10000"/>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7800000"/>
    <n v="47771594.189999998"/>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360000"/>
    <n v="220645.8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64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0000000"/>
    <n v="2680000"/>
    <n v="70598.179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0"/>
    <n v="10000"/>
    <n v="2645165.6500000004"/>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0"/>
    <n v="60315000"/>
    <n v="549628.91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
    <n v="3700000"/>
    <n v="845401.56"/>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3000000"/>
    <n v="1000000"/>
    <n v="20764.169999999998"/>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310000"/>
    <n v="1010000"/>
    <n v="0"/>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34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7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79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1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6000000"/>
    <n v="14320000"/>
    <n v="2129090.3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0"/>
    <n v="108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25000000"/>
    <n v="34500000"/>
    <n v="11129992.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700000"/>
    <n v="3700000"/>
    <n v="1203815.3500000001"/>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500000"/>
    <n v="5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300000"/>
    <n v="400000"/>
    <n v="283786.459999999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0"/>
    <n v="80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50000"/>
    <n v="5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000000"/>
    <n v="20235000"/>
    <n v="958500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50000"/>
    <n v="50000"/>
    <n v="61994.99"/>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0"/>
    <n v="2500000"/>
    <n v="157341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700000"/>
    <n v="49729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0"/>
    <n v="4000000"/>
    <n v="4130595.46"/>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500000"/>
    <n v="3997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200000"/>
    <n v="173379"/>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50000"/>
    <n v="35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2200000"/>
    <n v="1439205"/>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0000"/>
    <n v="100000"/>
    <n v="138812.10999999999"/>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00000"/>
    <n v="50000"/>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200000"/>
    <n v="204000"/>
    <n v="69152.72"/>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300000"/>
    <n v="84821"/>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0000"/>
    <n v="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80000"/>
    <n v="80000"/>
    <n v="67775"/>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5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400000"/>
    <n v="300000"/>
    <n v="38100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70000"/>
    <n v="7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10000"/>
    <n v="1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12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600000"/>
    <n v="600000"/>
    <n v="33318.120000000003"/>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2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100000"/>
    <n v="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50000"/>
    <n v="50000"/>
    <n v="35703.97"/>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00000"/>
    <n v="100000"/>
    <n v="0"/>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50000"/>
    <n v="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0"/>
    <n v="4000000"/>
    <n v="2442482"/>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4302800"/>
    <n v="12583597"/>
    <n v="6358099.5200000005"/>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2638211"/>
    <n v="1638211"/>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1000"/>
    <n v="11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000000"/>
    <n v="23000000"/>
    <n v="22770176.800000001"/>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500000"/>
    <n v="500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50000"/>
    <n v="2250000"/>
    <n v="1474965.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350000"/>
    <n v="350000"/>
    <n v="411608.13"/>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00000"/>
    <n v="200000"/>
    <n v="217804.4"/>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308300"/>
    <n v="308300"/>
    <n v="484007.63"/>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418200"/>
    <n v="1418200"/>
    <n v="109622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766000"/>
    <n v="766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750000"/>
    <n v="75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00000"/>
    <n v="20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500000"/>
    <n v="50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72000"/>
    <n v="72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962.88"/>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39000"/>
    <n v="39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37063"/>
    <n v="538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0000000"/>
    <n v="0"/>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0"/>
    <n v="1000000"/>
    <n v="5133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600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2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7000"/>
    <n v="17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47500"/>
    <n v="2547500"/>
    <n v="294159.84000000003"/>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70000"/>
    <n v="127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0000000"/>
    <n v="50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1000"/>
    <n v="17285517"/>
    <n v="17199582.509999998"/>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9352400"/>
    <n v="1227121"/>
    <n v="474745.62"/>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573000"/>
    <n v="573000"/>
    <n v="115847.67999999999"/>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0"/>
    <n v="700000"/>
    <n v="0"/>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150000"/>
    <n v="2250000"/>
    <n v="1265463.859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000000"/>
    <n v="9500000"/>
    <n v="9356135.0399999991"/>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2700000"/>
    <n v="1393465.66"/>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117500"/>
    <n v="165240.13"/>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582500"/>
    <n v="0"/>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42433600"/>
    <n v="42433599.880000003"/>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1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0000"/>
    <n v="390000"/>
    <n v="202800.02"/>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2000"/>
    <n v="2000"/>
    <n v="77969.94"/>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0"/>
    <n v="60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146000"/>
    <n v="326000"/>
    <n v="241858.2"/>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22000"/>
    <n v="391901"/>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71600"/>
    <n v="141600"/>
    <n v="36788"/>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
    <n v="4709.9399999999996"/>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0"/>
    <n v="75990.00999999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1200000"/>
    <n v="60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25000"/>
    <n v="992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92000"/>
    <n v="2302000"/>
    <n v="1452797.9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567798"/>
    <n v="5627715"/>
    <n v="2770432.3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228800"/>
    <n v="826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115000"/>
    <n v="94200"/>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30000"/>
    <n v="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6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95000"/>
    <n v="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45000"/>
    <n v="347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80000"/>
    <n v="180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202520"/>
    <n v="122956"/>
    <n v="122956"/>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300969"/>
    <n v="2371363.3200000003"/>
    <n v="1979244.3800000001"/>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0000"/>
    <n v="110639"/>
    <n v="95639"/>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1950.539999999979"/>
    <n v="1950.54"/>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0"/>
    <n v="230817.2"/>
    <n v="80817.2"/>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92610"/>
    <n v="76700"/>
    <n v="7670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10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0000"/>
    <n v="216284"/>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64013"/>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1338"/>
    <n v="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000000002"/>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0892734.690000001"/>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450000"/>
    <n v="1800000"/>
    <n v="795025"/>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650000"/>
    <n v="199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00000"/>
    <n v="10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50000"/>
    <n v="50000"/>
    <n v="0"/>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2946590"/>
    <n v="1041237.25"/>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0"/>
    <n v="628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16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3317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3850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228295.1"/>
    <n v="42639.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00000"/>
    <n v="30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45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40000"/>
    <n v="4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5500"/>
    <n v="4702.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113000"/>
    <n v="51344.160000000003"/>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8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24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7732510.2999999998"/>
    <n v="2126602.96"/>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498000"/>
    <n v="9735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500000"/>
    <n v="349000"/>
    <n v="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0"/>
    <n v="2104554.65"/>
    <n v="1476554.65"/>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100000"/>
    <n v="115200"/>
    <n v="114858.65"/>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20000"/>
    <n v="0"/>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3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4501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2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6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330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770488"/>
    <n v="770488"/>
    <n v="391607.78"/>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435000"/>
    <n v="1663000"/>
    <n v="563391"/>
  </r>
  <r>
    <s v="2024"/>
    <x v="0"/>
    <x v="0"/>
    <x v="1"/>
    <x v="7"/>
    <s v="2 - Poder Ejecutivo"/>
    <s v="0205 - MINISTERIO DE HACIENDA"/>
    <s v="0008 - TESORERIA NACIONAL"/>
    <x v="0"/>
    <x v="0"/>
    <x v="2"/>
    <s v="2.6 - BIENES MUEBLES, INMUEBLES E INTANGIBLES"/>
    <s v="2.6.1 - MOBILIARIO Y EQUIPO"/>
    <s v="N"/>
    <s v="00 - N/A"/>
    <s v="10 - FONDO GENERAL"/>
    <s v="(en blanco)"/>
    <s v="99 - MULTIPROVINCIAL"/>
    <n v="121240"/>
    <n v="121240"/>
    <n v="32685"/>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000"/>
    <n v="2000"/>
    <n v="3199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01000"/>
    <n v="195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0000"/>
    <n v="650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000"/>
    <n v="2000"/>
    <n v="131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25000"/>
    <n v="61773"/>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29000"/>
    <n v="229000"/>
    <n v="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478216"/>
    <n v="520249"/>
    <n v="472065.38999999996"/>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068800"/>
    <n v="268299"/>
    <n v="5900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87200"/>
    <n v="54252"/>
    <n v="54251.68"/>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456700"/>
    <n v="115928.6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828642"/>
    <n v="288347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0000"/>
    <n v="0"/>
    <n v="0"/>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1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0"/>
    <n v="34300"/>
    <n v="34299.99"/>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26000"/>
    <n v="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70000"/>
    <n v="1975001"/>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6000"/>
    <n v="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670000"/>
    <n v="498000"/>
    <n v="91000.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158200"/>
    <n v="4323200"/>
    <n v="832824.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0"/>
    <n v="172000"/>
    <n v="104793.38"/>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6900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00000"/>
    <n v="26196"/>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700000"/>
    <n v="3799075"/>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10000"/>
    <n v="5174.3"/>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200000"/>
    <n v="15930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000000"/>
    <n v="360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700000"/>
    <n v="9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37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0"/>
    <n v="3750000"/>
    <n v="812607"/>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00000"/>
    <n v="2240000"/>
    <n v="3009711.1099999994"/>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50000"/>
    <n v="5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75000"/>
    <n v="465000"/>
    <n v="308997.75"/>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95000"/>
    <n v="341400"/>
    <n v="361773.1"/>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100000"/>
    <n v="100000"/>
    <n v="0"/>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020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12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7914085"/>
    <n v="1883285"/>
    <n v="2958369.62"/>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20900000"/>
    <n v="5900000"/>
    <n v="803119.8"/>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4875000"/>
    <n v="8750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0"/>
    <n v="12235940"/>
    <n v="0"/>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49324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177000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247215739.03999999"/>
    <n v="94037863.86999999"/>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0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10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2226222.5"/>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3991321.9399999995"/>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9691260.9600000009"/>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5759394.79"/>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9999999995343387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2192956.7000000002"/>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3"/>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0"/>
    <n v="11840557.32"/>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31847671.110000003"/>
    <n v="29454318.03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5780429.830000000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9655865.560000000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0512227"/>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40.5"/>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5759394.79"/>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299999999580905"/>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5738359.7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648278.0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99999999906867743"/>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10774274.43"/>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3316904.300000001"/>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4020799.9399999995"/>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199999996"/>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399999995"/>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19999999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5404637.370000001"/>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4"/>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99999999906867743"/>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9160387"/>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19470004.73"/>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600000003"/>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39999999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5539455.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500000002"/>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29999999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0469154.75"/>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1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30723179.34000002"/>
    <n v="90876848.849999979"/>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653.0700000003"/>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1087637"/>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24695983.57"/>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7"/>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7"/>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2667876.17"/>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1"/>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7658076.53000000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693976.87000000011"/>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13947303.18"/>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22079100.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13947303.18"/>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7389082.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1882511.539999999"/>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2421787.269999999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3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43220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1"/>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760373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5383415.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7609318.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760373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5383415.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4"/>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93"/>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9491171.349999998"/>
    <n v="16644110.25"/>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7538261.1699999999"/>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0569504.560000001"/>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262800000"/>
    <n v="9374441"/>
    <n v="6634665.3100000005"/>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50500000"/>
    <n v="50000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0"/>
    <n v="68775"/>
    <n v="68770.399999999994"/>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7999998"/>
    <n v="309350533.40999997"/>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303.17999999"/>
    <n v="83263576.030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79999997"/>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50000009"/>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59999993"/>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8138421.16000003"/>
    <n v="101417924.07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15579918.43999999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
    <n v="76638263.679999992"/>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1"/>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3118902.120000005"/>
    <n v="13260523.1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35714082.56999999"/>
    <n v="94041914.11999999"/>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26591858.5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8360455"/>
    <n v="16891434.85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68941202.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27856517.290000003"/>
    <n v="20864005.140000001"/>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8338986.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32306823.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1755877.7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4627310.019999996"/>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699999999"/>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88828151.210000008"/>
    <n v="44650194.130000003"/>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98682941.24000001"/>
    <n v="55633917.970000006"/>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2229568.85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75334764.83000001"/>
    <n v="116607648.68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299999997"/>
    <n v="21863345.850000001"/>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1"/>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4233684.98999999"/>
    <n v="36678222.679999992"/>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1438643.06999999"/>
    <n v="29843341.21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40469440.420000002"/>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01414252.54999998"/>
    <n v="79427052.249999985"/>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01861256.74999994"/>
    <n v="234152549.5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0669684.869999997"/>
    <n v="24112165.25"/>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67547760.71000001"/>
    <n v="198130638.76000002"/>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33234952.6799998"/>
    <n v="655553467.52999997"/>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395970.469999999"/>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10000005"/>
    <n v="55501137.96000000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2052065.319999993"/>
    <n v="34477487.390000001"/>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10076928.3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40000007"/>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09618891.67999999"/>
    <n v="79365136.710000008"/>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4887678.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5.390000001"/>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2099077.7200000002"/>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6634331.4699999997"/>
    <n v="5307465.17"/>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8586413.0399999991"/>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0"/>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522000"/>
    <n v="2200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200000"/>
    <n v="5735492"/>
    <n v="32804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33000"/>
    <n v="33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0"/>
    <n v="3000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42043616.84"/>
    <n v="142970295.28999999"/>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1752527.2899999917"/>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20700000"/>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572172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500000"/>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301300"/>
    <n v="49305058.869999997"/>
    <n v="32707119.49000001"/>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25400"/>
    <n v="1254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850320"/>
    <n v="54362853.420000002"/>
    <n v="49512930.220000006"/>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43560"/>
    <n v="43560"/>
    <n v="185024"/>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0"/>
    <n v="629365.76000000001"/>
    <n v="103492.6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600000"/>
    <n v="168276.08000000002"/>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2735725.44"/>
    <n v="1221635.57"/>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715172.7100000009"/>
    <n v="6222772.1799999988"/>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1709000"/>
    <n v="0"/>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0000"/>
    <n v="0"/>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65000"/>
    <n v="165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02294"/>
    <n v="8504709.5199999996"/>
    <n v="5944808.5"/>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610348.88"/>
    <n v="1251750.26"/>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0129326.300000001"/>
    <n v="6467429.129999999"/>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900000"/>
    <n v="0"/>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34553.26"/>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10282546.539999999"/>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2900000"/>
    <n v="4400000"/>
    <n v="4571306.26"/>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050000"/>
    <n v="105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23100000"/>
    <n v="6395504"/>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6834000"/>
    <n v="6834000"/>
    <n v="3350330.71"/>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44750000"/>
    <n v="1704926.5199999958"/>
    <n v="926285.8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20821000"/>
    <n v="37321000"/>
    <n v="31190342.579999998"/>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300000"/>
    <n v="490006"/>
    <n v="190003.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5130000"/>
    <n v="13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30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625446"/>
    <n v="1902946"/>
    <n v="277465.2"/>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93652273"/>
    <n v="120367404.31999999"/>
    <n v="26110861.69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3185627"/>
    <n v="17985627"/>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216447890"/>
    <n v="864034608.4000001"/>
    <n v="567244306.87"/>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2477286"/>
    <n v="33899978"/>
    <n v="5775923.12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6895543456"/>
    <n v="3361730373"/>
    <n v="47204.53"/>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82540602"/>
    <n v="34361159.520000003"/>
    <n v="8073232.4100000001"/>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0"/>
    <n v="54198"/>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5996041"/>
    <n v="7731616"/>
    <n v="1765575"/>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8474959"/>
    <n v="35216166.219999999"/>
    <n v="7147995.04"/>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886012"/>
    <n v="3486012"/>
    <n v="17346"/>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538368"/>
    <n v="610368"/>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0"/>
    <n v="3287479.98"/>
    <n v="3287479.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186114"/>
    <n v="4420691596.96"/>
    <n v="1117607473.8599999"/>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353000"/>
    <n v="353000"/>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3708.9"/>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978300.01"/>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8720000.039999999"/>
    <n v="18624000.049999997"/>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1761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170655"/>
    <n v="3470655"/>
    <n v="570311.5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430416"/>
    <n v="5332717"/>
    <n v="619069.3000000000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270495.5"/>
    <n v="2173259.1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7063258"/>
    <n v="25345466"/>
    <n v="2287792.6799999997"/>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9750"/>
    <n v="113738059.95999999"/>
    <n v="138886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7004564"/>
    <n v="12366116.539999999"/>
    <n v="799340.30999999994"/>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200000000"/>
    <n v="4200030000"/>
    <n v="1238099.6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403800"/>
    <n v="403800"/>
    <n v="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230766"/>
    <n v="204422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333454861.82999992"/>
    <n v="4346761.9199999906"/>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997872338.33999968"/>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230727050"/>
    <n v="38503004.079999998"/>
    <n v="16063090.109999999"/>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0"/>
    <n v="104400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427467253.70999998"/>
    <n v="139845807.87"/>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7727440.0099999979"/>
    <n v="988901"/>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000000"/>
    <n v="4000000"/>
    <n v="690000.28"/>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100000000"/>
    <n v="55528252.349999994"/>
    <n v="380455.75"/>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0"/>
    <n v="66440"/>
    <n v="0"/>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50000000"/>
    <n v="2719853.5"/>
    <n v="70348.06"/>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200000000"/>
    <n v="90357553.349999994"/>
    <n v="30481505.210000001"/>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511568.5199999958"/>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0"/>
    <n v="69800"/>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6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000000"/>
    <n v="22000000"/>
    <n v="2158849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169152"/>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50000"/>
    <n v="944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00000"/>
    <n v="15000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6489560"/>
    <n v="94164"/>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0"/>
    <n v="4000000"/>
    <n v="112196.7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8915424"/>
    <n v="5870139.8700000001"/>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
    <n v="14955510.33"/>
    <n v="1727418.0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10000000"/>
    <n v="15700000"/>
    <n v="3671319.08"/>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019200"/>
    <n v="52749.53"/>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200000"/>
    <n v="0"/>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359073858.79000014"/>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5000000"/>
    <n v="8000000"/>
    <n v="1043055.1000000001"/>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2000000"/>
    <n v="6000000"/>
    <n v="5249890.8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000000"/>
    <n v="37852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1513937.449999999"/>
    <n v="12800745.15"/>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1500000"/>
    <n v="1500000"/>
    <n v="1060482"/>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350000"/>
    <n v="350000"/>
    <n v="19800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200000"/>
    <n v="200000"/>
    <n v="20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69912556.350000009"/>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1500000"/>
    <n v="0"/>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3360990.4"/>
    <n v="726546.5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110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704840.07000000007"/>
    <n v="176504.99000000002"/>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0"/>
    <n v="13377.01"/>
    <n v="13377.01"/>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6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535000"/>
    <n v="1165000.08"/>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5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365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150000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61650"/>
    <n v="261650"/>
    <n v="12938.7"/>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585000"/>
    <n v="2585000"/>
    <n v="951340.76"/>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125000"/>
    <n v="125000"/>
    <n v="4979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275000"/>
    <n v="1275000"/>
    <n v="0"/>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82500"/>
    <n v="82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448000"/>
    <n v="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696720.4"/>
    <n v="786739.8"/>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65000"/>
    <n v="65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6000000015"/>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83800"/>
    <n v="5559846.0999999996"/>
    <n v="79528"/>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3231450"/>
    <n v="37961955"/>
    <n v="9127183.5800000001"/>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429710"/>
    <n v="429710"/>
    <n v="11151.3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69800"/>
    <n v="369800"/>
    <n v="0"/>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183028"/>
    <n v="190047"/>
    <n v="7018.2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05700"/>
    <n v="305700"/>
    <n v="0"/>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8500000"/>
    <n v="1000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760000"/>
    <n v="76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0"/>
    <n v="530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89130"/>
    <n v="289130"/>
    <n v="1003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5000000"/>
    <n v="15540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902000"/>
    <n v="1193540"/>
    <n v="291539.89"/>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621000"/>
    <n v="621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42000"/>
    <n v="42000"/>
    <n v="6395.6"/>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13000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33554951"/>
    <n v="30554951"/>
    <n v="6063360.6699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000000"/>
    <n v="500000"/>
    <n v="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9720281"/>
    <n v="150567764.33000001"/>
    <n v="138555473.95000002"/>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000000"/>
    <n v="1000000"/>
    <n v="587740.30000000005"/>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510000"/>
    <n v="310000"/>
    <n v="31860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1314326"/>
    <n v="5930326"/>
    <n v="459735.7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45000"/>
    <n v="5000"/>
    <n v="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53000"/>
    <n v="150000"/>
    <n v="10875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96812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601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1587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785000"/>
    <n v="30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65000"/>
    <n v="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
    <n v="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4550000"/>
    <n v="2098375.23"/>
    <n v="1190844.53"/>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0"/>
    <n v="1312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900000"/>
    <n v="900000"/>
    <n v="1657482.99"/>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0"/>
    <n v="7185963.3399999999"/>
    <n v="3466967.1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31000"/>
    <n v="34471781.329999998"/>
    <n v="173280.17"/>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00000"/>
    <n v="200000"/>
    <n v="910323.48"/>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
    <n v="100000"/>
    <n v="0"/>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734465.6499999985"/>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6259352"/>
    <n v="16973291.48"/>
    <n v="304813.3499999999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71000"/>
    <n v="0"/>
    <n v="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26830515"/>
    <n v="37796015"/>
    <n v="16995246.170000002"/>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1018920"/>
    <n v="1746800"/>
    <n v="202429.5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959405"/>
    <n v="1680027.5"/>
    <n v="4664.689999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421756"/>
    <n v="1421756"/>
    <n v="389400"/>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73200"/>
    <n v="0"/>
    <n v="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4112911"/>
    <n v="8758566"/>
    <n v="5860316.5999999996"/>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224180"/>
    <n v="1696500"/>
    <n v="723717.6"/>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380000"/>
    <n v="360000"/>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85416000"/>
    <n v="62368000"/>
    <n v="1919200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0"/>
    <n v="71232"/>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30000"/>
    <n v="0"/>
    <n v="395999.94"/>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8189000"/>
    <n v="17220000"/>
    <n v="717599.91"/>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52788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60000"/>
    <n v="3387855"/>
    <n v="15692.23"/>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44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264040"/>
    <n v="742584.79999999981"/>
    <n v="18773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0"/>
    <n v="5550000"/>
    <n v="711100.01"/>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2274390"/>
    <n v="7932378"/>
    <n v="233215.2"/>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7024000"/>
    <n v="70240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1103534"/>
    <n v="993034.06"/>
    <n v="175188.6"/>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10000"/>
    <n v="76000"/>
    <n v="0"/>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4800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229629"/>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7000"/>
    <n v="259630.40000000002"/>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096000"/>
    <n v="2039625.5"/>
    <n v="2100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000"/>
    <n v="16000"/>
    <n v="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97048"/>
    <n v="297048"/>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802952"/>
    <n v="802952"/>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0"/>
    <n v="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131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0"/>
    <n v="441000"/>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4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3107096"/>
    <n v="16883402.640000001"/>
    <n v="3225722.58"/>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0"/>
    <n v="157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43947094"/>
    <n v="8892822.2600000016"/>
    <n v="6172254.0799999991"/>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3196006"/>
    <n v="2110504.8000000003"/>
    <n v="592036.85000000009"/>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92000"/>
    <n v="2591577.62"/>
    <n v="1783229.1900000002"/>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12245438.42"/>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1000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104540"/>
    <n v="2215500"/>
    <n v="1593443.89"/>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547600"/>
    <n v="467375"/>
    <n v="420108.62"/>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2000"/>
    <n v="294749.01"/>
    <n v="169123.5"/>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8296700"/>
    <n v="622300.75"/>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658600"/>
    <n v="5086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350000"/>
    <n v="11335911.87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0000000"/>
    <n v="40665093.740000002"/>
    <n v="1497000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3014000"/>
    <n v="5177400"/>
    <n v="520861.44"/>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0"/>
    <n v="5834906.2599999998"/>
    <n v="5834906.2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99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281658"/>
    <n v="34574889.649999999"/>
    <n v="2332929.9500000002"/>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575250"/>
    <n v="49247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700000"/>
    <n v="5901000"/>
    <n v="40889.1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825454"/>
    <n v="2228693.9800000004"/>
    <n v="471782.84"/>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58174"/>
    <n v="166687"/>
    <n v="30756.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02000"/>
    <n v="4974437.75"/>
    <n v="860919.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4145000"/>
    <n v="1956028.7800000003"/>
    <n v="409833.2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699304"/>
    <n v="236160"/>
    <n v="8018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39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00150"/>
    <n v="30001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235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00000"/>
    <n v="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65600"/>
    <n v="743800"/>
    <n v="94373"/>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0"/>
    <n v="0"/>
    <n v="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0602000"/>
    <n v="30602000"/>
    <n v="18042847.039999999"/>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5350000"/>
    <n v="350000"/>
    <n v="0"/>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4550000"/>
    <n v="0"/>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3778100"/>
    <n v="3378100"/>
    <n v="19234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50000"/>
    <n v="8181804"/>
    <n v="3613885.1499999994"/>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25000"/>
    <n v="25000"/>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0"/>
    <n v="211200"/>
    <n v="0"/>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40000"/>
    <n v="0"/>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1800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564656"/>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2442137"/>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6000000"/>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0"/>
    <n v="12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200000"/>
    <n v="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200000"/>
    <n v="193284"/>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7195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350000"/>
    <n v="41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15600"/>
    <n v="15600"/>
    <n v="0"/>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57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250000"/>
    <n v="218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450128"/>
    <n v="4534757.1500000004"/>
    <n v="3843611.6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277500"/>
    <n v="32531000.32"/>
    <n v="8971902.480000000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00000"/>
    <n v="4000000"/>
    <n v="1092813.03"/>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2489527"/>
    <n v="2489527"/>
    <n v="0"/>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400000"/>
    <n v="400000"/>
    <n v="52923"/>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710000"/>
    <n v="710000"/>
    <n v="389270.96"/>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200000"/>
    <n v="200000"/>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06760"/>
    <n v="34794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1500000"/>
    <n v="2150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150000"/>
    <n v="15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500000"/>
    <n v="500000"/>
    <n v="49914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0000"/>
    <n v="2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90000"/>
    <n v="9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308245"/>
    <n v="308245"/>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301772"/>
    <n v="130177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726728"/>
    <n v="1726728"/>
    <n v="4490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84252"/>
    <n v="8425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5000000"/>
    <n v="500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189801"/>
    <n v="1189801.01"/>
    <n v="1001299.93"/>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466500"/>
    <n v="466500"/>
    <n v="0"/>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0000000"/>
    <n v="30000000"/>
    <n v="7727588.1100000003"/>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1500000"/>
    <n v="1500000"/>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77800"/>
    <n v="727800"/>
    <n v="35265.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85900"/>
    <n v="785900"/>
    <n v="695496.8999999999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500000"/>
    <n v="604629.51"/>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39015.06"/>
    <n v="339015.0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65494.73000000004"/>
    <n v="254876.4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3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4000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98880"/>
    <n v="391898.51"/>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00000"/>
    <n v="212230.08"/>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847292.41"/>
    <n v="847292.4099999999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322500"/>
    <n v="3074000"/>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88892.9"/>
    <n v="81544.789999999994"/>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5205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5000"/>
    <n v="15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00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0000"/>
    <n v="30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4567"/>
    <n v="454567"/>
    <n v="1014328"/>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0"/>
    <n v="3186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9160"/>
    <n v="150930.49"/>
    <n v="6761.4"/>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830000"/>
    <n v="680000"/>
    <n v="571305.0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483865.59"/>
    <n v="483865.58999999997"/>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15000"/>
    <n v="111300.01"/>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260002"/>
    <n v="257486.9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215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23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45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1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2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8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3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4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4027000"/>
    <n v="3855760.2500000005"/>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1120000"/>
    <n v="607973.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0"/>
    <n v="250000"/>
    <n v="129988.8"/>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29985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100000"/>
    <n v="1100000"/>
    <n v="552710.82000000007"/>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7000000"/>
    <n v="1618000"/>
    <n v="876732.04999999993"/>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500000"/>
    <n v="1500000"/>
    <n v="372725.42"/>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900000"/>
    <n v="1900000"/>
    <n v="0"/>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50000"/>
    <n v="550000"/>
    <n v="9111.9599999999991"/>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500000"/>
    <n v="13688"/>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7000000"/>
    <n v="66375.389999999665"/>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0"/>
    <n v="200000"/>
    <n v="10887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800000"/>
    <n v="11092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3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500000"/>
    <n v="116971.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000000"/>
    <n v="900000"/>
    <n v="112218"/>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0"/>
    <n v="1860000"/>
    <n v="22538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
    <n v="4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400000"/>
    <n v="1800000"/>
    <n v="1563468.1400000001"/>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
    <n v="1040000"/>
    <n v="83013"/>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50000"/>
    <n v="550000"/>
    <n v="25722.27"/>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5725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12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3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150000"/>
    <n v="260696.08000000007"/>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815000"/>
    <n v="15975012"/>
    <n v="12802792.369999999"/>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880000"/>
    <n v="0"/>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7500000"/>
    <n v="5338145.97"/>
    <n v="4462072.4400000004"/>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80000"/>
    <n v="6442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1150000"/>
    <n v="451946.6"/>
    <n v="41616.23999999999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15000"/>
    <n v="10957.7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135905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6018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12300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894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15508"/>
    <n v="1011430.88"/>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40000"/>
    <n v="39751"/>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625000"/>
    <n v="40143.600000000006"/>
    <n v="33063.5999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235000"/>
    <n v="17920"/>
    <n v="0"/>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0"/>
    <n v="181000"/>
    <n v="49088"/>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6862"/>
    <n v="51012.58"/>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3479.99"/>
    <n v="3479.99"/>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500000"/>
    <n v="0"/>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0"/>
    <n v="4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49492"/>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500000"/>
    <n v="5011800"/>
    <n v="10620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373000"/>
    <n v="372219.2"/>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00000"/>
    <n v="14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15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7403.59"/>
    <n v="7403.5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250000"/>
    <n v="365000"/>
    <n v="198284.1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6000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600000"/>
    <n v="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000000"/>
    <n v="17026.959999999992"/>
    <n v="16435.259999999998"/>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86774.77"/>
    <n v="72175.33"/>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46713.650000000023"/>
    <n v="0"/>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1040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6"/>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000000"/>
    <n v="2700000"/>
    <n v="382159.52"/>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0490000"/>
    <n v="10490000"/>
    <n v="5894896.0699999994"/>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25000"/>
    <n v="2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1919489"/>
    <n v="1919489"/>
    <n v="0"/>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2439317"/>
    <n v="82439317"/>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20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105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350000"/>
    <n v="2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000000"/>
    <n v="28000000"/>
    <n v="332865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500000"/>
    <n v="300000"/>
    <n v="252260.4"/>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400000"/>
    <n v="40000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5300000"/>
    <n v="27200000"/>
    <n v="1760300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0"/>
    <n v="500000"/>
    <n v="24293.990000000005"/>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150000"/>
    <n v="15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21000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500000"/>
    <n v="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1500000"/>
    <n v="1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3000000"/>
    <n v="629195000"/>
    <n v="134310928.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3000000"/>
    <n v="3000000"/>
    <n v="4500000"/>
  </r>
  <r>
    <s v="2024"/>
    <x v="0"/>
    <x v="0"/>
    <x v="1"/>
    <x v="7"/>
    <s v="2 - Poder Ejecutivo"/>
    <s v="0210 - MINISTERIO DE AGRICULTURA"/>
    <s v="0001 - MINISTERIO DE AGRICULTURA"/>
    <x v="1"/>
    <x v="12"/>
    <x v="32"/>
    <s v="2.7 - OBRAS"/>
    <s v="2.7.1 - OBRAS EN EDIFICACIONES"/>
    <s v="N"/>
    <s v="00 - N/A"/>
    <s v="10 - FONDO GENERAL"/>
    <s v="(en blanco)"/>
    <s v="99 - MULTIPROVINCIAL"/>
    <n v="1500000"/>
    <n v="1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8144385"/>
    <n v="8144385"/>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5209958"/>
    <n v="5209958"/>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2950000"/>
    <n v="527969.8300000000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0"/>
    <n v="225409.5"/>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2950000"/>
    <n v="2950000"/>
    <n v="1180832.78"/>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1950000"/>
    <n v="1650000"/>
    <n v="6885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
    <n v="67661.39"/>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80000"/>
    <n v="80000"/>
    <n v="0"/>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500000"/>
    <n v="1300000"/>
    <n v="1725745.5100000002"/>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450000"/>
    <n v="1950000"/>
    <n v="450000"/>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1400000"/>
    <n v="1500000"/>
    <n v="1281297.1000000001"/>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860000"/>
    <n v="86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90000"/>
    <n v="90000"/>
    <n v="54868.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10000"/>
    <n v="110000"/>
    <n v="0"/>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50000"/>
    <n v="5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2000000"/>
    <n v="1200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5000000"/>
    <n v="5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500000"/>
    <n v="500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700000"/>
    <n v="512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0"/>
    <n v="19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500000"/>
    <n v="100000"/>
    <n v="16727.68"/>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100000"/>
    <n v="5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2000000"/>
    <n v="754858"/>
    <n v="556566.59"/>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25626"/>
    <n v="405626"/>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0000"/>
    <n v="52684"/>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0000"/>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0"/>
    <n v="7316"/>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1121778"/>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800000"/>
    <n v="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000000"/>
    <n v="300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4234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0"/>
    <n v="96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35820235.799999997"/>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30000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500000"/>
    <n v="652721"/>
    <n v="707000.01"/>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00000"/>
    <n v="600000"/>
    <n v="217687.34"/>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60000"/>
    <n v="210000"/>
    <n v="11000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92421"/>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200000"/>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260000"/>
    <n v="1245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300000"/>
    <n v="193646"/>
    <n v="73530.83"/>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200000"/>
    <n v="200000"/>
    <n v="113830.47"/>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0000"/>
    <n v="50000"/>
    <n v="0"/>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0"/>
    <n v="80000"/>
    <n v="23982.3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25000"/>
    <n v="25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19999"/>
    <n v="1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927938"/>
    <n v="379829.68"/>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2629200"/>
    <n v="604110.03"/>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50000"/>
    <n v="102100"/>
    <n v="86919.510000000009"/>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350382"/>
    <n v="96934"/>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140000"/>
    <n v="34968.120000000003"/>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46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0"/>
    <n v="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0"/>
    <n v="263200"/>
    <n v="241133"/>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65010"/>
    <n v="9483.99"/>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11025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419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0000"/>
    <n v="24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5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000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17850000"/>
    <n v="15004111.990000002"/>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10000000"/>
    <n v="10000000"/>
    <n v="8131345.410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2999962"/>
    <n v="2224790.89"/>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0"/>
    <n v="1500000"/>
    <n v="1415060.200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13859100"/>
    <n v="1385910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000000"/>
    <n v="20000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4000000"/>
    <n v="3414894.75"/>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5300000"/>
    <n v="168315.01"/>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0"/>
    <n v="2800000"/>
    <n v="25724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33000000"/>
    <n v="963863.35"/>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50000"/>
    <n v="750000"/>
    <n v="59590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0"/>
    <n v="100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5000000"/>
    <n v="15531"/>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
    <n v="3000000"/>
    <n v="57731"/>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000000"/>
    <n v="2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5000000"/>
    <n v="946477.1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0"/>
    <n v="800000"/>
    <n v="262423.4600000000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2200000"/>
    <n v="4800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00000000"/>
    <n v="0"/>
    <n v="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7000000"/>
    <n v="5000000"/>
    <n v="455480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6000000"/>
    <n v="2728348.8"/>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1000000"/>
    <n v="196655097.59999999"/>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00000"/>
    <n v="1547598.2"/>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10000000"/>
    <n v="16899737.73"/>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5000000"/>
    <n v="2604997.17"/>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4500000"/>
    <n v="1534023.6"/>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20000000"/>
    <n v="1000000"/>
    <n v="0"/>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10000000"/>
    <n v="2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10000000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21792574"/>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250000"/>
    <n v="545000"/>
    <n v="280279.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60000"/>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800000"/>
    <n v="716200"/>
    <n v="53380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00000"/>
    <n v="7500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50000"/>
    <n v="10000"/>
    <n v="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79261"/>
    <n v="29017"/>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328356"/>
    <n v="131824.4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150000"/>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0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209160"/>
    <n v="14750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800000"/>
    <n v="2856527"/>
    <n v="2035383.83"/>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111473"/>
    <n v="0"/>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5000000"/>
    <n v="1306112.85000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3000000"/>
    <n v="246188.24"/>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2000000"/>
    <n v="944390.22"/>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1500000"/>
    <n v="0"/>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600000"/>
    <n v="224726.39999999999"/>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0"/>
    <n v="12500000"/>
    <n v="59856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
    <n v="5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46008.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0"/>
    <n v="500000"/>
    <n v="944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014756937"/>
    <n v="1331265004.84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682762.63999999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2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3746301.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000000"/>
    <n v="24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452952.36"/>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50000"/>
    <n v="2163062.58"/>
    <n v="897571.1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00000"/>
    <n v="6304361.8200000003"/>
    <n v="2961742.8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0"/>
    <n v="36257.21"/>
    <n v="36257.2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9780.099999999999"/>
    <n v="19780.099999999999"/>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65666.7200000002"/>
    <n v="1365666.7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7575100"/>
    <n v="33445100"/>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2000000"/>
    <n v="708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0000"/>
    <n v="1298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48490.019999999553"/>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70000"/>
    <n v="472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180000"/>
    <n v="258310.02"/>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100000"/>
    <n v="6886016.62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8474897.7599999998"/>
    <n v="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00000"/>
    <n v="472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210000"/>
    <n v="17390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400000"/>
    <n v="772000"/>
    <n v="318362.1500000000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5829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500000"/>
    <n v="400000"/>
    <n v="556397.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0000"/>
    <n v="268000"/>
    <n v="187834.84999999998"/>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0"/>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14993.75"/>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31113.06"/>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2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00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1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0"/>
    <n v="2000"/>
    <n v="69961.48"/>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5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425372.5"/>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0"/>
    <n v="198000"/>
    <n v="112259.29999999999"/>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400000"/>
    <n v="300000"/>
    <n v="94901.16"/>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
    <n v="50000"/>
    <n v="17705.9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200000"/>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100000"/>
    <n v="100000"/>
    <n v="14868"/>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2000000"/>
    <n v="2000000"/>
    <n v="2070791.32"/>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426302.73"/>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0"/>
    <n v="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
    <n v="1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8000000"/>
    <n v="8000000"/>
    <n v="4908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13000000"/>
    <n v="18000000"/>
    <n v="10551923.73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0"/>
    <n v="8000000"/>
    <n v="2807267.91"/>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710403"/>
    <n v="710403"/>
    <n v="11800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380000"/>
    <n v="3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1330000"/>
    <n v="1330000"/>
    <n v="19346.09999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2450000"/>
    <n v="245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300000"/>
    <n v="30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21000"/>
    <n v="21000"/>
    <n v="44250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800000"/>
    <n v="8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2600000"/>
    <n v="2546200.0099999998"/>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0"/>
    <n v="30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400000"/>
    <n v="4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384168"/>
    <n v="3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62000"/>
    <n v="62000"/>
    <n v="173094.2"/>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500000"/>
    <n v="55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2100000"/>
    <n v="31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420000"/>
    <n v="3420000"/>
    <n v="389.4"/>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50000"/>
    <n v="1050000"/>
    <n v="100496.2099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0000"/>
    <n v="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000"/>
    <n v="48000000"/>
    <n v="39793403.040000007"/>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
    <n v="3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700000"/>
    <n v="7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0"/>
    <n v="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250000"/>
    <n v="1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
    <n v="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0"/>
    <n v="141166"/>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24100"/>
    <n v="24003.56"/>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35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400000"/>
    <n v="399935.12"/>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35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192600"/>
    <n v="107009.14"/>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360000"/>
    <n v="360000"/>
    <n v="236354"/>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825000"/>
    <n v="805000"/>
    <n v="703055.91999999993"/>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200000"/>
    <n v="200000"/>
    <n v="256260.59999999998"/>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0"/>
    <n v="20000"/>
    <n v="19405.009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25000"/>
    <n v="125000"/>
    <n v="42710.0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50000"/>
    <n v="150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500000"/>
    <n v="500000"/>
    <n v="517968"/>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300000"/>
    <n v="300000"/>
    <n v="261998.08000000002"/>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60000"/>
    <n v="16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100000"/>
    <n v="250000"/>
    <n v="41066"/>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500000"/>
    <n v="445000"/>
    <n v="383358.4"/>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50000"/>
    <n v="55000"/>
    <n v="54763.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00000"/>
    <n v="0"/>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7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65000"/>
    <n v="34515"/>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00000"/>
    <n v="93625.919999999998"/>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3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04800"/>
    <n v="99707.650000000009"/>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350000"/>
    <n v="1326000"/>
    <n v="1312571.93"/>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50000"/>
    <n v="67000"/>
    <n v="20282.9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2000"/>
    <n v="781.25"/>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300000"/>
    <n v="233089"/>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200000"/>
    <n v="67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127000"/>
    <n v="44913"/>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600000"/>
    <n v="592585.39999999991"/>
    <n v="330414.900000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12036"/>
    <n v="0"/>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244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10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
    <n v="1606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0"/>
    <n v="25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7000000"/>
    <n v="3733572"/>
    <n v="3473381.2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0"/>
    <n v="100000"/>
    <n v="88891.76"/>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0000000"/>
    <n v="7000000"/>
    <n v="2831191.88"/>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2203891"/>
    <n v="2203891"/>
    <n v="549257.0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500000"/>
    <n v="500000"/>
    <n v="0"/>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5000000"/>
    <n v="15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3000000"/>
    <n v="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11000"/>
    <n v="11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34525"/>
    <n v="184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0000000"/>
    <n v="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26500"/>
    <n v="2650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7084110"/>
    <n v="841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150000"/>
    <n v="225615.0399999999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463761"/>
    <n v="463761"/>
    <n v="278904.9599999999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216217"/>
    <n v="666217"/>
    <n v="236007.74000000002"/>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400000"/>
    <n v="14140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500000"/>
    <n v="150000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2500000"/>
    <n v="1300000"/>
    <n v="56500.7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1756"/>
    <n v="11756"/>
    <n v="86444.160000000003"/>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500000"/>
    <n v="500000"/>
    <n v="105302.61"/>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500000"/>
    <n v="1000000"/>
    <n v="155061.8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2000000"/>
    <n v="0"/>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500000"/>
    <n v="7500000"/>
    <n v="3813266.3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1000000"/>
    <n v="4950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00000"/>
    <n v="700000"/>
    <n v="0"/>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5600000"/>
    <n v="62882.2"/>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8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500000"/>
    <n v="40000000"/>
    <n v="28847699.899999999"/>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00000"/>
    <n v="500000"/>
    <n v="12048.04"/>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000000"/>
    <n v="2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3000000"/>
    <n v="11589964.01"/>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5500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500000"/>
    <n v="1520000"/>
    <n v="756244.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57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400000"/>
    <n v="400000"/>
    <n v="46556.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000000"/>
    <n v="85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0000000"/>
    <n v="22773943.730000004"/>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1341061"/>
    <n v="91341061"/>
    <n v="58045398.620000005"/>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4377774"/>
    <n v="4377774"/>
    <n v="1435414.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1094563.8400000001"/>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7618229.79999999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487516"/>
    <n v="0"/>
    <n v="0"/>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4799023"/>
    <n v="4799023"/>
    <n v="2799430.0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840000"/>
    <n v="1840000"/>
    <n v="1073333.309999999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49583.31000000000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50000"/>
    <n v="50000"/>
    <n v="29166.690000000002"/>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750000"/>
    <n v="750000"/>
    <n v="43750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3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6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465000"/>
    <n v="465000"/>
    <n v="27125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6000"/>
    <n v="26000"/>
    <n v="15166.69"/>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1000000"/>
    <n v="1000000"/>
    <n v="499998.2399999999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70000"/>
    <n v="270000"/>
    <n v="240833.0399999999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50000"/>
    <n v="250000"/>
    <n v="145833.3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100000"/>
    <n v="1093700"/>
    <n v="872878.62000000011"/>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050000"/>
    <n v="865000"/>
    <n v="352001.18"/>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400000"/>
    <n v="400000"/>
    <n v="171355.42"/>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0"/>
    <n v="11000"/>
    <n v="0"/>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2200000"/>
    <n v="355793.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450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200000"/>
    <n v="7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350000"/>
    <n v="10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26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9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704300"/>
    <n v="45430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114000"/>
    <n v="113971.4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1600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0"/>
  </r>
  <r>
    <s v="2024"/>
    <x v="0"/>
    <x v="0"/>
    <x v="1"/>
    <x v="7"/>
    <s v="2 - Poder Ejecutivo"/>
    <s v="0215 - MINISTERIO DE LA MUJER"/>
    <s v="0001 - MINISTERIO DE LA MUJER"/>
    <x v="0"/>
    <x v="0"/>
    <x v="10"/>
    <s v="2.7 - OBRAS"/>
    <s v="2.7.1 - OBRAS EN EDIFICACIONES"/>
    <s v="N"/>
    <s v="00 - N/A"/>
    <s v="10 - FONDO GENERAL"/>
    <s v="(en blanco)"/>
    <s v="99 - MULTIPROVINCIAL"/>
    <n v="6000000"/>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n v="0"/>
  </r>
  <r>
    <s v="2024"/>
    <x v="0"/>
    <x v="0"/>
    <x v="1"/>
    <x v="7"/>
    <s v="2 - Poder Ejecutivo"/>
    <s v="0215 - MINISTERIO DE LA MUJER"/>
    <s v="0001 - MINISTERIO DE LA MUJER"/>
    <x v="0"/>
    <x v="0"/>
    <x v="10"/>
    <s v="2.7 - OBRAS"/>
    <s v="2.7.1 - OBRAS EN EDIFICACIONES"/>
    <s v="N"/>
    <s v="00 - N/A"/>
    <s v="70 - DONACION EXTERNA"/>
    <s v="(en blanco)"/>
    <s v="99 - MULTIPROVINCIAL"/>
    <n v="0"/>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751138"/>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829555"/>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4129275"/>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649000"/>
    <n v="341499.29"/>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500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400000"/>
    <n v="1178601.160000000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5000"/>
    <n v="20039.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21474434"/>
    <n v="233997.56"/>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5000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4971668.57"/>
    <n v="4712002.7200000007"/>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3924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0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066298"/>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5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10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80000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100000"/>
    <n v="50000"/>
    <n v="1758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227000"/>
    <n v="2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333000"/>
    <n v="32910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300000"/>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142000"/>
    <n v="141208.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6100000"/>
    <n v="241432.56"/>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35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400000"/>
    <n v="744366.42"/>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0"/>
    <n v="2500000"/>
    <n v="1721367.6900000002"/>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5000000"/>
    <n v="6600000"/>
    <n v="331677.90000000002"/>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100000"/>
    <n v="450000"/>
    <n v="196675.3199999999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
    <n v="200000"/>
    <n v="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700000"/>
    <n v="1000000"/>
    <n v="664594.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000000"/>
    <n v="218000"/>
    <n v="11800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2100000"/>
    <n v="1600000"/>
    <n v="0"/>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0"/>
    <n v="17000"/>
    <n v="7994.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5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275000"/>
    <n v="274561.28999999998"/>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400000"/>
    <n v="328861.28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4432359"/>
    <n v="8780272.6199999992"/>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375675"/>
    <n v="492587.4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507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100000"/>
    <n v="900000"/>
    <n v="212243.0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30000"/>
    <n v="0"/>
  </r>
  <r>
    <s v="2024"/>
    <x v="0"/>
    <x v="0"/>
    <x v="1"/>
    <x v="7"/>
    <s v="2 - Poder Ejecutivo"/>
    <s v="0216 - MINISTERIO DE CULTURA"/>
    <s v="0001 - MINISTERIO DE CULTURA"/>
    <x v="2"/>
    <x v="8"/>
    <x v="20"/>
    <s v="2.7 - OBRAS"/>
    <s v="2.7.1 - OBRAS EN EDIFICACIONES"/>
    <s v="N"/>
    <s v="00 - N/A"/>
    <s v="10 - FONDO GENERAL"/>
    <s v="(en blanco)"/>
    <s v="99 - MULTIPROVINCIAL"/>
    <n v="3000000"/>
    <n v="14999000"/>
    <n v="1523381.96"/>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250000"/>
    <n v="240000"/>
    <n v="112205.32"/>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000000"/>
    <n v="2000000"/>
    <n v="762515.7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10000"/>
    <n v="10000"/>
    <n v="119048.01000000001"/>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0"/>
    <n v="10000"/>
    <n v="28596.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0"/>
    <n v="143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29193.74"/>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0"/>
    <n v="55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246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5069.28"/>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753000"/>
    <n v="1626575"/>
    <n v="1440982.27"/>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05000"/>
    <n v="1240702"/>
    <n v="1240701.1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500000"/>
    <n v="313335"/>
    <n v="209334.9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0"/>
    <n v="8900"/>
    <n v="0"/>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164300"/>
    <n v="1266670"/>
    <n v="1266669.56"/>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205000"/>
    <n v="334723"/>
    <n v="334722.69"/>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61502"/>
    <n v="4908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86000"/>
    <n v="44840"/>
    <n v="4484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59017"/>
    <n v="59016.56"/>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130250"/>
    <n v="31499.9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115338"/>
    <n v="218026"/>
    <n v="93881.23000000001"/>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200000"/>
    <n v="1200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149900"/>
    <n v="3120256.84"/>
    <n v="1319797.1300000001"/>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0"/>
    <n v="266197"/>
    <n v="205424.31"/>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0000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43153"/>
    <n v="43152.6"/>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150000"/>
    <n v="62348"/>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67272"/>
    <n v="222739.9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860000"/>
    <n v="860000"/>
    <n v="250660.32"/>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4500000"/>
    <n v="2622051.7999999998"/>
    <n v="1148158.57"/>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76494"/>
    <n v="176494"/>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0"/>
    <n v="11690"/>
    <n v="8582.5"/>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0000"/>
    <n v="100000"/>
    <n v="0"/>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960000"/>
    <n v="9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96530"/>
    <n v="19653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250000"/>
    <n v="25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30999.97"/>
    <n v="329240.01"/>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40000"/>
    <n v="14676.25"/>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6875.8"/>
    <n v="8401.6"/>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50000"/>
    <n v="150000"/>
    <n v="78529.45"/>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0000"/>
    <n v="50000"/>
    <n v="0"/>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127000"/>
    <n v="12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680000"/>
    <n v="368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30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94100"/>
    <n v="6370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3817500"/>
    <n v="3100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58416"/>
    <n v="58938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61793"/>
    <n v="32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470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6960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649414"/>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2885793"/>
    <n v="4200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198821"/>
    <n v="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72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4369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38672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1854"/>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0"/>
    <n v="623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5287100"/>
    <n v="6287100"/>
    <n v="172716.6"/>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69887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787152"/>
    <n v="787152"/>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6000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63000"/>
    <n v="45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31243"/>
    <n v="12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96000"/>
    <n v="19600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00000"/>
    <n v="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1080000"/>
    <n v="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644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994000"/>
    <n v="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000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68000"/>
    <n v="168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090000"/>
    <n v="109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21990"/>
    <n v="21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03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03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1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50000"/>
    <n v="15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8900"/>
    <n v="1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440000"/>
    <n v="4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098000"/>
    <n v="2098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10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31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29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76484"/>
    <n v="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140000"/>
    <n v="50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0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00000"/>
    <n v="15000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54200"/>
    <n v="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4850"/>
    <n v="690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400000"/>
    <n v="40000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5066920"/>
    <n v="200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1038850"/>
    <n v="1038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7500"/>
    <n v="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2628288"/>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6739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189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288660"/>
    <n v="28866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2120"/>
    <n v="4212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140000"/>
    <n v="14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52772"/>
    <n v="52772"/>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46495"/>
    <n v="46495"/>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0237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9500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73190"/>
    <n v="7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32198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84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n v="192000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364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084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0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20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09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258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124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0000"/>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900"/>
    <n v="4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31000"/>
    <n v="31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29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50000"/>
    <n v="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1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2000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171900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4659120"/>
    <n v="32956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206852"/>
    <n v="20685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804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496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22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96700"/>
    <n v="31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136800"/>
    <n v="531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810984"/>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5880024"/>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88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072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00000"/>
    <n v="4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50350"/>
    <n v="1435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38095"/>
    <n v="3809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513700"/>
    <n v="240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011000"/>
    <n v="311000"/>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4806305"/>
    <n v="248542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2049750"/>
    <n v="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62000"/>
    <n v="54000"/>
    <n v="16178.3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552350"/>
    <n v="395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1756000"/>
    <n v="1090000"/>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0725"/>
    <n v="25072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8999"/>
    <n v="89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0400"/>
    <n v="104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55334"/>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209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473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1692470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34035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82199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50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400000"/>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3870000"/>
    <n v="212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6629656"/>
    <n v="5825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99223"/>
    <n v="86700"/>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87863"/>
    <n v="7863"/>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3216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1200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212500"/>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578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1810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9900"/>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590000"/>
    <n v="2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30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3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8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22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90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893788"/>
    <n v="39378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348680"/>
    <n v="2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99800"/>
    <n v="66644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21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7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6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113400"/>
    <n v="6196193"/>
    <n v="917664.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4487460"/>
    <n v="271656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434800"/>
    <n v="7396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626465"/>
    <n v="122172"/>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27115648"/>
    <n v="19995.099999999999"/>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0829400"/>
    <n v="788494.42"/>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58075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148015"/>
    <n v="582591.38"/>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362870"/>
    <n v="362870"/>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514249"/>
    <n v="514249"/>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294330"/>
    <n v="2943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3315342"/>
    <n v="139352"/>
    <n v="2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280188"/>
    <n v="1210888"/>
    <n v="115000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236430"/>
    <n v="95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212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693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57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0080000"/>
    <n v="100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296185"/>
    <n v="86485"/>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488465"/>
    <n v="38465"/>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6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55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5184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0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3000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238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7500000"/>
    <n v="75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1910820"/>
    <n v="19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640000"/>
    <n v="236896.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624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50000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1503728"/>
    <n v="74372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16158"/>
    <n v="4055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51290"/>
    <n v="1080290"/>
    <n v="48300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8769050"/>
    <n v="3654743.769999999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7900000"/>
    <n v="135464"/>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49555750"/>
    <n v="948000.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209839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325000"/>
    <n v="365145.1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229675"/>
    <n v="229675"/>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379615"/>
    <n v="379615"/>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87233763"/>
    <n v="11419801"/>
    <n v="623790.56999999995"/>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5110919"/>
    <n v="110919"/>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3310000"/>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82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2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30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00000"/>
    <n v="184213"/>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22995"/>
    <n v="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326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9070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69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46000"/>
    <n v="46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20000"/>
    <n v="20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200000"/>
    <n v="1325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000000"/>
    <n v="1000000"/>
    <n v="1009402.6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50000"/>
    <n v="225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342857"/>
    <n v="342857"/>
    <n v="194624.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250000"/>
    <n v="319149.17999999993"/>
    <n v="319149.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71429"/>
    <n v="171429"/>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71429"/>
    <n v="171429"/>
    <n v="11031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50000"/>
    <n v="184574.59"/>
    <n v="184574.6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71429"/>
    <n v="171429"/>
    <n v="97312.0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50000"/>
    <n v="184574.61"/>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14285.72"/>
    <n v="77144.6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21065.29999999999"/>
    <n v="121065.2999999999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7142.84"/>
    <n v="38572.37999999999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60532.7"/>
    <n v="60532.6999999999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7142.86"/>
    <n v="38572.3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60532.7"/>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00000"/>
    <n v="1225479.1000000001"/>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61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20000"/>
    <n v="19656.6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0000"/>
    <n v="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00000"/>
    <n v="621843.4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582897.57000000007"/>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00000"/>
    <n v="768744.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3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1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296737.6000000001"/>
    <n v="1018581.0800000001"/>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0000"/>
    <n v="1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28617813.32999998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6378347.86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4426626.35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3406999.30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434893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3406999.300000004"/>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4806012"/>
    <n v="4746012"/>
    <n v="368583.24000000005"/>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22552143"/>
    <n v="18945861"/>
    <n v="203806.7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190000"/>
    <n v="1190000"/>
    <n v="273161.6599999999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475002"/>
    <n v="1475002"/>
    <n v="2600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718000"/>
    <n v="2741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00000"/>
    <n v="200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500000"/>
    <n v="24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0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0"/>
    <n v="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300000"/>
    <n v="258300.0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700000"/>
    <n v="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0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600000"/>
    <n v="33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000000"/>
    <n v="4000000"/>
    <n v="1183439.52"/>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250000"/>
    <n v="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500000"/>
    <n v="3387387.5799999996"/>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00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8189733.380000003"/>
    <n v="12743067.25"/>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3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8326259"/>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985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50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2800000"/>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5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0"/>
    <n v="50000"/>
    <n v="2596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5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8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000000"/>
    <n v="81554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41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208966.4900000002"/>
    <n v="1068966.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52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500000"/>
    <n v="395831"/>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20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225000"/>
    <n v="22500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8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91025.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365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0"/>
    <n v="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0"/>
    <n v="63528235.460000008"/>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500000"/>
    <n v="296700"/>
    <n v="245166.05"/>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102115.6099999999"/>
    <n v="991212.27"/>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00000"/>
    <n v="247884.39"/>
    <n v="247884.3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700000"/>
    <n v="562874.48"/>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49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21282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0"/>
    <n v="100"/>
    <n v="0"/>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0"/>
    <n v="495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5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00000"/>
    <n v="15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5389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375611"/>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33762"/>
    <n v="100"/>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200000"/>
    <n v="1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3371500"/>
    <n v="983120.3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2107000"/>
    <n v="1528203.76"/>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595000"/>
    <n v="6973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50000"/>
    <n v="14393.64"/>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535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0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00000"/>
    <n v="405839.99"/>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962989.45"/>
    <n v="1963000.02"/>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
    <n v="29267.41"/>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700000"/>
    <n v="10550.03"/>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5000"/>
    <n v="0"/>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202010.55"/>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7050928.799999997"/>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11886"/>
    <n v="111886"/>
    <n v="0"/>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60000"/>
    <n v="600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30000"/>
    <n v="3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41601"/>
    <n v="14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32500"/>
    <n v="304422"/>
    <n v="85932.540000000008"/>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0"/>
    <n v="425000"/>
    <n v="41123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
    <n v="20000"/>
    <n v="14661.5"/>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50000"/>
    <n v="48737.49"/>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6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8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9500"/>
    <n v="4318.8"/>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67922.600000000006"/>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84000"/>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2077.4"/>
    <n v="132077.4"/>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26402"/>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000000"/>
    <n v="1000000"/>
    <n v="138385.20000000001"/>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500000"/>
    <n v="50000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200000"/>
    <n v="77764.01999999999"/>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168000"/>
    <n v="0"/>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600000"/>
    <n v="5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00000"/>
    <n v="1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0"/>
    <n v="10000"/>
    <n v="5292.3"/>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400000"/>
    <n v="320000"/>
    <n v="0"/>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200000"/>
    <n v="2140000"/>
    <n v="1182703.6100000001"/>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4210000"/>
    <n v="4210000"/>
    <n v="532903.98"/>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300000"/>
    <n v="1300000"/>
    <n v="434476"/>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6599620"/>
    <n v="59962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1520119"/>
    <n v="2011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100000"/>
    <n v="2100000"/>
    <n v="1717001.68"/>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550000"/>
    <n v="170740.93"/>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1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700000"/>
    <n v="2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500000"/>
    <n v="7470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50000"/>
    <n v="150000"/>
    <n v="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6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59972"/>
    <n v="189972"/>
    <n v="11564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00000"/>
    <n v="210245.66999999993"/>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27000"/>
    <n v="27000"/>
    <n v="2615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13000"/>
    <n v="0"/>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86000"/>
    <n v="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715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3889461"/>
    <n v="189460.8"/>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2000"/>
    <n v="51716.8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56283"/>
    <n v="855962.91"/>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5566497"/>
    <n v="366496.2"/>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2492253.9900000002"/>
    <n v="792253.73"/>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0.01"/>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62000"/>
    <n v="44604"/>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140000"/>
    <n v="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2"/>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10000"/>
    <n v="101939.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049500"/>
    <n v="61069.7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99"/>
    <n v="1398.7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26670"/>
    <n v="26669.4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5824060"/>
    <n v="265061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100000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8205325"/>
    <n v="1677450"/>
    <n v="2821981.8"/>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1824232"/>
    <n v="16224232"/>
    <n v="5015639.8500000006"/>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4712921"/>
    <n v="5457921"/>
    <n v="284404.81999999995"/>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659698"/>
    <n v="2444386"/>
    <n v="372962.49"/>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051"/>
    <n v="1051"/>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21368"/>
    <n v="421368"/>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3364"/>
    <n v="23364"/>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0"/>
    <n v="8000"/>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438640"/>
    <n v="22430640"/>
    <n v="1655097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600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4560060"/>
    <n v="907545.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23890"/>
    <n v="12389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11918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53309"/>
    <n v="369249"/>
    <n v="338500.7"/>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45844"/>
    <n v="351946"/>
    <n v="322585.86"/>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40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10791900"/>
    <n v="900738"/>
    <n v="65224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0754899"/>
    <n v="8241321"/>
    <n v="1215530.3700000001"/>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878291"/>
    <n v="2724989"/>
    <n v="612662.03"/>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93220"/>
    <n v="93220"/>
    <n v="42497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20731384"/>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650000"/>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16801303"/>
    <n v="96642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547532"/>
    <n v="82859.600000000006"/>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56168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13800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26019"/>
    <n v="1619019"/>
    <n v="159300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0"/>
    <n v="479300"/>
    <n v="258868.15"/>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48000"/>
    <n v="1507195"/>
    <n v="1094394.42"/>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200000"/>
    <n v="0"/>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55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75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0170000"/>
    <n v="346920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53800"/>
    <n v="153799.99"/>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5447735"/>
    <n v="973524.33"/>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500000"/>
    <n v="681536"/>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33960"/>
    <n v="73396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345504"/>
    <n v="34550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300000"/>
    <n v="465000"/>
    <n v="255972.68"/>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700000"/>
    <n v="700000"/>
    <n v="111271.99"/>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200000"/>
    <n v="105000"/>
    <n v="48324.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50000"/>
    <n v="25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484077"/>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25000"/>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250000"/>
    <n v="250000"/>
    <n v="5310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21696"/>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50000"/>
    <n v="50000"/>
    <n v="0"/>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0"/>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74397072.29000002"/>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90000000"/>
    <n v="20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
    <n v="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1084567637.3400002"/>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49155851"/>
    <n v="25113397.199999999"/>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7064128"/>
    <n v="60477284.81999999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71681"/>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3878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42957"/>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6567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1067976"/>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03139431"/>
    <n v="693740495.1700002"/>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668804"/>
    <n v="20099120.610000003"/>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39000000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4000000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7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300000012"/>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4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000000"/>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284479"/>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51094971.629999995"/>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295639137.57999998"/>
    <n v="148701871.77000001"/>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4450000"/>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18068567"/>
    <n v="0"/>
    <n v="0"/>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35595563"/>
    <n v="35595563"/>
    <n v="3559556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175418971"/>
    <n v="38470754"/>
    <n v="38470753.619999997"/>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953556391.63"/>
    <n v="650832138.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0"/>
    <n v="224447995"/>
    <n v="223275568.16999999"/>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359541075.60000002"/>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59999999"/>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0"/>
    <n v="3737159.38"/>
    <n v="3737159.38"/>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1647267.5199999996"/>
    <n v="270000"/>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2638440.18"/>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40000000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9290908"/>
    <n v="5290908"/>
    <n v="2970525.5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330321"/>
    <n v="0"/>
    <n v="0"/>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0"/>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500000"/>
    <n v="477498.8"/>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8000000"/>
    <n v="16000000"/>
    <n v="15921784.789999999"/>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1500000"/>
    <n v="58779.979999999996"/>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10000"/>
    <n v="1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1000000"/>
    <n v="582986.5"/>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00"/>
    <n v="23012777"/>
    <n v="1033518.1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570000"/>
    <n v="42102.40000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
    <n v="400000"/>
    <n v="37332.6299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1500000"/>
    <n v="84122.0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2000000"/>
    <n v="2493104.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0"/>
    <n v="8300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200000"/>
    <n v="200000"/>
    <n v="106418.5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0000"/>
    <n v="500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1500000"/>
    <n v="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0"/>
    <n v="293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100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00000"/>
    <n v="44768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800000"/>
    <n v="9987223"/>
    <n v="9235957.60999999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300000"/>
    <n v="3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0"/>
    <n v="700000"/>
    <n v="497631.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75000"/>
    <n v="75000"/>
    <n v="64735.9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17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0050000"/>
    <n v="4947753"/>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5000000"/>
    <n v="2706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00000"/>
    <n v="1500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92952965.980000004"/>
  </r>
  <r>
    <s v="2024"/>
    <x v="0"/>
    <x v="0"/>
    <x v="1"/>
    <x v="7"/>
    <s v="3 - Poder Judicial"/>
    <s v="0301 - PODER JUDICIAL"/>
    <s v="0001 - CONSEJO DEL PODER JUDICIAL"/>
    <x v="0"/>
    <x v="1"/>
    <x v="1"/>
    <s v="2.6 - BIENES MUEBLES, INMUEBLES E INTANGIBLES"/>
    <s v="2.6.1 - MOBILIARIO Y EQUIPO"/>
    <s v="N"/>
    <s v="00 - N/A"/>
    <s v="10 - FONDO GENERAL"/>
    <s v="(en blanco)"/>
    <s v="99 - MULTIPROVINCIAL"/>
    <n v="10104368"/>
    <n v="10104368"/>
    <n v="8000025"/>
  </r>
  <r>
    <s v="2024"/>
    <x v="0"/>
    <x v="0"/>
    <x v="1"/>
    <x v="7"/>
    <s v="3 - Poder Judicial"/>
    <s v="0301 - PODER JUDICIAL"/>
    <s v="0001 - CONSEJO DEL PODER JUDICIAL"/>
    <x v="0"/>
    <x v="1"/>
    <x v="1"/>
    <s v="2.6 - BIENES MUEBLES, INMUEBLES E INTANGIBLES"/>
    <s v="2.6.1 - MOBILIARIO Y EQUIPO"/>
    <s v="N"/>
    <s v="00 - N/A"/>
    <s v="10 - FONDO GENERAL"/>
    <s v="(en blanco)"/>
    <s v="99 - MULTIPROVINCIAL"/>
    <n v="12523198"/>
    <n v="134523198"/>
    <n v="66894703"/>
  </r>
  <r>
    <s v="2024"/>
    <x v="0"/>
    <x v="0"/>
    <x v="1"/>
    <x v="7"/>
    <s v="3 - Poder Judicial"/>
    <s v="0301 - PODER JUDICIAL"/>
    <s v="0001 - CONSEJO DEL PODER JUDICIAL"/>
    <x v="0"/>
    <x v="1"/>
    <x v="1"/>
    <s v="2.6 - BIENES MUEBLES, INMUEBLES E INTANGIBLES"/>
    <s v="2.6.1 - MOBILIARIO Y EQUIPO"/>
    <s v="N"/>
    <s v="00 - N/A"/>
    <s v="10 - FONDO GENERAL"/>
    <s v="(en blanco)"/>
    <s v="99 - MULTIPROVINCIAL"/>
    <n v="1909499"/>
    <n v="1909499"/>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89623"/>
    <n v="89623"/>
    <n v="8962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182587"/>
    <n v="2182587"/>
    <n v="47384"/>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521253"/>
    <n v="1521253"/>
    <n v="0"/>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89357"/>
    <n v="289357"/>
    <n v="27403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41003"/>
    <n v="1141003"/>
    <n v="60294"/>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069668"/>
    <n v="11069668"/>
    <n v="7768571"/>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6900000"/>
    <n v="6900000"/>
    <n v="4477078"/>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566910"/>
    <n v="1566910"/>
    <n v="591105"/>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39615"/>
    <n v="239615"/>
    <n v="35601"/>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177780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0497394"/>
    <n v="10497394"/>
    <n v="1049739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1824654"/>
    <n v="21824654"/>
    <n v="2003306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553400"/>
    <n v="553400"/>
    <n v="55340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165440"/>
    <n v="165440"/>
    <n v="165440"/>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8000"/>
    <n v="98000"/>
    <n v="9800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67003"/>
    <n v="267003"/>
    <n v="267003"/>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68000"/>
    <n v="168000"/>
    <n v="168000"/>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77200"/>
    <n v="977200"/>
    <n v="9772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43694"/>
    <n v="1543694"/>
    <n v="1543694"/>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2500"/>
    <n v="52500"/>
    <n v="525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84953"/>
    <n v="1084953"/>
    <n v="1084953"/>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60600"/>
    <n v="560600"/>
    <n v="560600"/>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455760"/>
    <n v="36455760"/>
    <n v="2495576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190878"/>
    <n v="719087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3000000"/>
    <n v="3000000"/>
    <n v="2525157"/>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4000000"/>
    <n v="4000000"/>
    <n v="3333333.9800000004"/>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1800000"/>
    <n v="11800000"/>
    <n v="2574892"/>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500000"/>
    <n v="1500000"/>
    <n v="1000000"/>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6399362"/>
    <n v="6399362"/>
    <n v="4482854.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0"/>
    <n v="700000"/>
    <n v="5758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300000"/>
    <n v="4351045.72"/>
    <n v="2662302.0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350000"/>
    <n v="100000"/>
    <n v="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
    <n v="0"/>
    <n v="0"/>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300000"/>
    <n v="836194.17"/>
    <n v="436194.17000000004"/>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800000"/>
    <n v="37311.599999999977"/>
    <n v="37311.599999999999"/>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588000"/>
    <n v="3588000"/>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0"/>
    <n v="9676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204158.88"/>
    <n v="204158.88"/>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00000"/>
    <n v="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05758868"/>
    <n v="205758868"/>
    <n v="193802825.40000001"/>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4366407"/>
    <n v="14366407"/>
    <n v="4309922.0999999996"/>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24934"/>
    <n v="1343922"/>
    <n v="243922"/>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6582133"/>
    <n v="5363145"/>
    <n v="3759606.8"/>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200000"/>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300000"/>
    <n v="3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100000"/>
    <n v="1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400000"/>
    <n v="3350000"/>
    <n v="14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100000"/>
    <n v="100000"/>
    <n v="1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500000"/>
    <n v="150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500000"/>
    <n v="500000"/>
    <n v="5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3767837.9"/>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0"/>
    <n v="1000"/>
    <n v="0"/>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0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0"/>
    <n v="1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0000"/>
    <n v="1200000"/>
    <n v="349999.8"/>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5000"/>
    <n v="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300000"/>
    <n v="3540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50000"/>
    <n v="76464"/>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00000"/>
    <n v="353250.69999999995"/>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3540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0"/>
    <n v="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55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45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66666664"/>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6500000"/>
    <n v="52370364.609999999"/>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650000"/>
    <n v="2219599.5"/>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2200000"/>
    <n v="373839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16050000"/>
    <n v="76016356.29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0000000"/>
    <n v="4632784.1099999994"/>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06325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47599519.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58633000"/>
    <n v="281905059.1800000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8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1955000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552829671.81000006"/>
    <n v="551085343.45000017"/>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96117553.730000004"/>
    <n v="97861882.09000000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83333404.88"/>
    <n v="183333404.88"/>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3310166.21"/>
    <n v="3310166.2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18422152.0800001"/>
    <n v="309705203.1400001"/>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00000000"/>
    <n v="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82672926.599999994"/>
    <n v="82672926.599999994"/>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5990724144"/>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6721984393.9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5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950621150.1399996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201800"/>
    <n v="20797783.16"/>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28619093.35999999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7238973"/>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392921648.57999998"/>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920776"/>
    <n v="1920776"/>
    <n v="1440582"/>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88699215"/>
    <n v="1588699215"/>
    <n v="1005698967.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638564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89755869.650000006"/>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0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3333330.710000008"/>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68000000"/>
    <n v="2571277766.1600003"/>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0"/>
    <n v="9925157.9499999993"/>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4666666.6399999997"/>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8000000"/>
    <n v="5333333.350000000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35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6666665.9800000004"/>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1.4528632164001465E-7"/>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178436291"/>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2"/>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2"/>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82615711"/>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0"/>
    <n v="1182615711"/>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0025114436"/>
    <n v="10025114436"/>
    <n v="3252888812.7399998"/>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0"/>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14885000000"/>
    <n v="14885000000"/>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3257658875"/>
    <n v="3188397557.40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20713441784"/>
    <n v="2570782909"/>
    <n v="1906234160.9700003"/>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54108327731"/>
    <n v="52678327731"/>
    <n v="33750749120.370014"/>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4057984508"/>
    <n v="3295984508"/>
    <n v="3663628606.73"/>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3350000000"/>
    <n v="3350000000"/>
    <n v="46892642.419999994"/>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5152315173"/>
    <n v="5152315173"/>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8721324482"/>
    <n v="8721324482"/>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7C96CB2-DC7C-4B3A-95EB-0E5D50193A63}"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8"/>
        <item x="4"/>
        <item x="19"/>
        <item x="47"/>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90" zoomScaleNormal="90" workbookViewId="0">
      <selection activeCell="L29" sqref="L2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26" t="s">
        <v>0</v>
      </c>
      <c r="B1" s="226"/>
      <c r="C1" s="226"/>
      <c r="D1" s="226"/>
      <c r="E1" s="226"/>
      <c r="F1" s="226"/>
      <c r="G1" s="226"/>
      <c r="H1" s="226"/>
      <c r="I1" s="226"/>
      <c r="J1" s="226"/>
    </row>
    <row r="2" spans="1:15" ht="21" customHeight="1" thickBot="1">
      <c r="A2" s="227" t="s">
        <v>1</v>
      </c>
      <c r="B2" s="227"/>
      <c r="C2" s="227"/>
      <c r="D2" s="227"/>
      <c r="E2" s="227"/>
      <c r="F2" s="227"/>
      <c r="G2" s="227"/>
      <c r="H2" s="227"/>
      <c r="I2" s="227"/>
      <c r="J2" s="227"/>
      <c r="N2" s="126" t="s">
        <v>3339</v>
      </c>
      <c r="O2" s="151">
        <v>7447461.0319153201</v>
      </c>
    </row>
    <row r="3" spans="1:15" s="55" customFormat="1" ht="28.5" customHeight="1">
      <c r="A3" s="228" t="s">
        <v>2</v>
      </c>
      <c r="B3" s="228"/>
      <c r="C3" s="228"/>
      <c r="D3" s="228"/>
      <c r="E3" s="228"/>
      <c r="F3" s="228"/>
      <c r="G3" s="228"/>
      <c r="H3" s="228"/>
      <c r="I3" s="228"/>
      <c r="J3" s="228"/>
    </row>
    <row r="4" spans="1:15" ht="18.75" customHeight="1">
      <c r="A4" s="223" t="s">
        <v>3</v>
      </c>
      <c r="B4" s="223"/>
      <c r="C4" s="223"/>
      <c r="D4" s="223"/>
      <c r="E4" s="223"/>
      <c r="F4" s="223"/>
      <c r="G4" s="223"/>
      <c r="H4" s="223"/>
      <c r="I4" s="223"/>
      <c r="J4" s="223"/>
    </row>
    <row r="5" spans="1:15" ht="18.75" customHeight="1">
      <c r="A5" s="223" t="s">
        <v>4</v>
      </c>
      <c r="B5" s="223"/>
      <c r="C5" s="223"/>
      <c r="D5" s="223"/>
      <c r="E5" s="223"/>
      <c r="F5" s="223"/>
      <c r="G5" s="223"/>
      <c r="H5" s="223"/>
      <c r="I5" s="223"/>
      <c r="J5" s="223"/>
    </row>
    <row r="6" spans="1:15" ht="18.75">
      <c r="A6" s="224" t="s">
        <v>3767</v>
      </c>
      <c r="B6" s="224"/>
      <c r="C6" s="224"/>
      <c r="D6" s="224"/>
      <c r="E6" s="224"/>
      <c r="F6" s="224"/>
      <c r="G6" s="224"/>
      <c r="H6" s="224"/>
      <c r="I6" s="224"/>
      <c r="J6" s="224"/>
    </row>
    <row r="7" spans="1:15" ht="15.75">
      <c r="A7" s="225" t="s">
        <v>5</v>
      </c>
      <c r="B7" s="225"/>
      <c r="C7" s="225"/>
      <c r="D7" s="225"/>
      <c r="E7" s="225"/>
      <c r="F7" s="225"/>
      <c r="G7" s="225"/>
      <c r="H7" s="225"/>
      <c r="I7" s="225"/>
      <c r="J7" s="225"/>
    </row>
    <row r="8" spans="1:15" ht="15.75">
      <c r="A8" s="54"/>
      <c r="B8" s="54"/>
      <c r="C8" s="54"/>
      <c r="D8" s="54"/>
      <c r="E8" s="54"/>
      <c r="F8" s="54"/>
      <c r="G8" s="54"/>
    </row>
    <row r="9" spans="1:15" ht="15" customHeight="1">
      <c r="C9" s="230" t="s">
        <v>6</v>
      </c>
      <c r="D9" s="49" t="s">
        <v>7</v>
      </c>
      <c r="E9" s="169" t="s">
        <v>3746</v>
      </c>
      <c r="F9" s="231" t="s">
        <v>8</v>
      </c>
      <c r="G9" s="233" t="s">
        <v>3755</v>
      </c>
      <c r="H9" s="229" t="s">
        <v>3756</v>
      </c>
      <c r="L9" s="97"/>
    </row>
    <row r="10" spans="1:15" ht="15.75" thickBot="1">
      <c r="C10" s="230"/>
      <c r="D10" s="49" t="s">
        <v>3757</v>
      </c>
      <c r="E10" s="170" t="s">
        <v>3754</v>
      </c>
      <c r="F10" s="232"/>
      <c r="G10" s="234"/>
      <c r="H10" s="229"/>
    </row>
    <row r="11" spans="1:15">
      <c r="C11" s="230"/>
      <c r="D11" s="167">
        <v>1</v>
      </c>
      <c r="E11" s="167">
        <v>2</v>
      </c>
      <c r="F11" s="168">
        <v>3</v>
      </c>
      <c r="G11" s="168" t="s">
        <v>3758</v>
      </c>
      <c r="H11" s="167" t="s">
        <v>3759</v>
      </c>
    </row>
    <row r="12" spans="1:15" ht="15.75" thickBot="1">
      <c r="C12" s="56" t="s">
        <v>9</v>
      </c>
      <c r="D12" s="57">
        <f>SUM(D13:D16)</f>
        <v>1187374.4024359998</v>
      </c>
      <c r="E12" s="57">
        <f>SUM(E13:E16)</f>
        <v>1224634.6333183201</v>
      </c>
      <c r="F12" s="99">
        <f>SUM(F13:F16)</f>
        <v>817800.1</v>
      </c>
      <c r="G12" s="174">
        <f>IFERROR(F12/E12,"-")</f>
        <v>0.66779109274743875</v>
      </c>
      <c r="H12" s="172">
        <f>F12/$O$2</f>
        <v>0.10980924861444762</v>
      </c>
      <c r="J12" s="171"/>
    </row>
    <row r="13" spans="1:15">
      <c r="C13" s="58" t="s">
        <v>10</v>
      </c>
      <c r="D13" s="59">
        <v>1173750.340817</v>
      </c>
      <c r="E13" s="59">
        <v>1209481.25891529</v>
      </c>
      <c r="F13" s="80">
        <v>814734.7</v>
      </c>
      <c r="G13" s="175">
        <f t="shared" ref="G13:G19" si="0">IFERROR(F13/E13,"-")</f>
        <v>0.67362325293959979</v>
      </c>
      <c r="H13" s="176">
        <f t="shared" ref="H13:H30" si="1">F13/$O$2</f>
        <v>0.10939764525232681</v>
      </c>
    </row>
    <row r="14" spans="1:15">
      <c r="C14" s="17" t="s">
        <v>11</v>
      </c>
      <c r="D14" s="59">
        <v>793.93865800000003</v>
      </c>
      <c r="E14" s="59">
        <v>1244.8591941099996</v>
      </c>
      <c r="F14" s="80">
        <v>216.2</v>
      </c>
      <c r="G14" s="175">
        <f t="shared" si="0"/>
        <v>0.17367426052917587</v>
      </c>
      <c r="H14" s="176">
        <f t="shared" si="1"/>
        <v>2.9030027693128889E-5</v>
      </c>
    </row>
    <row r="15" spans="1:15">
      <c r="C15" s="58" t="s">
        <v>12</v>
      </c>
      <c r="D15" s="59">
        <v>11875.275</v>
      </c>
      <c r="E15" s="59">
        <v>12870.535561500001</v>
      </c>
      <c r="F15" s="80">
        <v>2697.8</v>
      </c>
      <c r="G15" s="175">
        <f t="shared" si="0"/>
        <v>0.20961054705990681</v>
      </c>
      <c r="H15" s="176">
        <f t="shared" si="1"/>
        <v>3.6224425860556487E-4</v>
      </c>
    </row>
    <row r="16" spans="1:15">
      <c r="C16" s="17" t="s">
        <v>13</v>
      </c>
      <c r="D16" s="59">
        <v>954.84796100000005</v>
      </c>
      <c r="E16" s="59">
        <v>1037.97964742</v>
      </c>
      <c r="F16" s="80">
        <v>151.4</v>
      </c>
      <c r="G16" s="175">
        <f t="shared" si="0"/>
        <v>0.14586027806645296</v>
      </c>
      <c r="H16" s="176">
        <f t="shared" si="1"/>
        <v>2.0329075822107837E-5</v>
      </c>
    </row>
    <row r="17" spans="3:8">
      <c r="C17" s="56" t="s">
        <v>14</v>
      </c>
      <c r="D17" s="57">
        <f>D18+D20</f>
        <v>1418686.51495</v>
      </c>
      <c r="E17" s="57">
        <f>E18+E20</f>
        <v>1458626.0579993401</v>
      </c>
      <c r="F17" s="99">
        <f>F18+F20</f>
        <v>896268.24263850972</v>
      </c>
      <c r="G17" s="174">
        <f>IFERROR(F17/E17,"-")</f>
        <v>0.61446059990717317</v>
      </c>
      <c r="H17" s="172">
        <f t="shared" si="1"/>
        <v>0.12034547596793664</v>
      </c>
    </row>
    <row r="18" spans="3:8">
      <c r="C18" s="58" t="s">
        <v>15</v>
      </c>
      <c r="D18" s="59">
        <v>1217765.8743179999</v>
      </c>
      <c r="E18" s="59">
        <v>1254512.2521750301</v>
      </c>
      <c r="F18" s="59">
        <v>798703.92960660963</v>
      </c>
      <c r="G18" s="175">
        <f t="shared" si="0"/>
        <v>0.63666490958684885</v>
      </c>
      <c r="H18" s="176">
        <f t="shared" si="1"/>
        <v>0.1072451304120756</v>
      </c>
    </row>
    <row r="19" spans="3:8">
      <c r="C19" s="17" t="s">
        <v>16</v>
      </c>
      <c r="D19" s="59">
        <v>263816.79430499999</v>
      </c>
      <c r="E19" s="59">
        <v>263806.764432</v>
      </c>
      <c r="F19" s="59">
        <v>193019.87512503</v>
      </c>
      <c r="G19" s="175">
        <f t="shared" si="0"/>
        <v>0.73167143966387438</v>
      </c>
      <c r="H19" s="176">
        <f t="shared" si="1"/>
        <v>2.591754079650278E-2</v>
      </c>
    </row>
    <row r="20" spans="3:8">
      <c r="C20" s="58" t="s">
        <v>17</v>
      </c>
      <c r="D20" s="59">
        <v>200920.640632</v>
      </c>
      <c r="E20" s="59">
        <v>204113.80582430999</v>
      </c>
      <c r="F20" s="59">
        <v>97564.313031900048</v>
      </c>
      <c r="G20" s="175">
        <f>IFERROR(F20/E20,"-")</f>
        <v>0.47798977946586363</v>
      </c>
      <c r="H20" s="176">
        <f t="shared" si="1"/>
        <v>1.3100345555861028E-2</v>
      </c>
    </row>
    <row r="21" spans="3:8">
      <c r="C21" s="60" t="s">
        <v>18</v>
      </c>
      <c r="D21" s="60"/>
      <c r="E21" s="60"/>
      <c r="F21" s="109"/>
      <c r="G21" s="177"/>
      <c r="H21" s="109"/>
    </row>
    <row r="22" spans="3:8">
      <c r="C22" s="61" t="s">
        <v>19</v>
      </c>
      <c r="D22" s="62">
        <f>(D13+D14)-D18</f>
        <v>-43221.594842999941</v>
      </c>
      <c r="E22" s="62">
        <f>(E13+E14)-E18</f>
        <v>-43786.134065630147</v>
      </c>
      <c r="F22" s="93">
        <f>(F13+F14)-F18</f>
        <v>16246.970393390278</v>
      </c>
      <c r="G22" s="175">
        <f>IFERROR(F22/E22,"-")</f>
        <v>-0.3710528627404745</v>
      </c>
      <c r="H22" s="166">
        <f t="shared" si="1"/>
        <v>2.1815448679443337E-3</v>
      </c>
    </row>
    <row r="23" spans="3:8">
      <c r="C23" s="61" t="s">
        <v>20</v>
      </c>
      <c r="D23" s="62">
        <f>(D15+D16)-D20</f>
        <v>-188090.51767100001</v>
      </c>
      <c r="E23" s="62">
        <f>(E15+E16)-E20</f>
        <v>-190205.29061539</v>
      </c>
      <c r="F23" s="93">
        <f>(F15+F16)-F20</f>
        <v>-94715.113031900051</v>
      </c>
      <c r="G23" s="175">
        <f t="shared" ref="G23:G25" si="2">IFERROR(F23/E23,"-")</f>
        <v>0.49796255785240712</v>
      </c>
      <c r="H23" s="166">
        <f t="shared" si="1"/>
        <v>-1.2717772221433356E-2</v>
      </c>
    </row>
    <row r="24" spans="3:8">
      <c r="C24" s="61" t="s">
        <v>21</v>
      </c>
      <c r="D24" s="62">
        <f>(D12-(D17-D19))</f>
        <v>32504.681790999835</v>
      </c>
      <c r="E24" s="62">
        <f>(E12-(E17-E19))</f>
        <v>29815.339750980027</v>
      </c>
      <c r="F24" s="93">
        <f>(F12-(F17-F19))</f>
        <v>114551.73248652031</v>
      </c>
      <c r="G24" s="175">
        <f t="shared" si="2"/>
        <v>3.8420401525947732</v>
      </c>
      <c r="H24" s="166">
        <f t="shared" si="1"/>
        <v>1.5381313443013769E-2</v>
      </c>
    </row>
    <row r="25" spans="3:8">
      <c r="C25" s="61" t="s">
        <v>22</v>
      </c>
      <c r="D25" s="62">
        <f>D12-D17</f>
        <v>-231312.11251400015</v>
      </c>
      <c r="E25" s="62">
        <f>E12-E17</f>
        <v>-233991.42468101997</v>
      </c>
      <c r="F25" s="93">
        <f>F12-F17</f>
        <v>-78468.142638509744</v>
      </c>
      <c r="G25" s="175">
        <f t="shared" si="2"/>
        <v>0.33534623221974263</v>
      </c>
      <c r="H25" s="166">
        <f t="shared" si="1"/>
        <v>-1.0536227353489018E-2</v>
      </c>
    </row>
    <row r="26" spans="3:8">
      <c r="C26" s="60" t="s">
        <v>23</v>
      </c>
      <c r="D26" s="63">
        <f>D28-D30</f>
        <v>231312.11251400004</v>
      </c>
      <c r="E26" s="63">
        <f>E28-E30</f>
        <v>233991.42468102003</v>
      </c>
      <c r="F26" s="63">
        <f>F28-F30</f>
        <v>190028.59927877001</v>
      </c>
      <c r="G26" s="178">
        <f>IFERROR(F26/E26,"-")</f>
        <v>0.81211779251235094</v>
      </c>
      <c r="H26" s="180">
        <f t="shared" si="1"/>
        <v>2.5515890377193276E-2</v>
      </c>
    </row>
    <row r="27" spans="3:8">
      <c r="C27" s="64"/>
      <c r="D27" s="64"/>
      <c r="E27" s="64"/>
      <c r="F27" s="110"/>
      <c r="G27" s="179"/>
      <c r="H27" s="166"/>
    </row>
    <row r="28" spans="3:8" ht="17.25" customHeight="1">
      <c r="C28" s="90" t="s">
        <v>24</v>
      </c>
      <c r="D28" s="19">
        <v>344980.21211800002</v>
      </c>
      <c r="E28" s="19">
        <v>347659.52428502002</v>
      </c>
      <c r="F28" s="19">
        <v>255565.5</v>
      </c>
      <c r="G28" s="174">
        <f>IFERROR(F28/E28,"-")</f>
        <v>0.73510282948693495</v>
      </c>
      <c r="H28" s="173">
        <f t="shared" si="1"/>
        <v>3.4315788817799869E-2</v>
      </c>
    </row>
    <row r="29" spans="3:8">
      <c r="C29" s="65"/>
      <c r="D29" s="66"/>
      <c r="E29" s="66"/>
      <c r="F29" s="67"/>
      <c r="G29" s="175"/>
      <c r="H29" s="166"/>
    </row>
    <row r="30" spans="3:8">
      <c r="C30" s="56" t="s">
        <v>25</v>
      </c>
      <c r="D30" s="19">
        <v>113668.099604</v>
      </c>
      <c r="E30" s="19">
        <v>113668.099604</v>
      </c>
      <c r="F30" s="181">
        <v>65536.900721229991</v>
      </c>
      <c r="G30" s="182">
        <f>IFERROR(F30/E30,"-")</f>
        <v>0.5765637056443208</v>
      </c>
      <c r="H30" s="183">
        <f t="shared" si="1"/>
        <v>8.7998984406065933E-3</v>
      </c>
    </row>
    <row r="31" spans="3:8">
      <c r="C31" s="68" t="s">
        <v>26</v>
      </c>
      <c r="D31" s="69"/>
      <c r="E31" s="69"/>
      <c r="F31" s="69"/>
      <c r="G31" s="7"/>
    </row>
    <row r="32" spans="3:8" ht="34.9" customHeight="1">
      <c r="C32" s="222" t="s">
        <v>3768</v>
      </c>
      <c r="D32" s="222"/>
      <c r="E32" s="222"/>
      <c r="F32" s="222"/>
      <c r="G32" s="222"/>
      <c r="H32" s="222"/>
    </row>
    <row r="33" spans="3:8" ht="19.149999999999999" customHeight="1">
      <c r="C33" s="222" t="s">
        <v>27</v>
      </c>
      <c r="D33" s="222"/>
      <c r="E33" s="222"/>
      <c r="F33" s="222"/>
      <c r="G33" s="222"/>
      <c r="H33" s="222"/>
    </row>
    <row r="34" spans="3:8" ht="15" customHeight="1">
      <c r="C34" s="221" t="s">
        <v>28</v>
      </c>
      <c r="D34" s="221"/>
      <c r="E34" s="221"/>
      <c r="F34" s="221"/>
      <c r="G34" s="221"/>
      <c r="H34" s="221"/>
    </row>
    <row r="35" spans="3:8" ht="21.6" customHeight="1">
      <c r="C35" s="222" t="s">
        <v>3760</v>
      </c>
      <c r="D35" s="222"/>
      <c r="E35" s="222"/>
      <c r="F35" s="222"/>
      <c r="G35" s="222"/>
      <c r="H35" s="222"/>
    </row>
    <row r="36" spans="3:8" ht="18.600000000000001" customHeight="1">
      <c r="C36" s="222"/>
      <c r="D36" s="222"/>
      <c r="E36" s="222"/>
      <c r="F36" s="222"/>
      <c r="G36" s="222"/>
      <c r="H36" s="222"/>
    </row>
    <row r="37" spans="3:8">
      <c r="C37" s="221" t="s">
        <v>3771</v>
      </c>
      <c r="D37" s="221"/>
      <c r="E37" s="221"/>
      <c r="F37" s="221"/>
      <c r="G37" s="221"/>
      <c r="H37" s="221"/>
    </row>
  </sheetData>
  <mergeCells count="16">
    <mergeCell ref="H9:H10"/>
    <mergeCell ref="C9:C11"/>
    <mergeCell ref="F9:F10"/>
    <mergeCell ref="G9:G10"/>
    <mergeCell ref="A5:J5"/>
    <mergeCell ref="A6:J6"/>
    <mergeCell ref="A7:J7"/>
    <mergeCell ref="A1:J1"/>
    <mergeCell ref="A2:J2"/>
    <mergeCell ref="A3:J3"/>
    <mergeCell ref="A4:J4"/>
    <mergeCell ref="C37:H37"/>
    <mergeCell ref="C32:H32"/>
    <mergeCell ref="C33:H33"/>
    <mergeCell ref="C34:H34"/>
    <mergeCell ref="C35:H36"/>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87"/>
  <sheetViews>
    <sheetView showGridLines="0" zoomScale="80" zoomScaleNormal="80" workbookViewId="0">
      <selection activeCell="E12" sqref="E12"/>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26" t="s">
        <v>0</v>
      </c>
      <c r="B1" s="226"/>
      <c r="C1" s="226"/>
      <c r="D1" s="226"/>
      <c r="E1" s="226"/>
    </row>
    <row r="2" spans="1:6" ht="21" customHeight="1">
      <c r="A2" s="227" t="s">
        <v>1</v>
      </c>
      <c r="B2" s="227"/>
      <c r="C2" s="227"/>
      <c r="D2" s="227"/>
      <c r="E2" s="227"/>
    </row>
    <row r="3" spans="1:6" ht="15" customHeight="1">
      <c r="A3" s="235" t="s">
        <v>2</v>
      </c>
      <c r="B3" s="235"/>
      <c r="C3" s="235"/>
      <c r="D3" s="235"/>
      <c r="E3" s="235"/>
    </row>
    <row r="5" spans="1:6" ht="18.75" customHeight="1">
      <c r="A5" s="237" t="s">
        <v>29</v>
      </c>
      <c r="B5" s="237"/>
      <c r="C5" s="237"/>
      <c r="D5" s="237"/>
      <c r="E5" s="237"/>
      <c r="F5" s="4"/>
    </row>
    <row r="6" spans="1:6" ht="39" customHeight="1">
      <c r="A6" s="237" t="s">
        <v>3632</v>
      </c>
      <c r="B6" s="236"/>
      <c r="C6" s="236"/>
      <c r="D6" s="236"/>
      <c r="E6" s="236"/>
    </row>
    <row r="7" spans="1:6" ht="18.75">
      <c r="A7" s="224" t="s">
        <v>3767</v>
      </c>
      <c r="B7" s="224"/>
      <c r="C7" s="224"/>
      <c r="D7" s="224"/>
      <c r="E7" s="224"/>
    </row>
    <row r="8" spans="1:6" ht="15.75">
      <c r="A8" s="239" t="s">
        <v>5</v>
      </c>
      <c r="B8" s="239"/>
      <c r="C8" s="239"/>
      <c r="D8" s="239"/>
      <c r="E8" s="239"/>
    </row>
    <row r="11" spans="1:6" ht="15" customHeight="1">
      <c r="B11" s="238" t="s">
        <v>6</v>
      </c>
      <c r="C11" s="238" t="s">
        <v>3614</v>
      </c>
      <c r="D11" s="240" t="s">
        <v>8</v>
      </c>
    </row>
    <row r="12" spans="1:6" ht="15.75" customHeight="1">
      <c r="B12" s="238"/>
      <c r="C12" s="238"/>
      <c r="D12" s="240"/>
    </row>
    <row r="13" spans="1:6">
      <c r="B13" s="22" t="s">
        <v>278</v>
      </c>
      <c r="C13" s="206">
        <v>46598769706.870003</v>
      </c>
      <c r="D13" s="206">
        <v>21153409991.210007</v>
      </c>
    </row>
    <row r="14" spans="1:6">
      <c r="B14" s="79" t="s">
        <v>3615</v>
      </c>
      <c r="C14" s="207">
        <v>1924000000</v>
      </c>
      <c r="D14" s="207">
        <v>894062570.39999998</v>
      </c>
    </row>
    <row r="15" spans="1:6">
      <c r="B15" s="193" t="s">
        <v>55</v>
      </c>
      <c r="C15" s="204">
        <v>600000000</v>
      </c>
      <c r="D15" s="204">
        <v>594062570.39999998</v>
      </c>
    </row>
    <row r="16" spans="1:6">
      <c r="B16" s="218" t="s">
        <v>3616</v>
      </c>
      <c r="C16" s="203">
        <v>600000000</v>
      </c>
      <c r="D16" s="203">
        <v>594062570.39999998</v>
      </c>
    </row>
    <row r="17" spans="2:4">
      <c r="B17" s="193" t="s">
        <v>58</v>
      </c>
      <c r="C17" s="204">
        <v>1000000000</v>
      </c>
      <c r="D17" s="204">
        <v>0</v>
      </c>
    </row>
    <row r="18" spans="2:4">
      <c r="B18" s="218" t="s">
        <v>3617</v>
      </c>
      <c r="C18" s="203">
        <v>1000000000</v>
      </c>
      <c r="D18" s="203">
        <v>0</v>
      </c>
    </row>
    <row r="19" spans="2:4">
      <c r="B19" s="193" t="s">
        <v>61</v>
      </c>
      <c r="C19" s="204">
        <v>300000000</v>
      </c>
      <c r="D19" s="204">
        <v>300000000</v>
      </c>
    </row>
    <row r="20" spans="2:4">
      <c r="B20" s="218" t="s">
        <v>3637</v>
      </c>
      <c r="C20" s="203">
        <v>300000000</v>
      </c>
      <c r="D20" s="203">
        <v>300000000</v>
      </c>
    </row>
    <row r="21" spans="2:4">
      <c r="B21" s="193" t="s">
        <v>63</v>
      </c>
      <c r="C21" s="204">
        <v>24000000</v>
      </c>
      <c r="D21" s="204">
        <v>0</v>
      </c>
    </row>
    <row r="22" spans="2:4">
      <c r="B22" s="218" t="s">
        <v>3618</v>
      </c>
      <c r="C22" s="203">
        <v>24000000</v>
      </c>
      <c r="D22" s="203">
        <v>0</v>
      </c>
    </row>
    <row r="23" spans="2:4">
      <c r="B23" s="193" t="s">
        <v>76</v>
      </c>
      <c r="C23" s="204">
        <v>0</v>
      </c>
      <c r="D23" s="204">
        <v>0</v>
      </c>
    </row>
    <row r="24" spans="2:4">
      <c r="B24" s="218" t="s">
        <v>3617</v>
      </c>
      <c r="C24" s="203">
        <v>0</v>
      </c>
      <c r="D24" s="203">
        <v>0</v>
      </c>
    </row>
    <row r="25" spans="2:4">
      <c r="B25" s="79" t="s">
        <v>3619</v>
      </c>
      <c r="C25" s="207">
        <v>44674769706.870003</v>
      </c>
      <c r="D25" s="207">
        <v>20259347420.810013</v>
      </c>
    </row>
    <row r="26" spans="2:4">
      <c r="B26" s="193" t="s">
        <v>52</v>
      </c>
      <c r="C26" s="204">
        <v>21769853125</v>
      </c>
      <c r="D26" s="204">
        <v>8000000000</v>
      </c>
    </row>
    <row r="27" spans="2:4">
      <c r="B27" s="218" t="s">
        <v>3617</v>
      </c>
      <c r="C27" s="203">
        <v>21769853125</v>
      </c>
      <c r="D27" s="203">
        <v>8000000000</v>
      </c>
    </row>
    <row r="28" spans="2:4">
      <c r="B28" s="193" t="s">
        <v>61</v>
      </c>
      <c r="C28" s="204">
        <v>200000000</v>
      </c>
      <c r="D28" s="204">
        <v>154842320.72</v>
      </c>
    </row>
    <row r="29" spans="2:4">
      <c r="B29" s="218" t="s">
        <v>3620</v>
      </c>
      <c r="C29" s="203">
        <v>200000000</v>
      </c>
      <c r="D29" s="203">
        <v>154842320.72</v>
      </c>
    </row>
    <row r="30" spans="2:4">
      <c r="B30" s="193" t="s">
        <v>62</v>
      </c>
      <c r="C30" s="204">
        <v>22204916581.870003</v>
      </c>
      <c r="D30" s="204">
        <v>11604505100.089996</v>
      </c>
    </row>
    <row r="31" spans="2:4">
      <c r="B31" s="218" t="s">
        <v>3621</v>
      </c>
      <c r="C31" s="203">
        <v>1693869728.9300001</v>
      </c>
      <c r="D31" s="203">
        <v>1342000893.5</v>
      </c>
    </row>
    <row r="32" spans="2:4">
      <c r="B32" s="219" t="s">
        <v>949</v>
      </c>
      <c r="C32" s="204">
        <v>20869728</v>
      </c>
      <c r="D32" s="204">
        <v>0</v>
      </c>
    </row>
    <row r="33" spans="2:4">
      <c r="B33" s="219" t="s">
        <v>1041</v>
      </c>
      <c r="C33" s="204">
        <v>150000000</v>
      </c>
      <c r="D33" s="204">
        <v>147599519.34999999</v>
      </c>
    </row>
    <row r="34" spans="2:4">
      <c r="B34" s="219" t="s">
        <v>701</v>
      </c>
      <c r="C34" s="204">
        <v>70000000</v>
      </c>
      <c r="D34" s="204">
        <v>29140711.579999998</v>
      </c>
    </row>
    <row r="35" spans="2:4">
      <c r="B35" s="219" t="s">
        <v>3070</v>
      </c>
      <c r="C35" s="204">
        <v>1453000000</v>
      </c>
      <c r="D35" s="204">
        <v>1165260662.5699999</v>
      </c>
    </row>
    <row r="36" spans="2:4">
      <c r="B36" s="218" t="s">
        <v>3622</v>
      </c>
      <c r="C36" s="203">
        <v>12422893676.940001</v>
      </c>
      <c r="D36" s="203">
        <v>6909605208.8399992</v>
      </c>
    </row>
    <row r="37" spans="2:4">
      <c r="B37" s="219" t="s">
        <v>820</v>
      </c>
      <c r="C37" s="204">
        <v>165405713</v>
      </c>
      <c r="D37" s="204">
        <v>132157401.04000001</v>
      </c>
    </row>
    <row r="38" spans="2:4">
      <c r="B38" s="219" t="s">
        <v>847</v>
      </c>
      <c r="C38" s="204">
        <v>174093174</v>
      </c>
      <c r="D38" s="204">
        <v>172938359.78999999</v>
      </c>
    </row>
    <row r="39" spans="2:4">
      <c r="B39" s="219" t="s">
        <v>849</v>
      </c>
      <c r="C39" s="204">
        <v>48368948</v>
      </c>
      <c r="D39" s="204">
        <v>46898765.590000004</v>
      </c>
    </row>
    <row r="40" spans="2:4">
      <c r="B40" s="219" t="s">
        <v>691</v>
      </c>
      <c r="C40" s="204">
        <v>146192519</v>
      </c>
      <c r="D40" s="204">
        <v>127681073.36</v>
      </c>
    </row>
    <row r="41" spans="2:4">
      <c r="B41" s="219" t="s">
        <v>641</v>
      </c>
      <c r="C41" s="204">
        <v>455745192</v>
      </c>
      <c r="D41" s="204">
        <v>214689778.66</v>
      </c>
    </row>
    <row r="42" spans="2:4">
      <c r="B42" s="219" t="s">
        <v>632</v>
      </c>
      <c r="C42" s="204">
        <v>1005901234</v>
      </c>
      <c r="D42" s="204">
        <v>469702050.63999999</v>
      </c>
    </row>
    <row r="43" spans="2:4">
      <c r="B43" s="219" t="s">
        <v>1093</v>
      </c>
      <c r="C43" s="204">
        <v>1677973</v>
      </c>
      <c r="D43" s="204">
        <v>1677971.01</v>
      </c>
    </row>
    <row r="44" spans="2:4">
      <c r="B44" s="219" t="s">
        <v>1112</v>
      </c>
      <c r="C44" s="204">
        <v>1374974787</v>
      </c>
      <c r="D44" s="204">
        <v>1297581244.79</v>
      </c>
    </row>
    <row r="45" spans="2:4">
      <c r="B45" s="219" t="s">
        <v>1100</v>
      </c>
      <c r="C45" s="204">
        <v>27475541</v>
      </c>
      <c r="D45" s="204">
        <v>13437943.35</v>
      </c>
    </row>
    <row r="46" spans="2:4">
      <c r="B46" s="219" t="s">
        <v>1095</v>
      </c>
      <c r="C46" s="204">
        <v>47371209</v>
      </c>
      <c r="D46" s="204">
        <v>47370556.140000001</v>
      </c>
    </row>
    <row r="47" spans="2:4">
      <c r="B47" s="219" t="s">
        <v>1091</v>
      </c>
      <c r="C47" s="204">
        <v>60482337</v>
      </c>
      <c r="D47" s="204">
        <v>50174592.420000002</v>
      </c>
    </row>
    <row r="48" spans="2:4">
      <c r="B48" s="219" t="s">
        <v>1114</v>
      </c>
      <c r="C48" s="204">
        <v>571950145</v>
      </c>
      <c r="D48" s="204">
        <v>452276034.27999997</v>
      </c>
    </row>
    <row r="49" spans="2:4">
      <c r="B49" s="219" t="s">
        <v>1059</v>
      </c>
      <c r="C49" s="204">
        <v>783533301.94000006</v>
      </c>
      <c r="D49" s="204">
        <v>235985047.11000001</v>
      </c>
    </row>
    <row r="50" spans="2:4">
      <c r="B50" s="219" t="s">
        <v>1115</v>
      </c>
      <c r="C50" s="204">
        <v>298973167</v>
      </c>
      <c r="D50" s="204">
        <v>206914077.93000001</v>
      </c>
    </row>
    <row r="51" spans="2:4">
      <c r="B51" s="219" t="s">
        <v>1117</v>
      </c>
      <c r="C51" s="204">
        <v>287971278</v>
      </c>
      <c r="D51" s="204">
        <v>80217041.729999989</v>
      </c>
    </row>
    <row r="52" spans="2:4">
      <c r="B52" s="219" t="s">
        <v>1118</v>
      </c>
      <c r="C52" s="204">
        <v>312623289</v>
      </c>
      <c r="D52" s="204">
        <v>137283432.38999999</v>
      </c>
    </row>
    <row r="53" spans="2:4">
      <c r="B53" s="219" t="s">
        <v>1069</v>
      </c>
      <c r="C53" s="204">
        <v>103146989</v>
      </c>
      <c r="D53" s="204">
        <v>82953336.420000002</v>
      </c>
    </row>
    <row r="54" spans="2:4">
      <c r="B54" s="219" t="s">
        <v>1120</v>
      </c>
      <c r="C54" s="204">
        <v>435636908</v>
      </c>
      <c r="D54" s="204">
        <v>113481646.22999999</v>
      </c>
    </row>
    <row r="55" spans="2:4">
      <c r="B55" s="219" t="s">
        <v>1111</v>
      </c>
      <c r="C55" s="204">
        <v>3368465874.0599999</v>
      </c>
      <c r="D55" s="204">
        <v>963512806.92000043</v>
      </c>
    </row>
    <row r="56" spans="2:4">
      <c r="B56" s="219" t="s">
        <v>2662</v>
      </c>
      <c r="C56" s="204">
        <v>108369312</v>
      </c>
      <c r="D56" s="204">
        <v>54000000</v>
      </c>
    </row>
    <row r="57" spans="2:4">
      <c r="B57" s="219" t="s">
        <v>2664</v>
      </c>
      <c r="C57" s="204">
        <v>74238564</v>
      </c>
      <c r="D57" s="204">
        <v>71534995.530000001</v>
      </c>
    </row>
    <row r="58" spans="2:4">
      <c r="B58" s="219" t="s">
        <v>2666</v>
      </c>
      <c r="C58" s="204">
        <v>72315609</v>
      </c>
      <c r="D58" s="204">
        <v>0</v>
      </c>
    </row>
    <row r="59" spans="2:4">
      <c r="B59" s="219" t="s">
        <v>2587</v>
      </c>
      <c r="C59" s="204">
        <v>49592450</v>
      </c>
      <c r="D59" s="204">
        <v>40000000</v>
      </c>
    </row>
    <row r="60" spans="2:4">
      <c r="B60" s="219" t="s">
        <v>2757</v>
      </c>
      <c r="C60" s="204">
        <v>50427416</v>
      </c>
      <c r="D60" s="204">
        <v>41404518.990000002</v>
      </c>
    </row>
    <row r="61" spans="2:4">
      <c r="B61" s="219" t="s">
        <v>2667</v>
      </c>
      <c r="C61" s="204">
        <v>117354553</v>
      </c>
      <c r="D61" s="204">
        <v>41631448.32</v>
      </c>
    </row>
    <row r="62" spans="2:4">
      <c r="B62" s="219" t="s">
        <v>2784</v>
      </c>
      <c r="C62" s="204">
        <v>127138214</v>
      </c>
      <c r="D62" s="204">
        <v>108713359.47</v>
      </c>
    </row>
    <row r="63" spans="2:4">
      <c r="B63" s="219" t="s">
        <v>2669</v>
      </c>
      <c r="C63" s="204">
        <v>15169538</v>
      </c>
      <c r="D63" s="204">
        <v>12986969.74</v>
      </c>
    </row>
    <row r="64" spans="2:4">
      <c r="B64" s="219" t="s">
        <v>2785</v>
      </c>
      <c r="C64" s="204">
        <v>32242984</v>
      </c>
      <c r="D64" s="204">
        <v>20000000</v>
      </c>
    </row>
    <row r="65" spans="2:4" ht="13.15" customHeight="1">
      <c r="B65" s="219" t="s">
        <v>2655</v>
      </c>
      <c r="C65" s="204">
        <v>41124141</v>
      </c>
      <c r="D65" s="204">
        <v>41000000</v>
      </c>
    </row>
    <row r="66" spans="2:4" ht="15" customHeight="1">
      <c r="B66" s="219" t="s">
        <v>2621</v>
      </c>
      <c r="C66" s="204">
        <v>52786180</v>
      </c>
      <c r="D66" s="204">
        <v>37227389.609999999</v>
      </c>
    </row>
    <row r="67" spans="2:4" ht="16.149999999999999" customHeight="1">
      <c r="B67" s="219" t="s">
        <v>2656</v>
      </c>
      <c r="C67" s="204">
        <v>24531943</v>
      </c>
      <c r="D67" s="204">
        <v>24000000</v>
      </c>
    </row>
    <row r="68" spans="2:4" ht="14.45" customHeight="1">
      <c r="B68" s="219" t="s">
        <v>2774</v>
      </c>
      <c r="C68" s="204">
        <v>37132916</v>
      </c>
      <c r="D68" s="204">
        <v>29312822.010000002</v>
      </c>
    </row>
    <row r="69" spans="2:4">
      <c r="B69" s="219" t="s">
        <v>2658</v>
      </c>
      <c r="C69" s="204">
        <v>65973892</v>
      </c>
      <c r="D69" s="204">
        <v>65465440.480000004</v>
      </c>
    </row>
    <row r="70" spans="2:4">
      <c r="B70" s="219" t="s">
        <v>2649</v>
      </c>
      <c r="C70" s="204">
        <v>344650178</v>
      </c>
      <c r="D70" s="204">
        <v>187726402.66999999</v>
      </c>
    </row>
    <row r="71" spans="2:4">
      <c r="B71" s="219" t="s">
        <v>2650</v>
      </c>
      <c r="C71" s="204">
        <v>68923219</v>
      </c>
      <c r="D71" s="204">
        <v>36925793.93</v>
      </c>
    </row>
    <row r="72" spans="2:4">
      <c r="B72" s="219" t="s">
        <v>2776</v>
      </c>
      <c r="C72" s="204">
        <v>36216053</v>
      </c>
      <c r="D72" s="204">
        <v>31441154.539999999</v>
      </c>
    </row>
    <row r="73" spans="2:4">
      <c r="B73" s="219" t="s">
        <v>2777</v>
      </c>
      <c r="C73" s="204">
        <v>55775779</v>
      </c>
      <c r="D73" s="204">
        <v>55000000</v>
      </c>
    </row>
    <row r="74" spans="2:4">
      <c r="B74" s="219" t="s">
        <v>2759</v>
      </c>
      <c r="C74" s="204">
        <v>39272261</v>
      </c>
      <c r="D74" s="204">
        <v>39186252.890000001</v>
      </c>
    </row>
    <row r="75" spans="2:4">
      <c r="B75" s="219" t="s">
        <v>2590</v>
      </c>
      <c r="C75" s="204">
        <v>119701443</v>
      </c>
      <c r="D75" s="204">
        <v>110515404.09999999</v>
      </c>
    </row>
    <row r="76" spans="2:4">
      <c r="B76" s="219" t="s">
        <v>2592</v>
      </c>
      <c r="C76" s="204">
        <v>169161060</v>
      </c>
      <c r="D76" s="204">
        <v>130463855.62</v>
      </c>
    </row>
    <row r="77" spans="2:4">
      <c r="B77" s="219" t="s">
        <v>2668</v>
      </c>
      <c r="C77" s="204">
        <v>257485443</v>
      </c>
      <c r="D77" s="204">
        <v>92000000</v>
      </c>
    </row>
    <row r="78" spans="2:4">
      <c r="B78" s="219" t="s">
        <v>2753</v>
      </c>
      <c r="C78" s="204">
        <v>10836293</v>
      </c>
      <c r="D78" s="204">
        <v>10051584.199999999</v>
      </c>
    </row>
    <row r="79" spans="2:4">
      <c r="B79" s="219" t="s">
        <v>3129</v>
      </c>
      <c r="C79" s="204">
        <v>782484656.93999994</v>
      </c>
      <c r="D79" s="204">
        <v>782084656.93999994</v>
      </c>
    </row>
    <row r="80" spans="2:4">
      <c r="B80" s="218" t="s">
        <v>3623</v>
      </c>
      <c r="C80" s="203">
        <v>2301443186.1499996</v>
      </c>
      <c r="D80" s="203">
        <v>1970640359.5799997</v>
      </c>
    </row>
    <row r="81" spans="2:4">
      <c r="B81" s="219" t="s">
        <v>698</v>
      </c>
      <c r="C81" s="204">
        <v>266924973</v>
      </c>
      <c r="D81" s="204">
        <v>266924973</v>
      </c>
    </row>
    <row r="82" spans="2:4">
      <c r="B82" s="219" t="s">
        <v>932</v>
      </c>
      <c r="C82" s="204">
        <v>115125972</v>
      </c>
      <c r="D82" s="204">
        <v>106110200.62</v>
      </c>
    </row>
    <row r="83" spans="2:4">
      <c r="B83" s="219" t="s">
        <v>699</v>
      </c>
      <c r="C83" s="204">
        <v>102035793</v>
      </c>
      <c r="D83" s="204">
        <v>81893977.060000002</v>
      </c>
    </row>
    <row r="84" spans="2:4">
      <c r="B84" s="219" t="s">
        <v>762</v>
      </c>
      <c r="C84" s="204">
        <v>25000000</v>
      </c>
      <c r="D84" s="204">
        <v>24980412.5</v>
      </c>
    </row>
    <row r="85" spans="2:4">
      <c r="B85" s="219" t="s">
        <v>917</v>
      </c>
      <c r="C85" s="204">
        <v>204992952</v>
      </c>
      <c r="D85" s="204">
        <v>199135862.37</v>
      </c>
    </row>
    <row r="86" spans="2:4">
      <c r="B86" s="219" t="s">
        <v>1108</v>
      </c>
      <c r="C86" s="204">
        <v>324258309</v>
      </c>
      <c r="D86" s="204">
        <v>324258309</v>
      </c>
    </row>
    <row r="87" spans="2:4">
      <c r="B87" s="219" t="s">
        <v>1021</v>
      </c>
      <c r="C87" s="204">
        <v>9603433</v>
      </c>
      <c r="D87" s="204">
        <v>9603433</v>
      </c>
    </row>
    <row r="88" spans="2:4">
      <c r="B88" s="219" t="s">
        <v>2560</v>
      </c>
      <c r="C88" s="204">
        <v>50000000</v>
      </c>
      <c r="D88" s="204">
        <v>0</v>
      </c>
    </row>
    <row r="89" spans="2:4">
      <c r="B89" s="219" t="s">
        <v>2941</v>
      </c>
      <c r="C89" s="204">
        <v>60000000</v>
      </c>
      <c r="D89" s="204">
        <v>13095509.050000001</v>
      </c>
    </row>
    <row r="90" spans="2:4">
      <c r="B90" s="219" t="s">
        <v>3123</v>
      </c>
      <c r="C90" s="204">
        <v>62951107.869999997</v>
      </c>
      <c r="D90" s="204">
        <v>62951107.869999997</v>
      </c>
    </row>
    <row r="91" spans="2:4">
      <c r="B91" s="219" t="s">
        <v>3127</v>
      </c>
      <c r="C91" s="204">
        <v>231236955.62</v>
      </c>
      <c r="D91" s="204">
        <v>231236955.62</v>
      </c>
    </row>
    <row r="92" spans="2:4">
      <c r="B92" s="219" t="s">
        <v>3121</v>
      </c>
      <c r="C92" s="204">
        <v>541000000</v>
      </c>
      <c r="D92" s="204">
        <v>353022197.51999998</v>
      </c>
    </row>
    <row r="93" spans="2:4">
      <c r="B93" s="219" t="s">
        <v>3116</v>
      </c>
      <c r="C93" s="204">
        <v>14422574.66</v>
      </c>
      <c r="D93" s="204">
        <v>14422574.66</v>
      </c>
    </row>
    <row r="94" spans="2:4">
      <c r="B94" s="219" t="s">
        <v>1035</v>
      </c>
      <c r="C94" s="204">
        <v>18891116</v>
      </c>
      <c r="D94" s="204">
        <v>8004847.3099999996</v>
      </c>
    </row>
    <row r="95" spans="2:4">
      <c r="B95" s="219" t="s">
        <v>1040</v>
      </c>
      <c r="C95" s="204">
        <v>275000000</v>
      </c>
      <c r="D95" s="204">
        <v>275000000</v>
      </c>
    </row>
    <row r="96" spans="2:4">
      <c r="B96" s="218" t="s">
        <v>3624</v>
      </c>
      <c r="C96" s="203">
        <v>482945146.84000003</v>
      </c>
      <c r="D96" s="203">
        <v>197315021.56999999</v>
      </c>
    </row>
    <row r="97" spans="2:4" ht="18" customHeight="1">
      <c r="B97" s="219" t="s">
        <v>1012</v>
      </c>
      <c r="C97" s="204">
        <v>7853337</v>
      </c>
      <c r="D97" s="204">
        <v>7853337</v>
      </c>
    </row>
    <row r="98" spans="2:4">
      <c r="B98" s="219" t="s">
        <v>1014</v>
      </c>
      <c r="C98" s="204">
        <v>13329593</v>
      </c>
      <c r="D98" s="204">
        <v>13329593</v>
      </c>
    </row>
    <row r="99" spans="2:4" ht="19.899999999999999" customHeight="1">
      <c r="B99" s="219" t="s">
        <v>1016</v>
      </c>
      <c r="C99" s="204">
        <v>19343374</v>
      </c>
      <c r="D99" s="204">
        <v>19343374</v>
      </c>
    </row>
    <row r="100" spans="2:4">
      <c r="B100" s="219" t="s">
        <v>1017</v>
      </c>
      <c r="C100" s="204">
        <v>5830571</v>
      </c>
      <c r="D100" s="204">
        <v>5830571</v>
      </c>
    </row>
    <row r="101" spans="2:4">
      <c r="B101" s="219" t="s">
        <v>2563</v>
      </c>
      <c r="C101" s="204">
        <v>100000000</v>
      </c>
      <c r="D101" s="204">
        <v>100000000</v>
      </c>
    </row>
    <row r="102" spans="2:4">
      <c r="B102" s="219" t="s">
        <v>2809</v>
      </c>
      <c r="C102" s="204">
        <v>25000000</v>
      </c>
      <c r="D102" s="204">
        <v>17000000</v>
      </c>
    </row>
    <row r="103" spans="2:4">
      <c r="B103" s="219" t="s">
        <v>2860</v>
      </c>
      <c r="C103" s="204">
        <v>30000000</v>
      </c>
      <c r="D103" s="204">
        <v>8507625.2400000002</v>
      </c>
    </row>
    <row r="104" spans="2:4">
      <c r="B104" s="219" t="s">
        <v>2944</v>
      </c>
      <c r="C104" s="204">
        <v>100000000</v>
      </c>
      <c r="D104" s="204">
        <v>0</v>
      </c>
    </row>
    <row r="105" spans="2:4">
      <c r="B105" s="219" t="s">
        <v>2624</v>
      </c>
      <c r="C105" s="204">
        <v>60000000</v>
      </c>
      <c r="D105" s="204">
        <v>25450521.329999998</v>
      </c>
    </row>
    <row r="106" spans="2:4">
      <c r="B106" s="219" t="s">
        <v>3118</v>
      </c>
      <c r="C106" s="204">
        <v>121588271.84</v>
      </c>
      <c r="D106" s="204">
        <v>0</v>
      </c>
    </row>
    <row r="107" spans="2:4">
      <c r="B107" s="218" t="s">
        <v>3625</v>
      </c>
      <c r="C107" s="203">
        <v>2203821314.02</v>
      </c>
      <c r="D107" s="203">
        <v>380732483.27999997</v>
      </c>
    </row>
    <row r="108" spans="2:4">
      <c r="B108" s="219" t="s">
        <v>1045</v>
      </c>
      <c r="C108" s="204">
        <v>7881779</v>
      </c>
      <c r="D108" s="204">
        <v>6305422.6500000004</v>
      </c>
    </row>
    <row r="109" spans="2:4">
      <c r="B109" s="219" t="s">
        <v>1912</v>
      </c>
      <c r="C109" s="204">
        <v>90242267</v>
      </c>
      <c r="D109" s="204">
        <v>90242266.400000006</v>
      </c>
    </row>
    <row r="110" spans="2:4">
      <c r="B110" s="219" t="s">
        <v>3005</v>
      </c>
      <c r="C110" s="204">
        <v>15000000</v>
      </c>
      <c r="D110" s="204">
        <v>0</v>
      </c>
    </row>
    <row r="111" spans="2:4">
      <c r="B111" s="219" t="s">
        <v>2923</v>
      </c>
      <c r="C111" s="204">
        <v>20000000</v>
      </c>
      <c r="D111" s="204">
        <v>0</v>
      </c>
    </row>
    <row r="112" spans="2:4">
      <c r="B112" s="219" t="s">
        <v>3026</v>
      </c>
      <c r="C112" s="204">
        <v>5877489</v>
      </c>
      <c r="D112" s="204">
        <v>0</v>
      </c>
    </row>
    <row r="113" spans="2:4">
      <c r="B113" s="219" t="s">
        <v>2925</v>
      </c>
      <c r="C113" s="204">
        <v>20000000</v>
      </c>
      <c r="D113" s="204">
        <v>0</v>
      </c>
    </row>
    <row r="114" spans="2:4">
      <c r="B114" s="219" t="s">
        <v>2802</v>
      </c>
      <c r="C114" s="204">
        <v>10000000</v>
      </c>
      <c r="D114" s="204">
        <v>10000000</v>
      </c>
    </row>
    <row r="115" spans="2:4">
      <c r="B115" s="219" t="s">
        <v>2971</v>
      </c>
      <c r="C115" s="204">
        <v>20000000</v>
      </c>
      <c r="D115" s="204">
        <v>16696073.539999999</v>
      </c>
    </row>
    <row r="116" spans="2:4">
      <c r="B116" s="219" t="s">
        <v>3007</v>
      </c>
      <c r="C116" s="204">
        <v>30000000</v>
      </c>
      <c r="D116" s="204">
        <v>0</v>
      </c>
    </row>
    <row r="117" spans="2:4">
      <c r="B117" s="219" t="s">
        <v>3030</v>
      </c>
      <c r="C117" s="204">
        <v>34108547</v>
      </c>
      <c r="D117" s="204">
        <v>0</v>
      </c>
    </row>
    <row r="118" spans="2:4">
      <c r="B118" s="219" t="s">
        <v>2831</v>
      </c>
      <c r="C118" s="204">
        <v>11000000</v>
      </c>
      <c r="D118" s="204">
        <v>0</v>
      </c>
    </row>
    <row r="119" spans="2:4">
      <c r="B119" s="219" t="s">
        <v>3066</v>
      </c>
      <c r="C119" s="204">
        <v>20000000</v>
      </c>
      <c r="D119" s="204">
        <v>16283971.310000001</v>
      </c>
    </row>
    <row r="120" spans="2:4">
      <c r="B120" s="219" t="s">
        <v>3008</v>
      </c>
      <c r="C120" s="204">
        <v>15000000</v>
      </c>
      <c r="D120" s="204">
        <v>0</v>
      </c>
    </row>
    <row r="121" spans="2:4">
      <c r="B121" s="219" t="s">
        <v>2931</v>
      </c>
      <c r="C121" s="204">
        <v>10000000</v>
      </c>
      <c r="D121" s="204">
        <v>0</v>
      </c>
    </row>
    <row r="122" spans="2:4">
      <c r="B122" s="219" t="s">
        <v>2973</v>
      </c>
      <c r="C122" s="204">
        <v>11600000</v>
      </c>
      <c r="D122" s="204">
        <v>11600000</v>
      </c>
    </row>
    <row r="123" spans="2:4">
      <c r="B123" s="219" t="s">
        <v>2977</v>
      </c>
      <c r="C123" s="204">
        <v>12300000</v>
      </c>
      <c r="D123" s="204">
        <v>12300000</v>
      </c>
    </row>
    <row r="124" spans="2:4">
      <c r="B124" s="219" t="s">
        <v>2846</v>
      </c>
      <c r="C124" s="204">
        <v>15000000</v>
      </c>
      <c r="D124" s="204">
        <v>0</v>
      </c>
    </row>
    <row r="125" spans="2:4">
      <c r="B125" s="219" t="s">
        <v>2965</v>
      </c>
      <c r="C125" s="204">
        <v>25433950</v>
      </c>
      <c r="D125" s="204">
        <v>0</v>
      </c>
    </row>
    <row r="126" spans="2:4">
      <c r="B126" s="219" t="s">
        <v>2967</v>
      </c>
      <c r="C126" s="204">
        <v>20000000</v>
      </c>
      <c r="D126" s="204">
        <v>12000000</v>
      </c>
    </row>
    <row r="127" spans="2:4">
      <c r="B127" s="219" t="s">
        <v>2937</v>
      </c>
      <c r="C127" s="204">
        <v>20000000</v>
      </c>
      <c r="D127" s="204">
        <v>0</v>
      </c>
    </row>
    <row r="128" spans="2:4">
      <c r="B128" s="219" t="s">
        <v>3015</v>
      </c>
      <c r="C128" s="204">
        <v>25000000</v>
      </c>
      <c r="D128" s="204">
        <v>25000000</v>
      </c>
    </row>
    <row r="129" spans="2:4">
      <c r="B129" s="219" t="s">
        <v>3118</v>
      </c>
      <c r="C129" s="204">
        <v>23879729.020000003</v>
      </c>
      <c r="D129" s="204">
        <v>0</v>
      </c>
    </row>
    <row r="130" spans="2:4">
      <c r="B130" s="219" t="s">
        <v>3087</v>
      </c>
      <c r="C130" s="204">
        <v>1171497553</v>
      </c>
      <c r="D130" s="204">
        <v>0</v>
      </c>
    </row>
    <row r="131" spans="2:4">
      <c r="B131" s="219" t="s">
        <v>3139</v>
      </c>
      <c r="C131" s="204">
        <v>270000000</v>
      </c>
      <c r="D131" s="204">
        <v>180304749.38</v>
      </c>
    </row>
    <row r="132" spans="2:4">
      <c r="B132" s="219" t="s">
        <v>3125</v>
      </c>
      <c r="C132" s="204">
        <v>300000000</v>
      </c>
      <c r="D132" s="204">
        <v>0</v>
      </c>
    </row>
    <row r="133" spans="2:4">
      <c r="B133" s="218" t="s">
        <v>3734</v>
      </c>
      <c r="C133" s="203">
        <v>25000000</v>
      </c>
      <c r="D133" s="203">
        <v>0</v>
      </c>
    </row>
    <row r="134" spans="2:4">
      <c r="B134" s="219" t="s">
        <v>3696</v>
      </c>
      <c r="C134" s="204">
        <v>25000000</v>
      </c>
      <c r="D134" s="204">
        <v>0</v>
      </c>
    </row>
    <row r="135" spans="2:4">
      <c r="B135" s="218" t="s">
        <v>3626</v>
      </c>
      <c r="C135" s="203">
        <v>1074943528.99</v>
      </c>
      <c r="D135" s="203">
        <v>704993177.53000009</v>
      </c>
    </row>
    <row r="136" spans="2:4">
      <c r="B136" s="219" t="s">
        <v>626</v>
      </c>
      <c r="C136" s="204">
        <v>50861077</v>
      </c>
      <c r="D136" s="204">
        <v>11152396.65</v>
      </c>
    </row>
    <row r="137" spans="2:4">
      <c r="B137" s="219" t="s">
        <v>3212</v>
      </c>
      <c r="C137" s="204">
        <v>539458884</v>
      </c>
      <c r="D137" s="204">
        <v>539458884</v>
      </c>
    </row>
    <row r="138" spans="2:4">
      <c r="B138" s="219" t="s">
        <v>665</v>
      </c>
      <c r="C138" s="204">
        <v>100000000</v>
      </c>
      <c r="D138" s="204">
        <v>0</v>
      </c>
    </row>
    <row r="139" spans="2:4">
      <c r="B139" s="219" t="s">
        <v>1910</v>
      </c>
      <c r="C139" s="204">
        <v>37249052</v>
      </c>
      <c r="D139" s="204">
        <v>5799241.1299999999</v>
      </c>
    </row>
    <row r="140" spans="2:4">
      <c r="B140" s="219" t="s">
        <v>2129</v>
      </c>
      <c r="C140" s="204">
        <v>7000000</v>
      </c>
      <c r="D140" s="204">
        <v>3788434.01</v>
      </c>
    </row>
    <row r="141" spans="2:4">
      <c r="B141" s="219" t="s">
        <v>1906</v>
      </c>
      <c r="C141" s="204">
        <v>39321294</v>
      </c>
      <c r="D141" s="204">
        <v>38761938.630000003</v>
      </c>
    </row>
    <row r="142" spans="2:4">
      <c r="B142" s="219" t="s">
        <v>913</v>
      </c>
      <c r="C142" s="204">
        <v>5000000</v>
      </c>
      <c r="D142" s="204">
        <v>0</v>
      </c>
    </row>
    <row r="143" spans="2:4">
      <c r="B143" s="219" t="s">
        <v>987</v>
      </c>
      <c r="C143" s="204">
        <v>8607582</v>
      </c>
      <c r="D143" s="204">
        <v>8607582</v>
      </c>
    </row>
    <row r="144" spans="2:4">
      <c r="B144" s="219" t="s">
        <v>637</v>
      </c>
      <c r="C144" s="204">
        <v>93603888</v>
      </c>
      <c r="D144" s="204">
        <v>82635243.599999994</v>
      </c>
    </row>
    <row r="145" spans="2:4">
      <c r="B145" s="219" t="s">
        <v>2559</v>
      </c>
      <c r="C145" s="204">
        <v>2676046</v>
      </c>
      <c r="D145" s="204">
        <v>0</v>
      </c>
    </row>
    <row r="146" spans="2:4">
      <c r="B146" s="219" t="s">
        <v>3132</v>
      </c>
      <c r="C146" s="204">
        <v>3153003.25</v>
      </c>
      <c r="D146" s="204">
        <v>2522402.6</v>
      </c>
    </row>
    <row r="147" spans="2:4">
      <c r="B147" s="219" t="s">
        <v>3138</v>
      </c>
      <c r="C147" s="204">
        <v>5790644.7199999997</v>
      </c>
      <c r="D147" s="204">
        <v>4632515.78</v>
      </c>
    </row>
    <row r="148" spans="2:4">
      <c r="B148" s="219" t="s">
        <v>3108</v>
      </c>
      <c r="C148" s="204">
        <v>20000000</v>
      </c>
      <c r="D148" s="204">
        <v>0</v>
      </c>
    </row>
    <row r="149" spans="2:4">
      <c r="B149" s="219" t="s">
        <v>3716</v>
      </c>
      <c r="C149" s="204">
        <v>7500000</v>
      </c>
      <c r="D149" s="204">
        <v>0</v>
      </c>
    </row>
    <row r="150" spans="2:4">
      <c r="B150" s="219" t="s">
        <v>3140</v>
      </c>
      <c r="C150" s="204">
        <v>9462000</v>
      </c>
      <c r="D150" s="204">
        <v>2093380.71</v>
      </c>
    </row>
    <row r="151" spans="2:4">
      <c r="B151" s="219" t="s">
        <v>3141</v>
      </c>
      <c r="C151" s="204">
        <v>9462000</v>
      </c>
      <c r="D151" s="204">
        <v>0</v>
      </c>
    </row>
    <row r="152" spans="2:4">
      <c r="B152" s="219" t="s">
        <v>3104</v>
      </c>
      <c r="C152" s="204">
        <v>9462000</v>
      </c>
      <c r="D152" s="204">
        <v>2072397.35</v>
      </c>
    </row>
    <row r="153" spans="2:4">
      <c r="B153" s="219" t="s">
        <v>3142</v>
      </c>
      <c r="C153" s="204">
        <v>9462000</v>
      </c>
      <c r="D153" s="204">
        <v>1774905.47</v>
      </c>
    </row>
    <row r="154" spans="2:4">
      <c r="B154" s="219" t="s">
        <v>3131</v>
      </c>
      <c r="C154" s="204">
        <v>9462000</v>
      </c>
      <c r="D154" s="204">
        <v>0</v>
      </c>
    </row>
    <row r="155" spans="2:4">
      <c r="B155" s="219" t="s">
        <v>3110</v>
      </c>
      <c r="C155" s="204">
        <v>9462000</v>
      </c>
      <c r="D155" s="204">
        <v>1693855.6</v>
      </c>
    </row>
    <row r="156" spans="2:4">
      <c r="B156" s="219" t="s">
        <v>3134</v>
      </c>
      <c r="C156" s="204">
        <v>9462000</v>
      </c>
      <c r="D156" s="204">
        <v>0</v>
      </c>
    </row>
    <row r="157" spans="2:4" ht="14.45" customHeight="1">
      <c r="B157" s="219" t="s">
        <v>3136</v>
      </c>
      <c r="C157" s="204">
        <v>9462000</v>
      </c>
      <c r="D157" s="204">
        <v>0</v>
      </c>
    </row>
    <row r="158" spans="2:4">
      <c r="B158" s="219" t="s">
        <v>3137</v>
      </c>
      <c r="C158" s="204">
        <v>9462000</v>
      </c>
      <c r="D158" s="204">
        <v>0</v>
      </c>
    </row>
    <row r="159" spans="2:4">
      <c r="B159" s="219" t="s">
        <v>3112</v>
      </c>
      <c r="C159" s="204">
        <v>9462000</v>
      </c>
      <c r="D159" s="204">
        <v>0</v>
      </c>
    </row>
    <row r="160" spans="2:4">
      <c r="B160" s="219" t="s">
        <v>3105</v>
      </c>
      <c r="C160" s="204">
        <v>9462000</v>
      </c>
      <c r="D160" s="204">
        <v>0</v>
      </c>
    </row>
    <row r="161" spans="2:4">
      <c r="B161" s="219" t="s">
        <v>3114</v>
      </c>
      <c r="C161" s="204">
        <v>14340058.02</v>
      </c>
      <c r="D161" s="204">
        <v>0</v>
      </c>
    </row>
    <row r="162" spans="2:4">
      <c r="B162" s="219" t="s">
        <v>3663</v>
      </c>
      <c r="C162" s="204">
        <v>1900000</v>
      </c>
      <c r="D162" s="204">
        <v>0</v>
      </c>
    </row>
    <row r="163" spans="2:4">
      <c r="B163" s="219" t="s">
        <v>3682</v>
      </c>
      <c r="C163" s="204">
        <v>2500000</v>
      </c>
      <c r="D163" s="204">
        <v>0</v>
      </c>
    </row>
    <row r="164" spans="2:4" ht="13.9" customHeight="1">
      <c r="B164" s="219" t="s">
        <v>3662</v>
      </c>
      <c r="C164" s="204">
        <v>11000000</v>
      </c>
      <c r="D164" s="204">
        <v>0</v>
      </c>
    </row>
    <row r="165" spans="2:4">
      <c r="B165" s="219" t="s">
        <v>3687</v>
      </c>
      <c r="C165" s="204">
        <v>12900000</v>
      </c>
      <c r="D165" s="204">
        <v>0</v>
      </c>
    </row>
    <row r="166" spans="2:4" ht="19.899999999999999" customHeight="1">
      <c r="B166" s="219" t="s">
        <v>3710</v>
      </c>
      <c r="C166" s="204">
        <v>6000000</v>
      </c>
      <c r="D166" s="204">
        <v>0</v>
      </c>
    </row>
    <row r="167" spans="2:4">
      <c r="B167" s="219" t="s">
        <v>3708</v>
      </c>
      <c r="C167" s="204">
        <v>2000000</v>
      </c>
      <c r="D167" s="204">
        <v>0</v>
      </c>
    </row>
    <row r="168" spans="2:4">
      <c r="B168" s="218" t="s">
        <v>3781</v>
      </c>
      <c r="C168" s="203">
        <v>2000000000</v>
      </c>
      <c r="D168" s="203">
        <v>99217955.789999992</v>
      </c>
    </row>
    <row r="169" spans="2:4">
      <c r="B169" s="219" t="s">
        <v>927</v>
      </c>
      <c r="C169" s="204">
        <v>1340000000</v>
      </c>
      <c r="D169" s="204">
        <v>56399357.310000002</v>
      </c>
    </row>
    <row r="170" spans="2:4">
      <c r="B170" s="219" t="s">
        <v>928</v>
      </c>
      <c r="C170" s="204">
        <v>440000000</v>
      </c>
      <c r="D170" s="204">
        <v>42818598.479999997</v>
      </c>
    </row>
    <row r="171" spans="2:4">
      <c r="B171" s="219" t="s">
        <v>624</v>
      </c>
      <c r="C171" s="204">
        <v>220000000</v>
      </c>
      <c r="D171" s="204">
        <v>0</v>
      </c>
    </row>
    <row r="172" spans="2:4">
      <c r="B172" s="193" t="s">
        <v>74</v>
      </c>
      <c r="C172" s="204">
        <v>500000000</v>
      </c>
      <c r="D172" s="204">
        <v>500000000</v>
      </c>
    </row>
    <row r="173" spans="2:4" ht="18.600000000000001" customHeight="1">
      <c r="B173" s="218" t="s">
        <v>3627</v>
      </c>
      <c r="C173" s="203">
        <v>500000000</v>
      </c>
      <c r="D173" s="203">
        <v>500000000</v>
      </c>
    </row>
    <row r="174" spans="2:4" ht="19.149999999999999" customHeight="1">
      <c r="B174" s="219" t="s">
        <v>2511</v>
      </c>
      <c r="C174" s="204">
        <v>250000000</v>
      </c>
      <c r="D174" s="204">
        <v>250000000</v>
      </c>
    </row>
    <row r="175" spans="2:4" ht="19.899999999999999" customHeight="1">
      <c r="B175" s="219" t="s">
        <v>808</v>
      </c>
      <c r="C175" s="204">
        <v>250000000</v>
      </c>
      <c r="D175" s="204">
        <v>250000000</v>
      </c>
    </row>
    <row r="176" spans="2:4">
      <c r="B176" s="34" t="s">
        <v>605</v>
      </c>
      <c r="C176" s="205">
        <v>46598769706.870003</v>
      </c>
      <c r="D176" s="205">
        <v>21153409991.210007</v>
      </c>
    </row>
    <row r="177" spans="2:9">
      <c r="B177" s="15" t="s">
        <v>26</v>
      </c>
      <c r="C177" s="16"/>
      <c r="D177" s="16"/>
    </row>
    <row r="178" spans="2:9" ht="28.15" customHeight="1">
      <c r="B178" s="222" t="s">
        <v>3768</v>
      </c>
      <c r="C178" s="222"/>
      <c r="D178" s="222"/>
    </row>
    <row r="179" spans="2:9">
      <c r="B179" s="44" t="s">
        <v>3628</v>
      </c>
      <c r="C179" s="44"/>
      <c r="D179" s="44"/>
    </row>
    <row r="180" spans="2:9">
      <c r="B180" s="15" t="s">
        <v>46</v>
      </c>
      <c r="C180" s="44"/>
      <c r="D180" s="44"/>
    </row>
    <row r="181" spans="2:9" ht="22.5">
      <c r="B181" s="44" t="s">
        <v>3760</v>
      </c>
      <c r="C181" s="44"/>
      <c r="D181" s="44"/>
    </row>
    <row r="182" spans="2:9">
      <c r="F182" s="44"/>
      <c r="G182" s="44"/>
      <c r="H182" s="44"/>
    </row>
    <row r="186" spans="2:9" ht="14.45" customHeight="1">
      <c r="I186" s="44"/>
    </row>
    <row r="187" spans="2:9">
      <c r="I187" s="44"/>
    </row>
  </sheetData>
  <mergeCells count="11">
    <mergeCell ref="B11:B12"/>
    <mergeCell ref="C11:C12"/>
    <mergeCell ref="D11:D12"/>
    <mergeCell ref="B178:D178"/>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4B8F9-9874-4FA3-8C22-1767408E103C}">
  <dimension ref="A1:F38"/>
  <sheetViews>
    <sheetView showGridLines="0" zoomScale="81" zoomScaleNormal="80" workbookViewId="0">
      <selection activeCell="D44" sqref="D44"/>
    </sheetView>
  </sheetViews>
  <sheetFormatPr baseColWidth="10" defaultColWidth="11.42578125" defaultRowHeight="15"/>
  <cols>
    <col min="1" max="1" width="82.5703125"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6" t="s">
        <v>0</v>
      </c>
      <c r="B1" s="226"/>
      <c r="C1" s="226"/>
      <c r="D1" s="226"/>
      <c r="E1" s="226"/>
      <c r="F1" s="226"/>
    </row>
    <row r="2" spans="1:6" ht="21" customHeight="1">
      <c r="A2" s="227" t="s">
        <v>1</v>
      </c>
      <c r="B2" s="227"/>
      <c r="C2" s="227"/>
      <c r="D2" s="227"/>
      <c r="E2" s="227"/>
      <c r="F2" s="227"/>
    </row>
    <row r="3" spans="1:6" ht="15" customHeight="1">
      <c r="A3" s="235" t="s">
        <v>2</v>
      </c>
      <c r="B3" s="235"/>
      <c r="C3" s="235"/>
      <c r="D3" s="235"/>
      <c r="E3" s="235"/>
      <c r="F3" s="235"/>
    </row>
    <row r="5" spans="1:6" ht="18.75" customHeight="1">
      <c r="A5" s="237" t="s">
        <v>29</v>
      </c>
      <c r="B5" s="237"/>
      <c r="C5" s="237"/>
      <c r="D5" s="237"/>
      <c r="E5" s="237"/>
      <c r="F5" s="237"/>
    </row>
    <row r="6" spans="1:6" ht="18.75">
      <c r="A6" s="237" t="s">
        <v>3653</v>
      </c>
      <c r="B6" s="237"/>
      <c r="C6" s="237"/>
      <c r="D6" s="237"/>
      <c r="E6" s="237"/>
      <c r="F6" s="237"/>
    </row>
    <row r="7" spans="1:6" ht="18.75" customHeight="1">
      <c r="A7" s="251" t="s">
        <v>3769</v>
      </c>
      <c r="B7" s="251"/>
      <c r="C7" s="251"/>
      <c r="D7" s="251"/>
      <c r="E7" s="251"/>
      <c r="F7" s="251"/>
    </row>
    <row r="8" spans="1:6" ht="18.75" customHeight="1">
      <c r="A8" s="251" t="s">
        <v>3770</v>
      </c>
      <c r="B8" s="251"/>
      <c r="C8" s="251"/>
      <c r="D8" s="251"/>
      <c r="E8" s="251"/>
      <c r="F8" s="251"/>
    </row>
    <row r="9" spans="1:6" ht="15.75">
      <c r="A9" s="239" t="s">
        <v>3654</v>
      </c>
      <c r="B9" s="239"/>
      <c r="C9" s="239"/>
      <c r="D9" s="239"/>
      <c r="E9" s="239"/>
      <c r="F9" s="239"/>
    </row>
    <row r="15" spans="1:6">
      <c r="A15" s="220" t="s">
        <v>3655</v>
      </c>
      <c r="B15" t="s">
        <v>3656</v>
      </c>
      <c r="C15" t="s">
        <v>3750</v>
      </c>
      <c r="D15" t="s">
        <v>3657</v>
      </c>
    </row>
    <row r="16" spans="1:6">
      <c r="A16" s="210" t="s">
        <v>3658</v>
      </c>
      <c r="B16" s="45">
        <v>1532354614554</v>
      </c>
      <c r="C16" s="45">
        <v>1572294157603.3394</v>
      </c>
      <c r="D16" s="45">
        <v>961805143359.73999</v>
      </c>
    </row>
    <row r="17" spans="1:4">
      <c r="A17" s="211" t="s">
        <v>14</v>
      </c>
      <c r="B17" s="45">
        <v>1418686514950</v>
      </c>
      <c r="C17" s="45">
        <v>1458626057999.3394</v>
      </c>
      <c r="D17" s="45">
        <v>896268242638.51001</v>
      </c>
    </row>
    <row r="18" spans="1:4">
      <c r="A18" s="212" t="s">
        <v>15</v>
      </c>
      <c r="B18" s="45">
        <v>1217765874318</v>
      </c>
      <c r="C18" s="45">
        <v>1254512252175.0295</v>
      </c>
      <c r="D18" s="45">
        <v>798703929606.60999</v>
      </c>
    </row>
    <row r="19" spans="1:4">
      <c r="A19" s="213" t="s">
        <v>31</v>
      </c>
      <c r="B19" s="45">
        <v>486795809749</v>
      </c>
      <c r="C19" s="45">
        <v>495954103481.3396</v>
      </c>
      <c r="D19" s="45">
        <v>293253054438.59009</v>
      </c>
    </row>
    <row r="20" spans="1:4">
      <c r="A20" s="213" t="s">
        <v>32</v>
      </c>
      <c r="B20" s="45">
        <v>73535970561</v>
      </c>
      <c r="C20" s="45">
        <v>77061341956.580002</v>
      </c>
      <c r="D20" s="45">
        <v>47206682844.070007</v>
      </c>
    </row>
    <row r="21" spans="1:4">
      <c r="A21" s="213" t="s">
        <v>16</v>
      </c>
      <c r="B21" s="45">
        <v>263816794305</v>
      </c>
      <c r="C21" s="45">
        <v>263806764432</v>
      </c>
      <c r="D21" s="45">
        <v>193019875125.03</v>
      </c>
    </row>
    <row r="22" spans="1:4">
      <c r="A22" s="213" t="s">
        <v>33</v>
      </c>
      <c r="B22" s="45">
        <v>14201850000</v>
      </c>
      <c r="C22" s="45">
        <v>21201850000</v>
      </c>
      <c r="D22" s="45">
        <v>16608837022.470001</v>
      </c>
    </row>
    <row r="23" spans="1:4">
      <c r="A23" s="213" t="s">
        <v>34</v>
      </c>
      <c r="B23" s="45">
        <v>379413090403</v>
      </c>
      <c r="C23" s="45">
        <v>396336613995.81995</v>
      </c>
      <c r="D23" s="45">
        <v>248557862110.92996</v>
      </c>
    </row>
    <row r="24" spans="1:4">
      <c r="A24" s="213" t="s">
        <v>35</v>
      </c>
      <c r="B24" s="45">
        <v>2359300</v>
      </c>
      <c r="C24" s="45">
        <v>151578309.29000002</v>
      </c>
      <c r="D24" s="45">
        <v>57618065.519999996</v>
      </c>
    </row>
    <row r="25" spans="1:4">
      <c r="A25" s="212" t="s">
        <v>17</v>
      </c>
      <c r="B25" s="45">
        <v>200920640632</v>
      </c>
      <c r="C25" s="45">
        <v>204113805824.31006</v>
      </c>
      <c r="D25" s="45">
        <v>97564313031.900085</v>
      </c>
    </row>
    <row r="26" spans="1:4">
      <c r="A26" s="213" t="s">
        <v>36</v>
      </c>
      <c r="B26" s="45">
        <v>75124304565</v>
      </c>
      <c r="C26" s="45">
        <v>58519663628.000038</v>
      </c>
      <c r="D26" s="45">
        <v>31540555586.800014</v>
      </c>
    </row>
    <row r="27" spans="1:4">
      <c r="A27" s="213" t="s">
        <v>37</v>
      </c>
      <c r="B27" s="45">
        <v>57840512900</v>
      </c>
      <c r="C27" s="45">
        <v>69623186560.490021</v>
      </c>
      <c r="D27" s="45">
        <v>27181519826.200066</v>
      </c>
    </row>
    <row r="28" spans="1:4">
      <c r="A28" s="213" t="s">
        <v>38</v>
      </c>
      <c r="B28" s="45">
        <v>9142603</v>
      </c>
      <c r="C28" s="45">
        <v>54547226.399999999</v>
      </c>
      <c r="D28" s="45">
        <v>17136444.09</v>
      </c>
    </row>
    <row r="29" spans="1:4">
      <c r="A29" s="213" t="s">
        <v>39</v>
      </c>
      <c r="B29" s="45">
        <v>2087679447</v>
      </c>
      <c r="C29" s="45">
        <v>4235751019.6399999</v>
      </c>
      <c r="D29" s="45">
        <v>1225595306.3299999</v>
      </c>
    </row>
    <row r="30" spans="1:4">
      <c r="A30" s="213" t="s">
        <v>40</v>
      </c>
      <c r="B30" s="45">
        <v>64412716842</v>
      </c>
      <c r="C30" s="45">
        <v>71502221098.779999</v>
      </c>
      <c r="D30" s="45">
        <v>37599505868.480011</v>
      </c>
    </row>
    <row r="31" spans="1:4">
      <c r="A31" s="213" t="s">
        <v>41</v>
      </c>
      <c r="B31" s="45">
        <v>1446284275</v>
      </c>
      <c r="C31" s="45">
        <v>178436290.99999985</v>
      </c>
      <c r="D31" s="45">
        <v>0</v>
      </c>
    </row>
    <row r="32" spans="1:4">
      <c r="A32" s="211" t="s">
        <v>3659</v>
      </c>
      <c r="B32" s="45">
        <v>113668099604</v>
      </c>
      <c r="C32" s="45">
        <v>113668099604</v>
      </c>
      <c r="D32" s="45">
        <v>65536900721.230019</v>
      </c>
    </row>
    <row r="33" spans="1:4">
      <c r="A33" s="212" t="s">
        <v>25</v>
      </c>
      <c r="B33" s="45">
        <v>113668099604</v>
      </c>
      <c r="C33" s="45">
        <v>113668099604</v>
      </c>
      <c r="D33" s="45">
        <v>65536900721.230019</v>
      </c>
    </row>
    <row r="34" spans="1:4">
      <c r="A34" s="213" t="s">
        <v>43</v>
      </c>
      <c r="B34" s="45">
        <v>4281932616</v>
      </c>
      <c r="C34" s="45">
        <v>4281932616</v>
      </c>
      <c r="D34" s="45">
        <v>225517410</v>
      </c>
    </row>
    <row r="35" spans="1:4">
      <c r="A35" s="213" t="s">
        <v>44</v>
      </c>
      <c r="B35" s="45">
        <v>109386166988</v>
      </c>
      <c r="C35" s="45">
        <v>107956166988</v>
      </c>
      <c r="D35" s="45">
        <v>63912005416.030022</v>
      </c>
    </row>
    <row r="36" spans="1:4">
      <c r="A36" s="213" t="s">
        <v>3660</v>
      </c>
      <c r="B36" s="45">
        <v>0</v>
      </c>
      <c r="C36" s="45">
        <v>0</v>
      </c>
      <c r="D36" s="45">
        <v>0</v>
      </c>
    </row>
    <row r="37" spans="1:4">
      <c r="A37" s="213" t="s">
        <v>3736</v>
      </c>
      <c r="B37" s="45">
        <v>0</v>
      </c>
      <c r="C37" s="45">
        <v>1430000000</v>
      </c>
      <c r="D37" s="45">
        <v>1399377895.2</v>
      </c>
    </row>
    <row r="38" spans="1:4">
      <c r="A38" s="210" t="s">
        <v>605</v>
      </c>
      <c r="B38" s="45">
        <v>1532354614554</v>
      </c>
      <c r="C38" s="45">
        <v>1572294157603.3394</v>
      </c>
      <c r="D38" s="45">
        <v>961805143359.73999</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Normal="100" workbookViewId="0">
      <selection activeCell="G20" sqref="G20"/>
    </sheetView>
  </sheetViews>
  <sheetFormatPr baseColWidth="10" defaultColWidth="11.42578125" defaultRowHeight="15"/>
  <cols>
    <col min="1" max="1" width="28.5703125" customWidth="1"/>
    <col min="2" max="2" width="64" customWidth="1"/>
    <col min="3" max="3" width="14.85546875" customWidth="1"/>
    <col min="4"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52" t="s">
        <v>0</v>
      </c>
      <c r="B1" s="252"/>
      <c r="C1" s="252"/>
      <c r="D1" s="252"/>
      <c r="E1" s="252"/>
      <c r="F1" s="252"/>
      <c r="G1" s="3"/>
      <c r="H1" s="3"/>
    </row>
    <row r="2" spans="1:9" ht="21" customHeight="1">
      <c r="A2" s="227" t="s">
        <v>1</v>
      </c>
      <c r="B2" s="227"/>
      <c r="C2" s="227"/>
      <c r="D2" s="227"/>
      <c r="E2" s="227"/>
      <c r="F2" s="227"/>
      <c r="G2" s="2"/>
      <c r="H2" s="2"/>
    </row>
    <row r="3" spans="1:9" ht="15" customHeight="1">
      <c r="A3" s="235" t="s">
        <v>2</v>
      </c>
      <c r="B3" s="235"/>
      <c r="C3" s="235"/>
      <c r="D3" s="235"/>
      <c r="E3" s="235"/>
      <c r="F3" s="235"/>
      <c r="G3" s="1"/>
      <c r="H3" s="72"/>
    </row>
    <row r="5" spans="1:9" ht="18.75">
      <c r="A5" s="236" t="s">
        <v>29</v>
      </c>
      <c r="B5" s="236"/>
      <c r="C5" s="236"/>
      <c r="D5" s="236"/>
      <c r="E5" s="236"/>
      <c r="F5" s="236"/>
      <c r="G5" s="4"/>
      <c r="H5" s="51"/>
    </row>
    <row r="6" spans="1:9" ht="18.75" customHeight="1">
      <c r="A6" s="237" t="s">
        <v>30</v>
      </c>
      <c r="B6" s="237"/>
      <c r="C6" s="237"/>
      <c r="D6" s="237"/>
      <c r="E6" s="237"/>
      <c r="F6" s="237"/>
      <c r="G6" s="4"/>
      <c r="H6" s="4"/>
    </row>
    <row r="7" spans="1:9" ht="18.75">
      <c r="A7" s="224" t="s">
        <v>3767</v>
      </c>
      <c r="B7" s="224"/>
      <c r="C7" s="224"/>
      <c r="D7" s="224"/>
      <c r="E7" s="224"/>
      <c r="F7" s="224"/>
      <c r="G7" s="12"/>
      <c r="H7" s="52"/>
    </row>
    <row r="8" spans="1:9" ht="15.75">
      <c r="A8" s="239" t="s">
        <v>5</v>
      </c>
      <c r="B8" s="239"/>
      <c r="C8" s="239"/>
      <c r="D8" s="239"/>
      <c r="E8" s="239"/>
      <c r="F8" s="239"/>
      <c r="G8" s="50"/>
      <c r="H8" s="6"/>
    </row>
    <row r="9" spans="1:9">
      <c r="G9" s="12"/>
    </row>
    <row r="10" spans="1:9">
      <c r="G10" s="12"/>
      <c r="H10" s="12"/>
    </row>
    <row r="11" spans="1:9" ht="15" customHeight="1">
      <c r="B11" s="238" t="s">
        <v>6</v>
      </c>
      <c r="C11" s="47" t="s">
        <v>7</v>
      </c>
      <c r="D11" s="47" t="s">
        <v>3746</v>
      </c>
      <c r="E11" s="229" t="s">
        <v>8</v>
      </c>
    </row>
    <row r="12" spans="1:9" ht="15" customHeight="1">
      <c r="B12" s="238"/>
      <c r="C12" s="49" t="s">
        <v>3757</v>
      </c>
      <c r="D12" s="49" t="s">
        <v>3754</v>
      </c>
      <c r="E12" s="229"/>
      <c r="F12" s="12"/>
      <c r="G12" s="12"/>
      <c r="H12" s="12"/>
      <c r="I12" s="12"/>
    </row>
    <row r="13" spans="1:9">
      <c r="B13" s="22" t="s">
        <v>14</v>
      </c>
      <c r="C13" s="20">
        <f>+C14+C21</f>
        <v>1418686.51495</v>
      </c>
      <c r="D13" s="20">
        <f>+D14+D21</f>
        <v>1458626.0579993404</v>
      </c>
      <c r="E13" s="99">
        <f>E14+E21</f>
        <v>896268.24263850949</v>
      </c>
      <c r="G13" s="12"/>
      <c r="H13" s="12"/>
      <c r="I13" s="12"/>
    </row>
    <row r="14" spans="1:9">
      <c r="B14" s="23" t="s">
        <v>15</v>
      </c>
      <c r="C14" s="261">
        <f>SUM(C15:C20)</f>
        <v>1217765.8743179999</v>
      </c>
      <c r="D14" s="261">
        <f>SUM(D15:D20)</f>
        <v>1254512.2521750303</v>
      </c>
      <c r="E14" s="262">
        <f>SUM(E15:E20)</f>
        <v>798703.92960660951</v>
      </c>
      <c r="G14" s="12"/>
      <c r="H14" s="12"/>
      <c r="I14" s="12"/>
    </row>
    <row r="15" spans="1:9" ht="12.75" customHeight="1">
      <c r="B15" s="24" t="s">
        <v>31</v>
      </c>
      <c r="C15" s="21">
        <v>486795.80974900001</v>
      </c>
      <c r="D15" s="21">
        <v>495954.10348133999</v>
      </c>
      <c r="E15" s="253">
        <v>293253.05443858943</v>
      </c>
      <c r="F15" s="21"/>
      <c r="G15" s="12"/>
      <c r="H15" s="12"/>
      <c r="I15" s="12"/>
    </row>
    <row r="16" spans="1:9">
      <c r="B16" s="24" t="s">
        <v>32</v>
      </c>
      <c r="C16" s="21">
        <v>73535.970560999995</v>
      </c>
      <c r="D16" s="21">
        <v>77061.34195658</v>
      </c>
      <c r="E16" s="253">
        <v>47206.682844069997</v>
      </c>
      <c r="F16" s="113"/>
      <c r="G16" s="12"/>
      <c r="H16" s="12"/>
    </row>
    <row r="17" spans="2:10">
      <c r="B17" s="24" t="s">
        <v>16</v>
      </c>
      <c r="C17" s="21">
        <v>263816.79430499999</v>
      </c>
      <c r="D17" s="21">
        <v>263806.764432</v>
      </c>
      <c r="E17" s="253">
        <v>193019.87512503</v>
      </c>
      <c r="F17" s="21"/>
      <c r="G17" s="12"/>
      <c r="H17" s="12"/>
    </row>
    <row r="18" spans="2:10">
      <c r="B18" s="24" t="s">
        <v>33</v>
      </c>
      <c r="C18" s="29">
        <v>14201.85</v>
      </c>
      <c r="D18" s="29">
        <v>21201.85</v>
      </c>
      <c r="E18" s="253">
        <v>16608.837022470001</v>
      </c>
      <c r="F18" s="70"/>
      <c r="G18" s="12"/>
      <c r="H18" s="12"/>
    </row>
    <row r="19" spans="2:10">
      <c r="B19" s="24" t="s">
        <v>34</v>
      </c>
      <c r="C19" s="81">
        <v>379413.09040300001</v>
      </c>
      <c r="D19" s="81">
        <v>396336.61399582005</v>
      </c>
      <c r="E19" s="98">
        <v>248557.86211093012</v>
      </c>
      <c r="F19" s="21"/>
      <c r="G19" s="12"/>
      <c r="H19" s="12"/>
    </row>
    <row r="20" spans="2:10">
      <c r="B20" s="24" t="s">
        <v>35</v>
      </c>
      <c r="C20" s="81">
        <v>2.3593000000000002</v>
      </c>
      <c r="D20" s="81">
        <v>151.57830928999999</v>
      </c>
      <c r="E20" s="98">
        <v>57.618065519999995</v>
      </c>
      <c r="F20" s="21"/>
      <c r="G20" s="12"/>
      <c r="H20" s="12"/>
      <c r="J20" s="12"/>
    </row>
    <row r="21" spans="2:10">
      <c r="B21" s="23" t="s">
        <v>17</v>
      </c>
      <c r="C21" s="83">
        <f>SUM(C22:C27)</f>
        <v>200920.640632</v>
      </c>
      <c r="D21" s="83">
        <f>SUM(D22:D27)</f>
        <v>204113.80582430999</v>
      </c>
      <c r="E21" s="100">
        <f>SUM(E22:E27)</f>
        <v>97564.313031900034</v>
      </c>
      <c r="F21" s="21"/>
      <c r="G21" s="12"/>
      <c r="H21" s="12"/>
      <c r="I21" s="12"/>
    </row>
    <row r="22" spans="2:10">
      <c r="B22" s="24" t="s">
        <v>36</v>
      </c>
      <c r="C22" s="81">
        <v>75124.304564999999</v>
      </c>
      <c r="D22" s="81">
        <v>58519.663628000024</v>
      </c>
      <c r="E22" s="98">
        <v>31540.555586800012</v>
      </c>
      <c r="F22" s="21"/>
      <c r="G22" s="12"/>
      <c r="H22" s="12"/>
      <c r="I22" s="43"/>
    </row>
    <row r="23" spans="2:10">
      <c r="B23" s="24" t="s">
        <v>37</v>
      </c>
      <c r="C23" s="81">
        <v>57840.512900000002</v>
      </c>
      <c r="D23" s="81">
        <v>69623.186560489994</v>
      </c>
      <c r="E23" s="98">
        <v>27181.519826200019</v>
      </c>
      <c r="F23" s="21"/>
      <c r="G23" s="12"/>
      <c r="H23" s="12"/>
    </row>
    <row r="24" spans="2:10">
      <c r="B24" s="24" t="s">
        <v>38</v>
      </c>
      <c r="C24" s="81">
        <v>9.1426029999999994</v>
      </c>
      <c r="D24" s="81">
        <v>54.5472264</v>
      </c>
      <c r="E24" s="98">
        <v>17.136444089999998</v>
      </c>
      <c r="F24" s="21"/>
      <c r="G24" s="12"/>
      <c r="H24" s="12"/>
    </row>
    <row r="25" spans="2:10">
      <c r="B25" s="24" t="s">
        <v>39</v>
      </c>
      <c r="C25" s="81">
        <v>2087.679447</v>
      </c>
      <c r="D25" s="81">
        <v>4235.7510196399999</v>
      </c>
      <c r="E25" s="98">
        <v>1225.5953063299999</v>
      </c>
      <c r="F25" s="21"/>
      <c r="G25" s="12"/>
      <c r="H25" s="12"/>
    </row>
    <row r="26" spans="2:10">
      <c r="B26" s="24" t="s">
        <v>40</v>
      </c>
      <c r="C26" s="81">
        <v>64412.716842000002</v>
      </c>
      <c r="D26" s="81">
        <v>71502.221098779992</v>
      </c>
      <c r="E26" s="98">
        <v>37599.505868480017</v>
      </c>
      <c r="F26" s="21"/>
      <c r="G26" s="12"/>
      <c r="H26" s="12"/>
    </row>
    <row r="27" spans="2:10">
      <c r="B27" s="24" t="s">
        <v>41</v>
      </c>
      <c r="C27" s="81">
        <v>1446.284275</v>
      </c>
      <c r="D27" s="81">
        <v>178.43629100000001</v>
      </c>
      <c r="E27" s="98">
        <v>0</v>
      </c>
      <c r="F27" s="21"/>
      <c r="G27" s="12"/>
      <c r="H27" s="12"/>
    </row>
    <row r="28" spans="2:10">
      <c r="B28" s="22" t="s">
        <v>42</v>
      </c>
      <c r="C28" s="20">
        <f>C29</f>
        <v>113668.099604</v>
      </c>
      <c r="D28" s="20">
        <f>D29</f>
        <v>113668.099604</v>
      </c>
      <c r="E28" s="99">
        <f>E29</f>
        <v>65536.900721230006</v>
      </c>
      <c r="F28" s="21"/>
      <c r="G28" s="12"/>
      <c r="H28" s="12"/>
    </row>
    <row r="29" spans="2:10">
      <c r="B29" s="23" t="s">
        <v>25</v>
      </c>
      <c r="C29" s="262">
        <f>SUM(C30:C32)</f>
        <v>113668.099604</v>
      </c>
      <c r="D29" s="262">
        <f>SUM(D30:D32)</f>
        <v>113668.099604</v>
      </c>
      <c r="E29" s="262">
        <f>SUM(E30:E32)</f>
        <v>65536.900721230006</v>
      </c>
      <c r="F29" s="21"/>
      <c r="G29" s="12"/>
      <c r="H29" s="12"/>
    </row>
    <row r="30" spans="2:10">
      <c r="B30" s="24" t="s">
        <v>43</v>
      </c>
      <c r="C30" s="21">
        <v>4281.9326160000001</v>
      </c>
      <c r="D30" s="21">
        <v>4281.9326160000001</v>
      </c>
      <c r="E30" s="253">
        <v>225.51741000000001</v>
      </c>
      <c r="F30" s="21"/>
      <c r="G30" s="12"/>
      <c r="H30" s="12"/>
    </row>
    <row r="31" spans="2:10">
      <c r="B31" s="24" t="s">
        <v>44</v>
      </c>
      <c r="C31" s="21">
        <v>109386.166988</v>
      </c>
      <c r="D31" s="21">
        <v>107956.166988</v>
      </c>
      <c r="E31" s="253">
        <v>63912.005416029999</v>
      </c>
      <c r="F31" s="21"/>
      <c r="G31" s="12"/>
      <c r="H31" s="12"/>
    </row>
    <row r="32" spans="2:10">
      <c r="B32" s="24" t="s">
        <v>3736</v>
      </c>
      <c r="C32" s="253">
        <v>0</v>
      </c>
      <c r="D32" s="253">
        <v>1430</v>
      </c>
      <c r="E32" s="253">
        <v>1399.3778952</v>
      </c>
      <c r="F32" s="21"/>
      <c r="G32" s="12"/>
      <c r="H32" s="12"/>
    </row>
    <row r="33" spans="2:20" ht="15" customHeight="1">
      <c r="B33" s="34" t="s">
        <v>45</v>
      </c>
      <c r="C33" s="30">
        <f>C13+C28</f>
        <v>1532354.6145540001</v>
      </c>
      <c r="D33" s="30">
        <f>D13+D28</f>
        <v>1572294.1576033405</v>
      </c>
      <c r="E33" s="103">
        <f>E13+E28</f>
        <v>961805.14335973945</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22" t="s">
        <v>3768</v>
      </c>
      <c r="C35" s="222"/>
      <c r="D35" s="222"/>
      <c r="E35" s="222"/>
      <c r="F35" s="8"/>
      <c r="I35" s="8"/>
      <c r="J35" s="8"/>
      <c r="K35" s="8"/>
      <c r="L35" s="8"/>
      <c r="M35" s="8"/>
      <c r="N35" s="8"/>
      <c r="O35" s="8"/>
      <c r="P35" s="8"/>
      <c r="Q35" s="8"/>
      <c r="R35" s="8"/>
      <c r="S35" s="8"/>
      <c r="T35" s="8"/>
    </row>
    <row r="36" spans="2:20" ht="19.149999999999999" customHeight="1">
      <c r="B36" s="222" t="s">
        <v>46</v>
      </c>
      <c r="C36" s="222"/>
      <c r="D36" s="222"/>
      <c r="E36" s="222"/>
      <c r="F36" s="8"/>
      <c r="H36" s="8"/>
      <c r="I36" s="8"/>
      <c r="J36" s="8"/>
      <c r="K36" s="8"/>
      <c r="L36" s="8"/>
      <c r="M36" s="8"/>
      <c r="N36" s="8"/>
      <c r="O36" s="8"/>
      <c r="P36" s="8"/>
      <c r="Q36" s="8"/>
      <c r="R36" s="8"/>
      <c r="S36" s="8"/>
      <c r="T36" s="8"/>
    </row>
    <row r="37" spans="2:20">
      <c r="B37" s="222" t="s">
        <v>3760</v>
      </c>
      <c r="C37" s="222"/>
      <c r="D37" s="222"/>
      <c r="E37" s="222"/>
    </row>
    <row r="38" spans="2:20">
      <c r="B38" s="222"/>
      <c r="C38" s="222"/>
      <c r="D38" s="222"/>
      <c r="E38" s="222"/>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J58" sqref="J58"/>
    </sheetView>
  </sheetViews>
  <sheetFormatPr baseColWidth="10" defaultColWidth="11.42578125" defaultRowHeight="15"/>
  <cols>
    <col min="1" max="1" width="20" customWidth="1"/>
    <col min="2" max="2" width="63.28515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6" t="s">
        <v>0</v>
      </c>
      <c r="B1" s="226"/>
      <c r="C1" s="226"/>
      <c r="D1" s="226"/>
      <c r="E1" s="226"/>
      <c r="F1" s="226"/>
    </row>
    <row r="2" spans="1:9" ht="21" customHeight="1">
      <c r="A2" s="227" t="s">
        <v>1</v>
      </c>
      <c r="B2" s="227"/>
      <c r="C2" s="227"/>
      <c r="D2" s="227"/>
      <c r="E2" s="227"/>
      <c r="F2" s="227"/>
    </row>
    <row r="3" spans="1:9" ht="15" customHeight="1">
      <c r="A3" s="235" t="s">
        <v>2</v>
      </c>
      <c r="B3" s="235"/>
      <c r="C3" s="235"/>
      <c r="D3" s="235"/>
      <c r="E3" s="235"/>
      <c r="F3" s="235"/>
    </row>
    <row r="5" spans="1:9" ht="18.75" customHeight="1">
      <c r="A5" s="237" t="s">
        <v>29</v>
      </c>
      <c r="B5" s="237"/>
      <c r="C5" s="237"/>
      <c r="D5" s="237"/>
      <c r="E5" s="237"/>
      <c r="F5" s="237"/>
    </row>
    <row r="6" spans="1:9" ht="18.75" customHeight="1">
      <c r="A6" s="237" t="s">
        <v>47</v>
      </c>
      <c r="B6" s="237"/>
      <c r="C6" s="237"/>
      <c r="D6" s="237"/>
      <c r="E6" s="237"/>
      <c r="F6" s="237"/>
    </row>
    <row r="7" spans="1:9" ht="18.75">
      <c r="A7" s="224" t="s">
        <v>3767</v>
      </c>
      <c r="B7" s="224"/>
      <c r="C7" s="224"/>
      <c r="D7" s="224"/>
      <c r="E7" s="224"/>
      <c r="F7" s="224"/>
    </row>
    <row r="8" spans="1:9" ht="15.75">
      <c r="A8" s="239" t="s">
        <v>5</v>
      </c>
      <c r="B8" s="239"/>
      <c r="C8" s="239"/>
      <c r="D8" s="239"/>
      <c r="E8" s="239"/>
      <c r="F8" s="239"/>
    </row>
    <row r="10" spans="1:9">
      <c r="H10" s="43"/>
    </row>
    <row r="11" spans="1:9" ht="15" customHeight="1">
      <c r="B11" s="238" t="s">
        <v>6</v>
      </c>
      <c r="C11" s="48" t="s">
        <v>7</v>
      </c>
      <c r="D11" s="49" t="s">
        <v>3746</v>
      </c>
      <c r="E11" s="240" t="s">
        <v>8</v>
      </c>
    </row>
    <row r="12" spans="1:9">
      <c r="B12" s="238"/>
      <c r="C12" s="49" t="s">
        <v>3757</v>
      </c>
      <c r="D12" s="49" t="s">
        <v>3754</v>
      </c>
      <c r="E12" s="240"/>
    </row>
    <row r="13" spans="1:9">
      <c r="B13" s="25" t="s">
        <v>14</v>
      </c>
      <c r="C13" s="26">
        <f>C14+C17+C43+C45+C47+C49+C51+C53+C55</f>
        <v>1418686.5149499997</v>
      </c>
      <c r="D13" s="26">
        <f>D14+D17+D43+D45+D47+D49+D51+D53+D55</f>
        <v>1458626.0579993406</v>
      </c>
      <c r="E13" s="101">
        <f t="shared" ref="E13" si="0">E14+E17+E43+E45+E47+E49+E51+E53+E55</f>
        <v>896268.24263851007</v>
      </c>
      <c r="H13" s="12"/>
      <c r="I13" s="46"/>
    </row>
    <row r="14" spans="1:9">
      <c r="B14" s="31" t="s">
        <v>48</v>
      </c>
      <c r="C14" s="28">
        <f>SUM(C15:C16)</f>
        <v>8903.7198360000002</v>
      </c>
      <c r="D14" s="28">
        <f>SUM(D15:D16)</f>
        <v>9103.7198360000002</v>
      </c>
      <c r="E14" s="99">
        <f>SUM(E15:E16)</f>
        <v>6135.8125299900003</v>
      </c>
      <c r="H14" s="12"/>
    </row>
    <row r="15" spans="1:9">
      <c r="B15" s="32" t="s">
        <v>49</v>
      </c>
      <c r="C15" s="29">
        <v>3010.7791240000001</v>
      </c>
      <c r="D15" s="29">
        <v>3110.7791240000001</v>
      </c>
      <c r="E15" s="253">
        <v>2107.1859939999999</v>
      </c>
      <c r="F15" s="29"/>
      <c r="H15" s="12"/>
    </row>
    <row r="16" spans="1:9">
      <c r="B16" s="32" t="s">
        <v>50</v>
      </c>
      <c r="C16" s="29">
        <v>5892.9407119999996</v>
      </c>
      <c r="D16" s="29">
        <v>5992.9407119999996</v>
      </c>
      <c r="E16" s="253">
        <v>4028.6265359900003</v>
      </c>
      <c r="F16" s="29"/>
      <c r="H16" s="12"/>
    </row>
    <row r="17" spans="2:10">
      <c r="B17" s="31" t="s">
        <v>51</v>
      </c>
      <c r="C17" s="28">
        <f>SUM(C18:C42)</f>
        <v>1383831.7541819999</v>
      </c>
      <c r="D17" s="28">
        <f>SUM(D18:D42)</f>
        <v>1419780.5730822207</v>
      </c>
      <c r="E17" s="99">
        <f>SUM(E18:E42)</f>
        <v>866991.57689828007</v>
      </c>
      <c r="F17" s="29"/>
    </row>
    <row r="18" spans="2:10">
      <c r="B18" s="32" t="s">
        <v>52</v>
      </c>
      <c r="C18" s="29">
        <v>134574.460999</v>
      </c>
      <c r="D18" s="29">
        <v>135635.60377972</v>
      </c>
      <c r="E18" s="98">
        <v>73966.682538390029</v>
      </c>
      <c r="F18" s="86"/>
    </row>
    <row r="19" spans="2:10">
      <c r="B19" s="32" t="s">
        <v>53</v>
      </c>
      <c r="C19" s="29">
        <v>63356.076866000003</v>
      </c>
      <c r="D19" s="29">
        <v>70124.555965729975</v>
      </c>
      <c r="E19" s="98">
        <v>38743.405275140001</v>
      </c>
      <c r="F19" s="86"/>
      <c r="G19" s="86"/>
    </row>
    <row r="20" spans="2:10">
      <c r="B20" s="32" t="s">
        <v>54</v>
      </c>
      <c r="C20" s="29">
        <v>58313.394674000003</v>
      </c>
      <c r="D20" s="29">
        <v>62397.689760300003</v>
      </c>
      <c r="E20" s="98">
        <v>36223.288677729994</v>
      </c>
      <c r="F20" s="86"/>
      <c r="G20" s="86"/>
    </row>
    <row r="21" spans="2:10">
      <c r="B21" s="32" t="s">
        <v>55</v>
      </c>
      <c r="C21" s="29">
        <v>13587.977681</v>
      </c>
      <c r="D21" s="29">
        <v>13333.718539</v>
      </c>
      <c r="E21" s="98">
        <v>7959.3485133099985</v>
      </c>
      <c r="F21" s="86"/>
      <c r="G21" s="86"/>
    </row>
    <row r="22" spans="2:10">
      <c r="B22" s="32" t="s">
        <v>56</v>
      </c>
      <c r="C22" s="29">
        <v>23351.049641000001</v>
      </c>
      <c r="D22" s="29">
        <v>25007.030216440002</v>
      </c>
      <c r="E22" s="98">
        <v>13407.703500810001</v>
      </c>
      <c r="F22" s="86"/>
      <c r="G22" s="86"/>
    </row>
    <row r="23" spans="2:10">
      <c r="B23" s="32" t="s">
        <v>57</v>
      </c>
      <c r="C23" s="29">
        <v>297041.5</v>
      </c>
      <c r="D23" s="29">
        <v>296960.49999900057</v>
      </c>
      <c r="E23" s="98">
        <v>177479.96137424995</v>
      </c>
      <c r="F23" s="86"/>
      <c r="G23" s="86"/>
    </row>
    <row r="24" spans="2:10">
      <c r="B24" s="32" t="s">
        <v>58</v>
      </c>
      <c r="C24" s="29">
        <v>146276.98367799999</v>
      </c>
      <c r="D24" s="29">
        <v>153775.80917980996</v>
      </c>
      <c r="E24" s="98">
        <v>90893.373490669997</v>
      </c>
      <c r="F24" s="86"/>
      <c r="G24" s="86"/>
    </row>
    <row r="25" spans="2:10">
      <c r="B25" s="32" t="s">
        <v>59</v>
      </c>
      <c r="C25" s="29">
        <v>3827.8653890000001</v>
      </c>
      <c r="D25" s="29">
        <v>4267.5330517699995</v>
      </c>
      <c r="E25" s="98">
        <v>2390.8612347000003</v>
      </c>
      <c r="F25" s="86"/>
      <c r="G25" s="86"/>
    </row>
    <row r="26" spans="2:10">
      <c r="B26" s="32" t="s">
        <v>60</v>
      </c>
      <c r="C26" s="29">
        <v>2838.7624080000001</v>
      </c>
      <c r="D26" s="29">
        <v>2885.0114146300002</v>
      </c>
      <c r="E26" s="98">
        <v>1633.83741743</v>
      </c>
      <c r="F26" s="86"/>
      <c r="G26" s="86"/>
      <c r="J26" s="73"/>
    </row>
    <row r="27" spans="2:10">
      <c r="B27" s="32" t="s">
        <v>61</v>
      </c>
      <c r="C27" s="29">
        <v>18541.650695</v>
      </c>
      <c r="D27" s="29">
        <v>21620.7648348</v>
      </c>
      <c r="E27" s="98">
        <v>11587.184544660002</v>
      </c>
      <c r="F27" s="86"/>
      <c r="G27" s="86"/>
    </row>
    <row r="28" spans="2:10">
      <c r="B28" s="32" t="s">
        <v>62</v>
      </c>
      <c r="C28" s="29">
        <v>85145.723815999998</v>
      </c>
      <c r="D28" s="29">
        <v>72055.789032000001</v>
      </c>
      <c r="E28" s="98">
        <v>42323.561854409971</v>
      </c>
      <c r="F28" s="86"/>
      <c r="G28" s="86"/>
    </row>
    <row r="29" spans="2:10">
      <c r="B29" s="32" t="s">
        <v>63</v>
      </c>
      <c r="C29" s="29">
        <v>22483.984637000001</v>
      </c>
      <c r="D29" s="29">
        <v>29492.626397160002</v>
      </c>
      <c r="E29" s="98">
        <v>20361.980230419995</v>
      </c>
      <c r="F29" s="86"/>
      <c r="G29" s="86"/>
    </row>
    <row r="30" spans="2:10">
      <c r="B30" s="32" t="s">
        <v>64</v>
      </c>
      <c r="C30" s="29">
        <v>10076.578352</v>
      </c>
      <c r="D30" s="29">
        <v>9377.2333520000029</v>
      </c>
      <c r="E30" s="98">
        <v>3527.3245095500015</v>
      </c>
      <c r="F30" s="86"/>
      <c r="G30" s="86"/>
    </row>
    <row r="31" spans="2:10">
      <c r="B31" s="32" t="s">
        <v>65</v>
      </c>
      <c r="C31" s="29">
        <v>9648.5359410000001</v>
      </c>
      <c r="D31" s="29">
        <v>9648.5359410000001</v>
      </c>
      <c r="E31" s="98">
        <v>6579.7917965499992</v>
      </c>
      <c r="F31" s="86"/>
      <c r="G31" s="86"/>
    </row>
    <row r="32" spans="2:10">
      <c r="B32" s="33" t="s">
        <v>66</v>
      </c>
      <c r="C32" s="73">
        <v>1360.2491910000001</v>
      </c>
      <c r="D32" s="73">
        <v>1477.4737395699999</v>
      </c>
      <c r="E32" s="98">
        <v>731.37985602999993</v>
      </c>
      <c r="F32" s="86"/>
      <c r="G32" s="86"/>
    </row>
    <row r="33" spans="2:8">
      <c r="B33" s="33" t="s">
        <v>67</v>
      </c>
      <c r="C33" s="73">
        <v>4168.0412980000001</v>
      </c>
      <c r="D33" s="73">
        <v>4183.3202676000001</v>
      </c>
      <c r="E33" s="98">
        <v>2268.4708984699992</v>
      </c>
      <c r="F33" s="86"/>
      <c r="G33" s="86"/>
    </row>
    <row r="34" spans="2:8">
      <c r="B34" s="33" t="s">
        <v>68</v>
      </c>
      <c r="C34" s="73">
        <v>681.24267599999996</v>
      </c>
      <c r="D34" s="73">
        <v>691.69512099999986</v>
      </c>
      <c r="E34" s="98">
        <v>409.24359611999995</v>
      </c>
      <c r="F34" s="86"/>
      <c r="G34" s="86"/>
    </row>
    <row r="35" spans="2:8">
      <c r="B35" s="33" t="s">
        <v>69</v>
      </c>
      <c r="C35" s="73">
        <v>15623.942767</v>
      </c>
      <c r="D35" s="73">
        <v>18279.486383999993</v>
      </c>
      <c r="E35" s="98">
        <v>8987.318047159999</v>
      </c>
      <c r="F35" s="86"/>
      <c r="G35" s="86"/>
    </row>
    <row r="36" spans="2:8">
      <c r="B36" s="33" t="s">
        <v>70</v>
      </c>
      <c r="C36" s="73">
        <v>20784.213876999998</v>
      </c>
      <c r="D36" s="73">
        <v>20944.827557060002</v>
      </c>
      <c r="E36" s="98">
        <v>12221.08510394</v>
      </c>
      <c r="F36" s="86"/>
      <c r="G36" s="86"/>
    </row>
    <row r="37" spans="2:8">
      <c r="B37" s="33" t="s">
        <v>71</v>
      </c>
      <c r="C37" s="73">
        <v>3702.7130470000002</v>
      </c>
      <c r="D37" s="73">
        <v>3706.6547036300008</v>
      </c>
      <c r="E37" s="98">
        <v>1674.5134518899999</v>
      </c>
      <c r="F37" s="86"/>
      <c r="G37" s="86"/>
    </row>
    <row r="38" spans="2:8">
      <c r="B38" s="33" t="s">
        <v>72</v>
      </c>
      <c r="C38" s="73">
        <v>2541.4112580000001</v>
      </c>
      <c r="D38" s="73">
        <v>2716.8197399999999</v>
      </c>
      <c r="E38" s="98">
        <v>1275.0797080800003</v>
      </c>
      <c r="F38" s="86"/>
      <c r="G38" s="86"/>
    </row>
    <row r="39" spans="2:8">
      <c r="B39" s="33" t="s">
        <v>73</v>
      </c>
      <c r="C39" s="73">
        <v>5610.5907100000004</v>
      </c>
      <c r="D39" s="73">
        <v>4141.297388</v>
      </c>
      <c r="E39" s="98">
        <v>1547.9807189999992</v>
      </c>
      <c r="F39" s="86"/>
      <c r="G39" s="86"/>
    </row>
    <row r="40" spans="2:8">
      <c r="B40" s="33" t="s">
        <v>74</v>
      </c>
      <c r="C40" s="73">
        <v>13772.254962000001</v>
      </c>
      <c r="D40" s="73">
        <v>20335.204962000003</v>
      </c>
      <c r="E40" s="98">
        <v>10601.695609980005</v>
      </c>
      <c r="F40" s="86"/>
      <c r="G40" s="86"/>
    </row>
    <row r="41" spans="2:8">
      <c r="B41" s="33" t="s">
        <v>75</v>
      </c>
      <c r="C41" s="73">
        <v>294634.03054200002</v>
      </c>
      <c r="D41" s="73">
        <v>294634.03054200002</v>
      </c>
      <c r="E41" s="98">
        <v>212988.22478403</v>
      </c>
      <c r="F41" s="86"/>
    </row>
    <row r="42" spans="2:8">
      <c r="B42" s="33" t="s">
        <v>76</v>
      </c>
      <c r="C42" s="73">
        <v>131888.519077</v>
      </c>
      <c r="D42" s="73">
        <v>142087.361214</v>
      </c>
      <c r="E42" s="98">
        <v>87208.280165559991</v>
      </c>
      <c r="F42" s="86"/>
    </row>
    <row r="43" spans="2:8">
      <c r="B43" s="31" t="s">
        <v>77</v>
      </c>
      <c r="C43" s="28">
        <f>C44</f>
        <v>8623.3245779999997</v>
      </c>
      <c r="D43" s="28">
        <f>D44</f>
        <v>9544.3245779999997</v>
      </c>
      <c r="E43" s="99">
        <f t="shared" ref="E43" si="1">E44</f>
        <v>6268.7292366499978</v>
      </c>
      <c r="F43" s="86"/>
    </row>
    <row r="44" spans="2:8">
      <c r="B44" s="32" t="s">
        <v>78</v>
      </c>
      <c r="C44" s="29">
        <v>8623.3245779999997</v>
      </c>
      <c r="D44" s="29">
        <v>9544.3245779999997</v>
      </c>
      <c r="E44" s="253">
        <v>6268.7292366499978</v>
      </c>
      <c r="F44" s="86"/>
    </row>
    <row r="45" spans="2:8">
      <c r="B45" s="31" t="s">
        <v>79</v>
      </c>
      <c r="C45" s="28">
        <f>C46</f>
        <v>11771.691736999999</v>
      </c>
      <c r="D45" s="28">
        <f>D46</f>
        <v>14292.491737</v>
      </c>
      <c r="E45" s="99">
        <f>E46</f>
        <v>13096.553903</v>
      </c>
      <c r="F45" s="86"/>
    </row>
    <row r="46" spans="2:8">
      <c r="B46" s="32" t="s">
        <v>80</v>
      </c>
      <c r="C46" s="29">
        <v>11771.691736999999</v>
      </c>
      <c r="D46" s="29">
        <v>14292.491737</v>
      </c>
      <c r="E46" s="253">
        <v>13096.553903</v>
      </c>
      <c r="F46" s="254"/>
      <c r="H46" s="73"/>
    </row>
    <row r="47" spans="2:8">
      <c r="B47" s="31" t="s">
        <v>81</v>
      </c>
      <c r="C47" s="28">
        <f>C48</f>
        <v>1524.2480869999999</v>
      </c>
      <c r="D47" s="28">
        <f>D48</f>
        <v>1524.2480869999999</v>
      </c>
      <c r="E47" s="99">
        <f>E48</f>
        <v>1016.15251229</v>
      </c>
      <c r="F47" s="86"/>
    </row>
    <row r="48" spans="2:8">
      <c r="B48" s="32" t="s">
        <v>82</v>
      </c>
      <c r="C48" s="29">
        <v>1524.2480869999999</v>
      </c>
      <c r="D48" s="29">
        <v>1524.2480869999999</v>
      </c>
      <c r="E48" s="253">
        <v>1016.15251229</v>
      </c>
      <c r="F48" s="86"/>
    </row>
    <row r="49" spans="2:8">
      <c r="B49" s="31" t="s">
        <v>83</v>
      </c>
      <c r="C49" s="28">
        <f>C50</f>
        <v>1825.371875</v>
      </c>
      <c r="D49" s="28">
        <f>D50</f>
        <v>1825.371875</v>
      </c>
      <c r="E49" s="99">
        <f>E50</f>
        <v>1216.8366538700004</v>
      </c>
      <c r="F49" s="86"/>
      <c r="G49" s="73"/>
      <c r="H49" s="73"/>
    </row>
    <row r="50" spans="2:8">
      <c r="B50" s="32" t="s">
        <v>84</v>
      </c>
      <c r="C50" s="29">
        <v>1825.371875</v>
      </c>
      <c r="D50" s="29">
        <v>1825.371875</v>
      </c>
      <c r="E50" s="253">
        <v>1216.8366538700004</v>
      </c>
      <c r="F50" s="86"/>
      <c r="G50" s="73"/>
    </row>
    <row r="51" spans="2:8">
      <c r="B51" s="31" t="s">
        <v>85</v>
      </c>
      <c r="C51" s="28">
        <f>C52</f>
        <v>337.728228</v>
      </c>
      <c r="D51" s="28">
        <f>D52</f>
        <v>402.08971300000002</v>
      </c>
      <c r="E51" s="99">
        <f>E52</f>
        <v>253.15475183000001</v>
      </c>
      <c r="F51" s="86"/>
    </row>
    <row r="52" spans="2:8">
      <c r="B52" s="32" t="s">
        <v>86</v>
      </c>
      <c r="C52" s="29">
        <v>337.728228</v>
      </c>
      <c r="D52" s="29">
        <v>402.08971300000002</v>
      </c>
      <c r="E52" s="253">
        <v>253.15475183000001</v>
      </c>
      <c r="F52" s="86"/>
    </row>
    <row r="53" spans="2:8">
      <c r="B53" s="31" t="s">
        <v>87</v>
      </c>
      <c r="C53" s="28">
        <f>C54</f>
        <v>1172.006944</v>
      </c>
      <c r="D53" s="28">
        <f>D54</f>
        <v>1172.006944</v>
      </c>
      <c r="E53" s="99">
        <f t="shared" ref="E53" si="2">E54</f>
        <v>832.70051586</v>
      </c>
      <c r="F53" s="86"/>
    </row>
    <row r="54" spans="2:8">
      <c r="B54" s="32" t="s">
        <v>88</v>
      </c>
      <c r="C54" s="29">
        <v>1172.006944</v>
      </c>
      <c r="D54" s="29">
        <v>1172.006944</v>
      </c>
      <c r="E54" s="253">
        <v>832.70051586</v>
      </c>
      <c r="F54" s="86"/>
      <c r="H54" s="73"/>
    </row>
    <row r="55" spans="2:8">
      <c r="B55" s="88" t="s">
        <v>89</v>
      </c>
      <c r="C55" s="28">
        <f>C56</f>
        <v>696.66948300000001</v>
      </c>
      <c r="D55" s="28">
        <f>D56</f>
        <v>981.23214712000004</v>
      </c>
      <c r="E55" s="99">
        <f>E56</f>
        <v>456.72563674000008</v>
      </c>
      <c r="F55" s="86"/>
    </row>
    <row r="56" spans="2:8">
      <c r="B56" s="32" t="s">
        <v>3101</v>
      </c>
      <c r="C56" s="29">
        <v>696.66948300000001</v>
      </c>
      <c r="D56" s="29">
        <v>981.23214712000004</v>
      </c>
      <c r="E56" s="253">
        <v>456.72563674000008</v>
      </c>
      <c r="F56" s="86"/>
    </row>
    <row r="57" spans="2:8">
      <c r="B57" s="89" t="s">
        <v>42</v>
      </c>
      <c r="C57" s="27">
        <f>C58</f>
        <v>113668.099604</v>
      </c>
      <c r="D57" s="27">
        <f>D58</f>
        <v>113668.099604</v>
      </c>
      <c r="E57" s="101">
        <f>E58</f>
        <v>65536.900721229991</v>
      </c>
      <c r="F57" s="86"/>
    </row>
    <row r="58" spans="2:8">
      <c r="B58" s="31" t="s">
        <v>51</v>
      </c>
      <c r="C58" s="28">
        <f>SUM(C59:C63)</f>
        <v>113668.099604</v>
      </c>
      <c r="D58" s="28">
        <f>SUM(D59:D63)</f>
        <v>113668.099604</v>
      </c>
      <c r="E58" s="28">
        <f>SUM(E59:E63)</f>
        <v>65536.900721229991</v>
      </c>
      <c r="F58" s="86"/>
      <c r="H58" s="73"/>
    </row>
    <row r="59" spans="2:8">
      <c r="B59" s="32" t="s">
        <v>57</v>
      </c>
      <c r="C59" s="37">
        <v>0</v>
      </c>
      <c r="D59" s="29">
        <v>81</v>
      </c>
      <c r="E59" s="253">
        <v>0</v>
      </c>
      <c r="F59" s="86"/>
      <c r="H59" s="73"/>
    </row>
    <row r="60" spans="2:8">
      <c r="B60" s="32" t="s">
        <v>61</v>
      </c>
      <c r="C60" s="37">
        <v>0</v>
      </c>
      <c r="D60" s="29">
        <v>681</v>
      </c>
      <c r="E60" s="253">
        <v>0</v>
      </c>
      <c r="F60" s="86"/>
      <c r="H60" s="73"/>
    </row>
    <row r="61" spans="2:8">
      <c r="B61" s="32" t="s">
        <v>71</v>
      </c>
      <c r="C61" s="29">
        <v>835.789266</v>
      </c>
      <c r="D61" s="29">
        <v>835.789266</v>
      </c>
      <c r="E61" s="253">
        <v>0</v>
      </c>
      <c r="F61" s="86"/>
      <c r="H61" s="73"/>
    </row>
    <row r="62" spans="2:8">
      <c r="B62" s="32" t="s">
        <v>75</v>
      </c>
      <c r="C62" s="29">
        <v>91550.686174999995</v>
      </c>
      <c r="D62" s="29">
        <v>91550.686174999995</v>
      </c>
      <c r="E62" s="253">
        <v>61826.379472079992</v>
      </c>
      <c r="F62" s="86"/>
    </row>
    <row r="63" spans="2:8">
      <c r="B63" s="32" t="s">
        <v>76</v>
      </c>
      <c r="C63" s="29">
        <v>21281.624163</v>
      </c>
      <c r="D63" s="29">
        <v>20519.624163</v>
      </c>
      <c r="E63" s="253">
        <v>3710.5212491500001</v>
      </c>
      <c r="F63" s="86"/>
    </row>
    <row r="64" spans="2:8">
      <c r="B64" s="34" t="s">
        <v>90</v>
      </c>
      <c r="C64" s="30">
        <f>C13+C57</f>
        <v>1532354.6145539999</v>
      </c>
      <c r="D64" s="30">
        <f>D13+D57</f>
        <v>1572294.1576033407</v>
      </c>
      <c r="E64" s="103">
        <f>(E13+E57)</f>
        <v>961805.14335974003</v>
      </c>
    </row>
    <row r="65" spans="2:6">
      <c r="B65" s="15" t="s">
        <v>26</v>
      </c>
      <c r="C65" s="15"/>
      <c r="D65" s="15"/>
      <c r="E65" s="16"/>
      <c r="F65" s="86"/>
    </row>
    <row r="66" spans="2:6" ht="36" customHeight="1">
      <c r="B66" s="222" t="s">
        <v>3768</v>
      </c>
      <c r="C66" s="222"/>
      <c r="D66" s="222"/>
      <c r="E66" s="222"/>
      <c r="F66" s="86"/>
    </row>
    <row r="67" spans="2:6">
      <c r="B67" s="15" t="s">
        <v>46</v>
      </c>
      <c r="C67" s="44"/>
      <c r="D67" s="44"/>
      <c r="E67" s="44"/>
      <c r="F67" s="86"/>
    </row>
    <row r="68" spans="2:6" ht="21" customHeight="1">
      <c r="B68" s="222" t="s">
        <v>3760</v>
      </c>
      <c r="C68" s="222"/>
      <c r="D68" s="222"/>
      <c r="E68" s="222"/>
    </row>
    <row r="69" spans="2:6">
      <c r="B69" s="222"/>
      <c r="C69" s="222"/>
      <c r="D69" s="222"/>
      <c r="E69" s="222"/>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68"/>
  <sheetViews>
    <sheetView showGridLines="0" zoomScale="90" zoomScaleNormal="90" workbookViewId="0">
      <selection activeCell="K13" sqref="K13"/>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6" t="s">
        <v>0</v>
      </c>
      <c r="B1" s="226"/>
      <c r="C1" s="226"/>
      <c r="D1" s="226"/>
      <c r="E1" s="226"/>
      <c r="F1" s="226"/>
    </row>
    <row r="2" spans="1:6" ht="21" customHeight="1">
      <c r="A2" s="227" t="s">
        <v>1</v>
      </c>
      <c r="B2" s="227"/>
      <c r="C2" s="227"/>
      <c r="D2" s="227"/>
      <c r="E2" s="227"/>
      <c r="F2" s="227"/>
    </row>
    <row r="3" spans="1:6" ht="15" customHeight="1">
      <c r="A3" s="235" t="s">
        <v>2</v>
      </c>
      <c r="B3" s="235"/>
      <c r="C3" s="235"/>
      <c r="D3" s="235"/>
      <c r="E3" s="235"/>
      <c r="F3" s="235"/>
    </row>
    <row r="5" spans="1:6" ht="18.75" customHeight="1">
      <c r="A5" s="237" t="s">
        <v>29</v>
      </c>
      <c r="B5" s="237"/>
      <c r="C5" s="237"/>
      <c r="D5" s="237"/>
      <c r="E5" s="237"/>
      <c r="F5" s="237"/>
    </row>
    <row r="6" spans="1:6" ht="18.75" customHeight="1">
      <c r="A6" s="237" t="s">
        <v>91</v>
      </c>
      <c r="B6" s="237"/>
      <c r="C6" s="237"/>
      <c r="D6" s="237"/>
      <c r="E6" s="237"/>
      <c r="F6" s="237"/>
    </row>
    <row r="7" spans="1:6" ht="18.75">
      <c r="A7" s="224" t="s">
        <v>3767</v>
      </c>
      <c r="B7" s="224"/>
      <c r="C7" s="224"/>
      <c r="D7" s="224"/>
      <c r="E7" s="224"/>
      <c r="F7" s="224"/>
    </row>
    <row r="8" spans="1:6" ht="15.75">
      <c r="A8" s="239" t="s">
        <v>5</v>
      </c>
      <c r="B8" s="239"/>
      <c r="C8" s="239"/>
      <c r="D8" s="239"/>
      <c r="E8" s="239"/>
      <c r="F8" s="239"/>
    </row>
    <row r="11" spans="1:6" ht="15" customHeight="1">
      <c r="B11" s="238" t="s">
        <v>6</v>
      </c>
      <c r="C11" s="48" t="s">
        <v>7</v>
      </c>
      <c r="D11" s="49" t="s">
        <v>3746</v>
      </c>
      <c r="E11" s="240" t="s">
        <v>8</v>
      </c>
    </row>
    <row r="12" spans="1:6">
      <c r="B12" s="238"/>
      <c r="C12" s="49" t="s">
        <v>3757</v>
      </c>
      <c r="D12" s="49" t="s">
        <v>3754</v>
      </c>
      <c r="E12" s="240"/>
    </row>
    <row r="13" spans="1:6">
      <c r="B13" s="22" t="s">
        <v>14</v>
      </c>
      <c r="C13" s="19">
        <f>C14+C38+C74+C104+C151</f>
        <v>1418686.51495</v>
      </c>
      <c r="D13" s="19">
        <f>D14+D38+D74+D104+D151</f>
        <v>1458626.0579993401</v>
      </c>
      <c r="E13" s="99">
        <f>E14+E38+E74+E104+E151</f>
        <v>896268.24263850995</v>
      </c>
    </row>
    <row r="14" spans="1:6" s="7" customFormat="1">
      <c r="B14" s="84" t="s">
        <v>92</v>
      </c>
      <c r="C14" s="75">
        <f>C15+C21+C24+C30</f>
        <v>219411.356799</v>
      </c>
      <c r="D14" s="75">
        <f>D15+D21+D24+D30</f>
        <v>239655.37711658003</v>
      </c>
      <c r="E14" s="102">
        <f>E15+E21+E24+E30</f>
        <v>142118.10590406999</v>
      </c>
      <c r="F14"/>
    </row>
    <row r="15" spans="1:6" s="7" customFormat="1">
      <c r="B15" s="41" t="s">
        <v>93</v>
      </c>
      <c r="C15" s="74">
        <f>SUM(C16:C20)</f>
        <v>95815.120186999993</v>
      </c>
      <c r="D15" s="74">
        <f>SUM(D16:D20)</f>
        <v>102111.84621609002</v>
      </c>
      <c r="E15" s="102">
        <f>SUM(E16:E20)</f>
        <v>64271.501617000009</v>
      </c>
      <c r="F15"/>
    </row>
    <row r="16" spans="1:6" s="7" customFormat="1">
      <c r="B16" s="18" t="s">
        <v>94</v>
      </c>
      <c r="C16" s="73">
        <v>8026.720875</v>
      </c>
      <c r="D16" s="73">
        <v>8524.3820940000005</v>
      </c>
      <c r="E16" s="98">
        <v>5416.8262028399995</v>
      </c>
      <c r="F16"/>
    </row>
    <row r="17" spans="2:6" s="7" customFormat="1">
      <c r="B17" s="18" t="s">
        <v>95</v>
      </c>
      <c r="C17" s="73">
        <v>51147.763555999998</v>
      </c>
      <c r="D17" s="73">
        <v>52770.342498240017</v>
      </c>
      <c r="E17" s="98">
        <v>28822.099239750005</v>
      </c>
      <c r="F17"/>
    </row>
    <row r="18" spans="2:6" s="7" customFormat="1">
      <c r="B18" s="18" t="s">
        <v>96</v>
      </c>
      <c r="C18" s="73">
        <v>24002.440665999999</v>
      </c>
      <c r="D18" s="73">
        <v>25765.073686050004</v>
      </c>
      <c r="E18" s="98">
        <v>16551.981680680001</v>
      </c>
      <c r="F18"/>
    </row>
    <row r="19" spans="2:6" s="7" customFormat="1">
      <c r="B19" s="18" t="s">
        <v>97</v>
      </c>
      <c r="C19" s="73">
        <v>11763.309937</v>
      </c>
      <c r="D19" s="73">
        <v>14286.994747999999</v>
      </c>
      <c r="E19" s="98">
        <v>13092.162408</v>
      </c>
      <c r="F19"/>
    </row>
    <row r="20" spans="2:6" s="7" customFormat="1">
      <c r="B20" s="18" t="s">
        <v>98</v>
      </c>
      <c r="C20" s="73">
        <v>874.88515299999995</v>
      </c>
      <c r="D20" s="73">
        <v>765.05318979999993</v>
      </c>
      <c r="E20" s="98">
        <v>388.4320857300001</v>
      </c>
      <c r="F20"/>
    </row>
    <row r="21" spans="2:6" s="7" customFormat="1">
      <c r="B21" s="41" t="s">
        <v>99</v>
      </c>
      <c r="C21" s="74">
        <f>SUM(C22:C23)</f>
        <v>13511.032861</v>
      </c>
      <c r="D21" s="74">
        <f>SUM(D22:D23)</f>
        <v>13262.982359</v>
      </c>
      <c r="E21" s="102">
        <f>SUM(E22:E23)</f>
        <v>7941.4018313799988</v>
      </c>
      <c r="F21"/>
    </row>
    <row r="22" spans="2:6" s="7" customFormat="1">
      <c r="B22" s="18" t="s">
        <v>100</v>
      </c>
      <c r="C22" s="73">
        <v>4815.7834160000002</v>
      </c>
      <c r="D22" s="73">
        <v>4541.9500840000001</v>
      </c>
      <c r="E22" s="98">
        <v>2347.8993291899997</v>
      </c>
      <c r="F22"/>
    </row>
    <row r="23" spans="2:6" s="7" customFormat="1">
      <c r="B23" s="18" t="s">
        <v>101</v>
      </c>
      <c r="C23" s="73">
        <v>8695.2494449999995</v>
      </c>
      <c r="D23" s="73">
        <v>8721.0322749999996</v>
      </c>
      <c r="E23" s="98">
        <v>5593.5025021899992</v>
      </c>
      <c r="F23"/>
    </row>
    <row r="24" spans="2:6" s="7" customFormat="1">
      <c r="B24" s="41" t="s">
        <v>102</v>
      </c>
      <c r="C24" s="74">
        <f>SUM(C25:C29)</f>
        <v>49384.238725999996</v>
      </c>
      <c r="D24" s="74">
        <f>SUM(D25:D29)</f>
        <v>53413.683520100007</v>
      </c>
      <c r="E24" s="102">
        <f>SUM(E25:E29)</f>
        <v>30575.55141576998</v>
      </c>
      <c r="F24"/>
    </row>
    <row r="25" spans="2:6" s="7" customFormat="1">
      <c r="B25" s="18" t="s">
        <v>103</v>
      </c>
      <c r="C25" s="73">
        <v>45493.198731999997</v>
      </c>
      <c r="D25" s="73">
        <v>49102.773916120015</v>
      </c>
      <c r="E25" s="98">
        <v>28755.473320999979</v>
      </c>
      <c r="F25"/>
    </row>
    <row r="26" spans="2:6" s="7" customFormat="1">
      <c r="B26" s="18" t="s">
        <v>104</v>
      </c>
      <c r="C26" s="73">
        <v>3641.4148620000001</v>
      </c>
      <c r="D26" s="73">
        <v>3910.3289960000002</v>
      </c>
      <c r="E26" s="98">
        <v>1601.9592028600005</v>
      </c>
      <c r="F26"/>
    </row>
    <row r="27" spans="2:6" s="7" customFormat="1">
      <c r="B27" s="18" t="s">
        <v>2815</v>
      </c>
      <c r="C27" s="73">
        <v>1</v>
      </c>
      <c r="D27" s="73">
        <v>1</v>
      </c>
      <c r="E27" s="98">
        <v>0</v>
      </c>
      <c r="F27"/>
    </row>
    <row r="28" spans="2:6" s="7" customFormat="1">
      <c r="B28" s="18" t="s">
        <v>2816</v>
      </c>
      <c r="C28" s="73">
        <v>177.195695</v>
      </c>
      <c r="D28" s="73">
        <v>327.63273297999996</v>
      </c>
      <c r="E28" s="98">
        <v>176.83649455000003</v>
      </c>
      <c r="F28"/>
    </row>
    <row r="29" spans="2:6" s="7" customFormat="1">
      <c r="B29" s="18" t="s">
        <v>105</v>
      </c>
      <c r="C29" s="73">
        <v>71.429436999999993</v>
      </c>
      <c r="D29" s="73">
        <v>71.947874999999996</v>
      </c>
      <c r="E29" s="98">
        <v>41.282397359999997</v>
      </c>
      <c r="F29"/>
    </row>
    <row r="30" spans="2:6" s="7" customFormat="1">
      <c r="B30" s="41" t="s">
        <v>106</v>
      </c>
      <c r="C30" s="74">
        <f>SUM(C31:C37)</f>
        <v>60700.965024999998</v>
      </c>
      <c r="D30" s="74">
        <f>SUM(D31:D37)</f>
        <v>70866.865021389996</v>
      </c>
      <c r="E30" s="102">
        <f>SUM(E31:E37)</f>
        <v>39329.651039919998</v>
      </c>
      <c r="F30"/>
    </row>
    <row r="31" spans="2:6" s="7" customFormat="1">
      <c r="B31" s="18" t="s">
        <v>107</v>
      </c>
      <c r="C31" s="73">
        <v>30411.775911000001</v>
      </c>
      <c r="D31" s="73">
        <v>35244.083646740008</v>
      </c>
      <c r="E31" s="98">
        <v>18214.056565030005</v>
      </c>
      <c r="F31"/>
    </row>
    <row r="32" spans="2:6" s="7" customFormat="1">
      <c r="B32" s="18" t="s">
        <v>108</v>
      </c>
      <c r="C32" s="73">
        <v>1533.4254550000001</v>
      </c>
      <c r="D32" s="73">
        <v>1389.8533560000001</v>
      </c>
      <c r="E32" s="98">
        <v>632.34847752999985</v>
      </c>
      <c r="F32"/>
    </row>
    <row r="33" spans="2:7" s="7" customFormat="1">
      <c r="B33" s="18" t="s">
        <v>109</v>
      </c>
      <c r="C33" s="73">
        <v>20384.001723000001</v>
      </c>
      <c r="D33" s="73">
        <v>22987.234713120008</v>
      </c>
      <c r="E33" s="98">
        <v>15595.928054909993</v>
      </c>
      <c r="F33"/>
    </row>
    <row r="34" spans="2:7" s="7" customFormat="1">
      <c r="B34" s="18" t="s">
        <v>110</v>
      </c>
      <c r="C34" s="73">
        <v>1357.523044</v>
      </c>
      <c r="D34" s="73">
        <v>2674.1960155299998</v>
      </c>
      <c r="E34" s="98">
        <v>917.03212358000007</v>
      </c>
      <c r="F34"/>
    </row>
    <row r="35" spans="2:7" s="7" customFormat="1">
      <c r="B35" s="18" t="s">
        <v>111</v>
      </c>
      <c r="C35" s="73">
        <v>3043.332414</v>
      </c>
      <c r="D35" s="73">
        <v>3570.3163899999995</v>
      </c>
      <c r="E35" s="98">
        <v>1596.8462142500007</v>
      </c>
      <c r="F35"/>
    </row>
    <row r="36" spans="2:7" s="7" customFormat="1">
      <c r="B36" s="18" t="s">
        <v>112</v>
      </c>
      <c r="C36" s="73">
        <v>74.079167999999996</v>
      </c>
      <c r="D36" s="73">
        <v>74.079167999999996</v>
      </c>
      <c r="E36" s="98">
        <v>46.322760000000002</v>
      </c>
      <c r="F36"/>
    </row>
    <row r="37" spans="2:7" s="7" customFormat="1">
      <c r="B37" s="18" t="s">
        <v>113</v>
      </c>
      <c r="C37" s="73">
        <v>3896.8273100000001</v>
      </c>
      <c r="D37" s="73">
        <v>4927.1017320000001</v>
      </c>
      <c r="E37" s="98">
        <v>2327.1168446199999</v>
      </c>
      <c r="F37"/>
    </row>
    <row r="38" spans="2:7" s="7" customFormat="1">
      <c r="B38" s="84" t="s">
        <v>114</v>
      </c>
      <c r="C38" s="74">
        <f>C39+C43+C49+C51+C56+C59+C65+C67+C69</f>
        <v>268623.884854</v>
      </c>
      <c r="D38" s="74">
        <f>D39+D43+D49+D51+D56+D59+D65+D67+D69</f>
        <v>268242.80882217002</v>
      </c>
      <c r="E38" s="102">
        <f>E39+E43+E49+E51+E56+E59+E65+E67+E69</f>
        <v>153910.34548248001</v>
      </c>
      <c r="F38"/>
    </row>
    <row r="39" spans="2:7" s="7" customFormat="1">
      <c r="B39" s="41" t="s">
        <v>115</v>
      </c>
      <c r="C39" s="74">
        <f>SUM(C40:C42)</f>
        <v>24181.094950000002</v>
      </c>
      <c r="D39" s="74">
        <f>SUM(D40:D42)</f>
        <v>31221.83164715</v>
      </c>
      <c r="E39" s="102">
        <f>SUM(E40:E42)</f>
        <v>21220.432944119995</v>
      </c>
      <c r="F39"/>
    </row>
    <row r="40" spans="2:7" s="7" customFormat="1">
      <c r="B40" s="18" t="s">
        <v>116</v>
      </c>
      <c r="C40" s="73">
        <v>22306.765070000001</v>
      </c>
      <c r="D40" s="73">
        <v>29314.856830160003</v>
      </c>
      <c r="E40" s="98">
        <v>20279.215094399995</v>
      </c>
      <c r="F40"/>
    </row>
    <row r="41" spans="2:7">
      <c r="B41" s="18" t="s">
        <v>117</v>
      </c>
      <c r="C41" s="73">
        <v>1632.201836</v>
      </c>
      <c r="D41" s="73">
        <v>1641.81543683</v>
      </c>
      <c r="E41" s="98">
        <v>792.91906872000004</v>
      </c>
      <c r="G41" s="7"/>
    </row>
    <row r="42" spans="2:7">
      <c r="B42" s="18" t="s">
        <v>118</v>
      </c>
      <c r="C42" s="73">
        <v>242.12804399999999</v>
      </c>
      <c r="D42" s="73">
        <v>265.15938016000001</v>
      </c>
      <c r="E42" s="98">
        <v>148.29878100000005</v>
      </c>
      <c r="G42" s="7"/>
    </row>
    <row r="43" spans="2:7">
      <c r="B43" s="41" t="s">
        <v>119</v>
      </c>
      <c r="C43" s="74">
        <f>SUM(C44:C48)</f>
        <v>18352.875264000002</v>
      </c>
      <c r="D43" s="74">
        <f>SUM(D44:D48)</f>
        <v>21286.813752499998</v>
      </c>
      <c r="E43" s="102">
        <f>SUM(E44:E48)</f>
        <v>11411.291852860002</v>
      </c>
      <c r="G43" s="7"/>
    </row>
    <row r="44" spans="2:7">
      <c r="B44" s="18" t="s">
        <v>120</v>
      </c>
      <c r="C44" s="73">
        <v>10685.424905</v>
      </c>
      <c r="D44" s="73">
        <v>13659.950636939999</v>
      </c>
      <c r="E44" s="98">
        <v>8502.4429796200002</v>
      </c>
      <c r="G44" s="7"/>
    </row>
    <row r="45" spans="2:7">
      <c r="B45" s="18" t="s">
        <v>121</v>
      </c>
      <c r="C45" s="73">
        <v>186.316699</v>
      </c>
      <c r="D45" s="73">
        <v>168.58389855999999</v>
      </c>
      <c r="E45" s="98">
        <v>113.41651356</v>
      </c>
      <c r="G45" s="7"/>
    </row>
    <row r="46" spans="2:7">
      <c r="B46" s="18" t="s">
        <v>2817</v>
      </c>
      <c r="C46" s="73">
        <v>168.7</v>
      </c>
      <c r="D46" s="73">
        <v>300.58999999999997</v>
      </c>
      <c r="E46" s="98">
        <v>0</v>
      </c>
      <c r="G46" s="7"/>
    </row>
    <row r="47" spans="2:7">
      <c r="B47" s="18" t="s">
        <v>122</v>
      </c>
      <c r="C47" s="73">
        <v>482.53408899999999</v>
      </c>
      <c r="D47" s="73">
        <v>333.33464600000002</v>
      </c>
      <c r="E47" s="98">
        <v>141.99319646999996</v>
      </c>
      <c r="G47" s="7"/>
    </row>
    <row r="48" spans="2:7">
      <c r="B48" s="18" t="s">
        <v>123</v>
      </c>
      <c r="C48" s="73">
        <v>6829.8995709999999</v>
      </c>
      <c r="D48" s="73">
        <v>6824.3545709999999</v>
      </c>
      <c r="E48" s="98">
        <v>2653.4391632100005</v>
      </c>
      <c r="G48" s="7"/>
    </row>
    <row r="49" spans="2:7">
      <c r="B49" s="41" t="s">
        <v>124</v>
      </c>
      <c r="C49" s="74">
        <f>C50</f>
        <v>7309.9724660000002</v>
      </c>
      <c r="D49" s="74">
        <f>D50</f>
        <v>9819.8949739500003</v>
      </c>
      <c r="E49" s="102">
        <f>E50</f>
        <v>4736.73359454</v>
      </c>
      <c r="G49" s="7"/>
    </row>
    <row r="50" spans="2:7">
      <c r="B50" s="18" t="s">
        <v>125</v>
      </c>
      <c r="C50" s="73">
        <v>7309.9724660000002</v>
      </c>
      <c r="D50" s="73">
        <v>9819.8949739500003</v>
      </c>
      <c r="E50" s="98">
        <v>4736.73359454</v>
      </c>
      <c r="G50" s="7"/>
    </row>
    <row r="51" spans="2:7">
      <c r="B51" s="41" t="s">
        <v>126</v>
      </c>
      <c r="C51" s="74">
        <f>SUM(C52:C55)</f>
        <v>92264.417778000003</v>
      </c>
      <c r="D51" s="74">
        <f>SUM(D52:D55)</f>
        <v>96687.168227139991</v>
      </c>
      <c r="E51" s="102">
        <f>SUM(E52:E55)</f>
        <v>59069.158089570003</v>
      </c>
      <c r="G51" s="7"/>
    </row>
    <row r="52" spans="2:7">
      <c r="B52" s="18" t="s">
        <v>127</v>
      </c>
      <c r="C52" s="73">
        <v>612.76176499999997</v>
      </c>
      <c r="D52" s="73">
        <v>653.99196400000005</v>
      </c>
      <c r="E52" s="98">
        <v>350.70098376999994</v>
      </c>
      <c r="G52" s="7"/>
    </row>
    <row r="53" spans="2:7">
      <c r="B53" s="18" t="s">
        <v>128</v>
      </c>
      <c r="C53" s="73">
        <v>89379.551277999999</v>
      </c>
      <c r="D53" s="73">
        <v>93707.486155139995</v>
      </c>
      <c r="E53" s="98">
        <v>57736.494496300002</v>
      </c>
      <c r="G53" s="7"/>
    </row>
    <row r="54" spans="2:7">
      <c r="B54" s="18" t="s">
        <v>129</v>
      </c>
      <c r="C54" s="73">
        <v>3.4314740000000001</v>
      </c>
      <c r="D54" s="73">
        <v>87.357162000000002</v>
      </c>
      <c r="E54" s="98">
        <v>36.652697589999995</v>
      </c>
      <c r="G54" s="7"/>
    </row>
    <row r="55" spans="2:7">
      <c r="B55" s="18" t="s">
        <v>130</v>
      </c>
      <c r="C55" s="73">
        <v>2268.6732609999999</v>
      </c>
      <c r="D55" s="73">
        <v>2238.332946</v>
      </c>
      <c r="E55" s="98">
        <v>945.30991190999987</v>
      </c>
      <c r="G55" s="7"/>
    </row>
    <row r="56" spans="2:7">
      <c r="B56" s="41" t="s">
        <v>131</v>
      </c>
      <c r="C56" s="74">
        <f>SUM(C57:C58)</f>
        <v>762.08392100000003</v>
      </c>
      <c r="D56" s="74">
        <f>SUM(D57:D58)</f>
        <v>951.30538772</v>
      </c>
      <c r="E56" s="102">
        <f>SUM(E57:E58)</f>
        <v>509.03717286</v>
      </c>
      <c r="G56" s="7"/>
    </row>
    <row r="57" spans="2:7">
      <c r="B57" s="18" t="s">
        <v>132</v>
      </c>
      <c r="C57" s="73">
        <v>749.45083599999998</v>
      </c>
      <c r="D57" s="73">
        <v>936.67854790000001</v>
      </c>
      <c r="E57" s="98">
        <v>507.05211656</v>
      </c>
      <c r="G57" s="7"/>
    </row>
    <row r="58" spans="2:7">
      <c r="B58" s="18" t="s">
        <v>1125</v>
      </c>
      <c r="C58" s="73">
        <v>12.633084999999999</v>
      </c>
      <c r="D58" s="73">
        <v>14.626839820000001</v>
      </c>
      <c r="E58" s="98">
        <v>1.9850563000000001</v>
      </c>
      <c r="G58" s="7"/>
    </row>
    <row r="59" spans="2:7">
      <c r="B59" s="41" t="s">
        <v>133</v>
      </c>
      <c r="C59" s="74">
        <f>SUM(C60:C64)</f>
        <v>115004.34796799999</v>
      </c>
      <c r="D59" s="74">
        <f>SUM(D60:D64)</f>
        <v>97274.124673350001</v>
      </c>
      <c r="E59" s="102">
        <f>SUM(E60:E64)</f>
        <v>52835.668110770013</v>
      </c>
      <c r="G59" s="7"/>
    </row>
    <row r="60" spans="2:7">
      <c r="B60" s="18" t="s">
        <v>134</v>
      </c>
      <c r="C60" s="73">
        <v>63779.679345999997</v>
      </c>
      <c r="D60" s="73">
        <v>48198.937840480008</v>
      </c>
      <c r="E60" s="98">
        <v>28525.709028770005</v>
      </c>
      <c r="G60" s="7"/>
    </row>
    <row r="61" spans="2:7">
      <c r="B61" s="18" t="s">
        <v>135</v>
      </c>
      <c r="C61" s="73">
        <v>91.082204000000004</v>
      </c>
      <c r="D61" s="73">
        <v>81.745633400000003</v>
      </c>
      <c r="E61" s="98">
        <v>37.24975087</v>
      </c>
      <c r="G61" s="7"/>
    </row>
    <row r="62" spans="2:7">
      <c r="B62" s="18" t="s">
        <v>136</v>
      </c>
      <c r="C62" s="73">
        <v>46244.887248999999</v>
      </c>
      <c r="D62" s="73">
        <v>43716.345819000002</v>
      </c>
      <c r="E62" s="98">
        <v>20983.509233550005</v>
      </c>
      <c r="G62" s="7"/>
    </row>
    <row r="63" spans="2:7">
      <c r="B63" s="18" t="s">
        <v>137</v>
      </c>
      <c r="C63" s="73">
        <v>905.37626499999999</v>
      </c>
      <c r="D63" s="73">
        <v>1705.3762649999996</v>
      </c>
      <c r="E63" s="98">
        <v>1020.7259130499999</v>
      </c>
      <c r="G63" s="7"/>
    </row>
    <row r="64" spans="2:7">
      <c r="B64" s="18" t="s">
        <v>138</v>
      </c>
      <c r="C64" s="73">
        <v>3983.3229040000001</v>
      </c>
      <c r="D64" s="73">
        <v>3571.7191154699999</v>
      </c>
      <c r="E64" s="98">
        <v>2268.4741845299995</v>
      </c>
      <c r="G64" s="7"/>
    </row>
    <row r="65" spans="2:7">
      <c r="B65" s="41" t="s">
        <v>139</v>
      </c>
      <c r="C65" s="74">
        <f>C66</f>
        <v>2319.162116</v>
      </c>
      <c r="D65" s="74">
        <f>D66</f>
        <v>3605.536376</v>
      </c>
      <c r="E65" s="102">
        <f>E66</f>
        <v>1041.3147053700002</v>
      </c>
      <c r="G65" s="7"/>
    </row>
    <row r="66" spans="2:7">
      <c r="B66" s="18" t="s">
        <v>140</v>
      </c>
      <c r="C66" s="73">
        <v>2319.162116</v>
      </c>
      <c r="D66" s="73">
        <v>3605.536376</v>
      </c>
      <c r="E66" s="98">
        <v>1041.3147053700002</v>
      </c>
      <c r="G66" s="7"/>
    </row>
    <row r="67" spans="2:7">
      <c r="B67" s="41" t="s">
        <v>141</v>
      </c>
      <c r="C67" s="74">
        <f>C68</f>
        <v>149.70302000000001</v>
      </c>
      <c r="D67" s="74">
        <f>D68</f>
        <v>149.70302000000001</v>
      </c>
      <c r="E67" s="102">
        <f>E68</f>
        <v>99.802013360000004</v>
      </c>
      <c r="G67" s="7"/>
    </row>
    <row r="68" spans="2:7">
      <c r="B68" s="18" t="s">
        <v>142</v>
      </c>
      <c r="C68" s="73">
        <v>149.70302000000001</v>
      </c>
      <c r="D68" s="73">
        <v>149.70302000000001</v>
      </c>
      <c r="E68" s="98">
        <v>99.802013360000004</v>
      </c>
      <c r="G68" s="7"/>
    </row>
    <row r="69" spans="2:7">
      <c r="B69" s="41" t="s">
        <v>143</v>
      </c>
      <c r="C69" s="74">
        <f>SUM(C70:C73)</f>
        <v>8280.2273710000009</v>
      </c>
      <c r="D69" s="74">
        <f>SUM(D70:D73)</f>
        <v>7246.4307643600005</v>
      </c>
      <c r="E69" s="102">
        <f>SUM(E70:E73)</f>
        <v>2986.9069990300009</v>
      </c>
      <c r="G69" s="7"/>
    </row>
    <row r="70" spans="2:7">
      <c r="B70" s="18" t="s">
        <v>988</v>
      </c>
      <c r="C70" s="73">
        <v>38.137005000000002</v>
      </c>
      <c r="D70" s="73">
        <v>63.837940000000003</v>
      </c>
      <c r="E70" s="98">
        <v>38.761938630000003</v>
      </c>
      <c r="G70" s="7"/>
    </row>
    <row r="71" spans="2:7">
      <c r="B71" s="18" t="s">
        <v>3751</v>
      </c>
      <c r="C71" s="73">
        <v>0</v>
      </c>
      <c r="D71" s="73">
        <v>4.3079313399999997</v>
      </c>
      <c r="E71" s="98">
        <v>0</v>
      </c>
      <c r="G71" s="7"/>
    </row>
    <row r="72" spans="2:7">
      <c r="B72" s="18" t="s">
        <v>144</v>
      </c>
      <c r="C72" s="73">
        <v>8068.4191090000004</v>
      </c>
      <c r="D72" s="73">
        <v>7004.6136360200007</v>
      </c>
      <c r="E72" s="98">
        <v>2832.3642224000009</v>
      </c>
      <c r="G72" s="7"/>
    </row>
    <row r="73" spans="2:7">
      <c r="B73" s="18" t="s">
        <v>2818</v>
      </c>
      <c r="C73" s="73">
        <v>173.671257</v>
      </c>
      <c r="D73" s="73">
        <v>173.671257</v>
      </c>
      <c r="E73" s="98">
        <v>115.780838</v>
      </c>
      <c r="G73" s="7"/>
    </row>
    <row r="74" spans="2:7">
      <c r="B74" s="84" t="s">
        <v>145</v>
      </c>
      <c r="C74" s="74">
        <f>C75+C80+C95</f>
        <v>9784.2454699999998</v>
      </c>
      <c r="D74" s="74">
        <f>D75+D80+D95</f>
        <v>9518.0002312700035</v>
      </c>
      <c r="E74" s="102">
        <f>E75+E80+E95</f>
        <v>4924.2061237599992</v>
      </c>
      <c r="G74" s="7"/>
    </row>
    <row r="75" spans="2:7">
      <c r="B75" s="41" t="s">
        <v>146</v>
      </c>
      <c r="C75" s="74">
        <f>SUM(C76:C79)</f>
        <v>900.97756499999991</v>
      </c>
      <c r="D75" s="74">
        <f>SUM(D76:D79)</f>
        <v>1033.10607413</v>
      </c>
      <c r="E75" s="102">
        <f>SUM(E76:E79)</f>
        <v>451.31413743999997</v>
      </c>
      <c r="G75" s="7"/>
    </row>
    <row r="76" spans="2:7">
      <c r="B76" s="18" t="s">
        <v>147</v>
      </c>
      <c r="C76" s="73">
        <v>240.045174</v>
      </c>
      <c r="D76" s="73">
        <v>518.04517399999997</v>
      </c>
      <c r="E76" s="98">
        <v>217.10642894999998</v>
      </c>
      <c r="G76" s="7"/>
    </row>
    <row r="77" spans="2:7">
      <c r="B77" s="18" t="s">
        <v>148</v>
      </c>
      <c r="C77" s="73">
        <v>469.84194600000001</v>
      </c>
      <c r="D77" s="73">
        <v>371.54942299999999</v>
      </c>
      <c r="E77" s="98">
        <v>194.03975864999998</v>
      </c>
      <c r="G77" s="7"/>
    </row>
    <row r="78" spans="2:7">
      <c r="B78" s="18" t="s">
        <v>2554</v>
      </c>
      <c r="C78" s="73">
        <v>16.170945</v>
      </c>
      <c r="D78" s="73">
        <v>41.625779030000004</v>
      </c>
      <c r="E78" s="98">
        <v>2.5422580799999999</v>
      </c>
      <c r="G78" s="7"/>
    </row>
    <row r="79" spans="2:7">
      <c r="B79" s="18" t="s">
        <v>149</v>
      </c>
      <c r="C79" s="73">
        <v>174.9195</v>
      </c>
      <c r="D79" s="73">
        <v>101.8856981</v>
      </c>
      <c r="E79" s="98">
        <v>37.625691759999995</v>
      </c>
      <c r="G79" s="7"/>
    </row>
    <row r="80" spans="2:7" ht="16.899999999999999" customHeight="1">
      <c r="B80" s="41" t="s">
        <v>150</v>
      </c>
      <c r="C80" s="74">
        <f>SUM(C81:C94)</f>
        <v>8164.3254500000003</v>
      </c>
      <c r="D80" s="74">
        <f>SUM(D81:D94)</f>
        <v>7782.4337240000023</v>
      </c>
      <c r="E80" s="102">
        <f>SUM(E81:E94)</f>
        <v>4115.6038558699993</v>
      </c>
      <c r="G80" s="7"/>
    </row>
    <row r="81" spans="2:7">
      <c r="B81" s="18" t="s">
        <v>151</v>
      </c>
      <c r="C81" s="73">
        <v>973.79100200000005</v>
      </c>
      <c r="D81" s="73">
        <v>288.934461</v>
      </c>
      <c r="E81" s="98">
        <v>177.80642785000001</v>
      </c>
      <c r="G81" s="7"/>
    </row>
    <row r="82" spans="2:7">
      <c r="B82" s="18" t="s">
        <v>2819</v>
      </c>
      <c r="C82" s="73">
        <v>0.79366499999999995</v>
      </c>
      <c r="D82" s="73">
        <v>2.225085</v>
      </c>
      <c r="E82" s="98">
        <v>1.9539839999999999</v>
      </c>
      <c r="G82" s="7"/>
    </row>
    <row r="83" spans="2:7">
      <c r="B83" s="18" t="s">
        <v>152</v>
      </c>
      <c r="C83" s="73">
        <v>168.15633700000001</v>
      </c>
      <c r="D83" s="73">
        <v>173.84933699999999</v>
      </c>
      <c r="E83" s="98">
        <v>109.05160409</v>
      </c>
      <c r="G83" s="7"/>
    </row>
    <row r="84" spans="2:7">
      <c r="B84" s="18" t="s">
        <v>153</v>
      </c>
      <c r="C84" s="73">
        <v>8.5482440000000004</v>
      </c>
      <c r="D84" s="73">
        <v>2.044254</v>
      </c>
      <c r="E84" s="98">
        <v>0.11047197</v>
      </c>
      <c r="G84" s="7"/>
    </row>
    <row r="85" spans="2:7">
      <c r="B85" s="18" t="s">
        <v>154</v>
      </c>
      <c r="C85" s="73">
        <v>35.876055999999998</v>
      </c>
      <c r="D85" s="73">
        <v>28.522117000000001</v>
      </c>
      <c r="E85" s="98">
        <v>9.9530355999999998</v>
      </c>
      <c r="G85" s="7"/>
    </row>
    <row r="86" spans="2:7">
      <c r="B86" s="18" t="s">
        <v>155</v>
      </c>
      <c r="C86" s="73">
        <v>133.1</v>
      </c>
      <c r="D86" s="73">
        <v>167.1</v>
      </c>
      <c r="E86" s="98">
        <v>100.05883335</v>
      </c>
      <c r="G86" s="7"/>
    </row>
    <row r="87" spans="2:7">
      <c r="B87" s="18" t="s">
        <v>2820</v>
      </c>
      <c r="C87" s="73">
        <v>103.47732499999999</v>
      </c>
      <c r="D87" s="73">
        <v>93.313834999999997</v>
      </c>
      <c r="E87" s="98">
        <v>33.889286720000008</v>
      </c>
      <c r="G87" s="7"/>
    </row>
    <row r="88" spans="2:7">
      <c r="B88" s="18" t="s">
        <v>156</v>
      </c>
      <c r="C88" s="73">
        <v>901.64199499999995</v>
      </c>
      <c r="D88" s="73">
        <v>860.81128200000001</v>
      </c>
      <c r="E88" s="98">
        <v>465.20946736999997</v>
      </c>
      <c r="G88" s="7"/>
    </row>
    <row r="89" spans="2:7">
      <c r="B89" s="18" t="s">
        <v>157</v>
      </c>
      <c r="C89" s="73">
        <v>631.89854400000002</v>
      </c>
      <c r="D89" s="73">
        <v>892.443218</v>
      </c>
      <c r="E89" s="98">
        <v>518.76929155000005</v>
      </c>
      <c r="G89" s="7"/>
    </row>
    <row r="90" spans="2:7">
      <c r="B90" s="18" t="s">
        <v>158</v>
      </c>
      <c r="C90" s="73">
        <v>113.76155300000001</v>
      </c>
      <c r="D90" s="73">
        <v>107.411553</v>
      </c>
      <c r="E90" s="98">
        <v>55.78217695</v>
      </c>
      <c r="G90" s="7"/>
    </row>
    <row r="91" spans="2:7">
      <c r="B91" s="18" t="s">
        <v>159</v>
      </c>
      <c r="C91" s="73">
        <v>9.6492640000000005</v>
      </c>
      <c r="D91" s="73">
        <v>3.155189</v>
      </c>
      <c r="E91" s="98">
        <v>0.78151800999999999</v>
      </c>
      <c r="G91" s="7"/>
    </row>
    <row r="92" spans="2:7">
      <c r="B92" s="18" t="s">
        <v>2821</v>
      </c>
      <c r="C92" s="73">
        <v>84.934883999999997</v>
      </c>
      <c r="D92" s="73">
        <v>66.619675999999998</v>
      </c>
      <c r="E92" s="98">
        <v>6.9062246799999993</v>
      </c>
      <c r="G92" s="7"/>
    </row>
    <row r="93" spans="2:7">
      <c r="B93" s="18" t="s">
        <v>160</v>
      </c>
      <c r="C93" s="73">
        <v>12</v>
      </c>
      <c r="D93" s="73">
        <v>12</v>
      </c>
      <c r="E93" s="98">
        <v>11.21225435</v>
      </c>
      <c r="G93" s="7"/>
    </row>
    <row r="94" spans="2:7">
      <c r="B94" s="18" t="s">
        <v>161</v>
      </c>
      <c r="C94" s="73">
        <v>4986.6965810000002</v>
      </c>
      <c r="D94" s="73">
        <v>5084.0037170000023</v>
      </c>
      <c r="E94" s="98">
        <v>2624.1192793799996</v>
      </c>
      <c r="G94" s="7"/>
    </row>
    <row r="95" spans="2:7">
      <c r="B95" s="41" t="s">
        <v>162</v>
      </c>
      <c r="C95" s="74">
        <f>SUM(C96:C103)</f>
        <v>718.942455</v>
      </c>
      <c r="D95" s="74">
        <f>SUM(D96:D103)</f>
        <v>702.46043313999985</v>
      </c>
      <c r="E95" s="102">
        <f>SUM(E96:E103)</f>
        <v>357.28813044999998</v>
      </c>
      <c r="G95" s="7"/>
    </row>
    <row r="96" spans="2:7">
      <c r="B96" s="18" t="s">
        <v>163</v>
      </c>
      <c r="C96" s="73">
        <v>282.064978</v>
      </c>
      <c r="D96" s="73">
        <v>264.28268703999998</v>
      </c>
      <c r="E96" s="98">
        <v>156.36987884000001</v>
      </c>
      <c r="G96" s="7"/>
    </row>
    <row r="97" spans="2:7">
      <c r="B97" s="18" t="s">
        <v>164</v>
      </c>
      <c r="C97" s="73">
        <v>4.5381109999999998</v>
      </c>
      <c r="D97" s="73">
        <v>4.9659694999999999</v>
      </c>
      <c r="E97" s="98">
        <v>2.80728146</v>
      </c>
      <c r="G97" s="7"/>
    </row>
    <row r="98" spans="2:7">
      <c r="B98" s="18" t="s">
        <v>165</v>
      </c>
      <c r="C98" s="73">
        <v>149.27897200000001</v>
      </c>
      <c r="D98" s="73">
        <v>164.95171463</v>
      </c>
      <c r="E98" s="98">
        <v>85.630141769999994</v>
      </c>
      <c r="G98" s="7"/>
    </row>
    <row r="99" spans="2:7">
      <c r="B99" s="18" t="s">
        <v>166</v>
      </c>
      <c r="C99" s="73">
        <v>16</v>
      </c>
      <c r="D99" s="73">
        <v>10.67550647</v>
      </c>
      <c r="E99" s="98">
        <v>5.1790334699999985</v>
      </c>
      <c r="G99" s="7"/>
    </row>
    <row r="100" spans="2:7">
      <c r="B100" s="18" t="s">
        <v>2822</v>
      </c>
      <c r="C100" s="73">
        <v>62.669184000000001</v>
      </c>
      <c r="D100" s="73">
        <v>55.737982000000002</v>
      </c>
      <c r="E100" s="98">
        <v>26.919305269999995</v>
      </c>
      <c r="G100" s="7"/>
    </row>
    <row r="101" spans="2:7">
      <c r="B101" s="18" t="s">
        <v>2823</v>
      </c>
      <c r="C101" s="73">
        <v>1.688957</v>
      </c>
      <c r="D101" s="73">
        <v>1.5390060000000001</v>
      </c>
      <c r="E101" s="98">
        <v>0</v>
      </c>
      <c r="G101" s="7"/>
    </row>
    <row r="102" spans="2:7">
      <c r="B102" s="18" t="s">
        <v>167</v>
      </c>
      <c r="C102" s="73">
        <v>6.5523220000000002</v>
      </c>
      <c r="D102" s="73">
        <v>6.5504509999999998</v>
      </c>
      <c r="E102" s="98">
        <v>3.9761149200000001</v>
      </c>
      <c r="G102" s="7"/>
    </row>
    <row r="103" spans="2:7">
      <c r="B103" s="18" t="s">
        <v>168</v>
      </c>
      <c r="C103" s="73">
        <v>196.14993100000001</v>
      </c>
      <c r="D103" s="73">
        <v>193.7571165</v>
      </c>
      <c r="E103" s="98">
        <v>76.406374719999988</v>
      </c>
      <c r="G103" s="7"/>
    </row>
    <row r="104" spans="2:7">
      <c r="B104" s="84" t="s">
        <v>169</v>
      </c>
      <c r="C104" s="74">
        <f>C105+C110+C117+C124+C136+C146</f>
        <v>626232.99728500005</v>
      </c>
      <c r="D104" s="74">
        <f>D105+D110+D117+D124+D136+D146</f>
        <v>646575.84128732013</v>
      </c>
      <c r="E104" s="102">
        <f>E105+E110+E117+E124+E136+E146</f>
        <v>382327.36034417001</v>
      </c>
      <c r="G104" s="7"/>
    </row>
    <row r="105" spans="2:7">
      <c r="B105" s="41" t="s">
        <v>170</v>
      </c>
      <c r="C105" s="74">
        <f>SUM(C106:C109)</f>
        <v>26591.527885</v>
      </c>
      <c r="D105" s="74">
        <f>SUM(D106:D109)</f>
        <v>30878.514935519997</v>
      </c>
      <c r="E105" s="102">
        <f>SUM(E106:E109)</f>
        <v>18657.445992870002</v>
      </c>
      <c r="G105" s="7"/>
    </row>
    <row r="106" spans="2:7">
      <c r="B106" s="18" t="s">
        <v>171</v>
      </c>
      <c r="C106" s="73">
        <v>3603.2551539999999</v>
      </c>
      <c r="D106" s="73">
        <v>4116.6993428400001</v>
      </c>
      <c r="E106" s="98">
        <v>2874.63235175</v>
      </c>
      <c r="G106" s="7"/>
    </row>
    <row r="107" spans="2:7">
      <c r="B107" s="18" t="s">
        <v>172</v>
      </c>
      <c r="C107" s="73">
        <v>1105.454</v>
      </c>
      <c r="D107" s="73">
        <v>989.71868468000002</v>
      </c>
      <c r="E107" s="98">
        <v>321.30828154999995</v>
      </c>
      <c r="G107" s="7"/>
    </row>
    <row r="108" spans="2:7">
      <c r="B108" s="18" t="s">
        <v>173</v>
      </c>
      <c r="C108" s="73">
        <v>21882.818730999999</v>
      </c>
      <c r="D108" s="73">
        <v>25758.270907999999</v>
      </c>
      <c r="E108" s="98">
        <v>15459.808109570002</v>
      </c>
      <c r="G108" s="7"/>
    </row>
    <row r="109" spans="2:7">
      <c r="B109" s="18" t="s">
        <v>3735</v>
      </c>
      <c r="C109" s="73">
        <v>0</v>
      </c>
      <c r="D109" s="73">
        <v>13.826000000000001</v>
      </c>
      <c r="E109" s="98">
        <v>1.6972499999999999</v>
      </c>
      <c r="G109" s="7"/>
    </row>
    <row r="110" spans="2:7">
      <c r="B110" s="41" t="s">
        <v>174</v>
      </c>
      <c r="C110" s="74">
        <f>SUM(C111:C116)</f>
        <v>133160.839893</v>
      </c>
      <c r="D110" s="74">
        <f>SUM(D111:D116)</f>
        <v>139008.43341281998</v>
      </c>
      <c r="E110" s="102">
        <f>SUM(E111:E116)</f>
        <v>81633.863047510007</v>
      </c>
      <c r="G110" s="7"/>
    </row>
    <row r="111" spans="2:7">
      <c r="B111" s="18" t="s">
        <v>2824</v>
      </c>
      <c r="C111" s="73">
        <v>161.55573999999999</v>
      </c>
      <c r="D111" s="73">
        <v>161.55573999999999</v>
      </c>
      <c r="E111" s="98">
        <v>34</v>
      </c>
      <c r="G111" s="7"/>
    </row>
    <row r="112" spans="2:7">
      <c r="B112" s="18" t="s">
        <v>175</v>
      </c>
      <c r="C112" s="73">
        <v>12981.049711</v>
      </c>
      <c r="D112" s="73">
        <v>14223.451316859999</v>
      </c>
      <c r="E112" s="98">
        <v>8161.7555074699994</v>
      </c>
      <c r="G112" s="7"/>
    </row>
    <row r="113" spans="2:7">
      <c r="B113" s="18" t="s">
        <v>176</v>
      </c>
      <c r="C113" s="73">
        <v>11127.355992000001</v>
      </c>
      <c r="D113" s="73">
        <v>12002.655584279999</v>
      </c>
      <c r="E113" s="98">
        <v>7267.7577202699995</v>
      </c>
      <c r="G113" s="7"/>
    </row>
    <row r="114" spans="2:7">
      <c r="B114" s="18" t="s">
        <v>177</v>
      </c>
      <c r="C114" s="73">
        <v>30.27</v>
      </c>
      <c r="D114" s="73">
        <v>84.833674999999999</v>
      </c>
      <c r="E114" s="98">
        <v>32.215830320000002</v>
      </c>
      <c r="G114" s="7"/>
    </row>
    <row r="115" spans="2:7">
      <c r="B115" s="18" t="s">
        <v>178</v>
      </c>
      <c r="C115" s="73">
        <v>9.5212959999999995</v>
      </c>
      <c r="D115" s="73">
        <v>9.9362639999999995</v>
      </c>
      <c r="E115" s="98">
        <v>5.21185718</v>
      </c>
      <c r="G115" s="7"/>
    </row>
    <row r="116" spans="2:7">
      <c r="B116" s="18" t="s">
        <v>179</v>
      </c>
      <c r="C116" s="73">
        <v>108851.08715399999</v>
      </c>
      <c r="D116" s="73">
        <v>112526.00083267997</v>
      </c>
      <c r="E116" s="98">
        <v>66132.922132270003</v>
      </c>
      <c r="G116" s="7"/>
    </row>
    <row r="117" spans="2:7">
      <c r="B117" s="41" t="s">
        <v>180</v>
      </c>
      <c r="C117" s="85">
        <f>SUM(C118:C123)</f>
        <v>9752.5831039999994</v>
      </c>
      <c r="D117" s="85">
        <f>SUM(D118:D123)</f>
        <v>12885.383746709998</v>
      </c>
      <c r="E117" s="102">
        <f>SUM(E118:E123)</f>
        <v>6668.692503799999</v>
      </c>
      <c r="G117" s="7"/>
    </row>
    <row r="118" spans="2:7">
      <c r="B118" s="18" t="s">
        <v>181</v>
      </c>
      <c r="C118" s="73">
        <v>1475.270784</v>
      </c>
      <c r="D118" s="73">
        <v>1875.7076001399998</v>
      </c>
      <c r="E118" s="98">
        <v>1024.8034579299999</v>
      </c>
      <c r="G118" s="7"/>
    </row>
    <row r="119" spans="2:7">
      <c r="B119" s="18" t="s">
        <v>182</v>
      </c>
      <c r="C119" s="73">
        <v>1292.268863</v>
      </c>
      <c r="D119" s="73">
        <v>2895.9061132600004</v>
      </c>
      <c r="E119" s="98">
        <v>1168.6868696699999</v>
      </c>
      <c r="G119" s="7"/>
    </row>
    <row r="120" spans="2:7">
      <c r="B120" s="18" t="s">
        <v>183</v>
      </c>
      <c r="C120" s="73">
        <v>4430.4965069999998</v>
      </c>
      <c r="D120" s="73">
        <v>4576.4442976499995</v>
      </c>
      <c r="E120" s="98">
        <v>2568.8044373599992</v>
      </c>
      <c r="G120" s="7"/>
    </row>
    <row r="121" spans="2:7">
      <c r="B121" s="18" t="s">
        <v>970</v>
      </c>
      <c r="C121" s="73">
        <v>0.70926299999999998</v>
      </c>
      <c r="D121" s="73">
        <v>0</v>
      </c>
      <c r="E121" s="98">
        <v>0</v>
      </c>
      <c r="G121" s="7"/>
    </row>
    <row r="122" spans="2:7">
      <c r="B122" s="18" t="s">
        <v>184</v>
      </c>
      <c r="C122" s="73">
        <v>331.42829799999998</v>
      </c>
      <c r="D122" s="73">
        <v>889.29489210999986</v>
      </c>
      <c r="E122" s="98">
        <v>591.16016712999999</v>
      </c>
      <c r="G122" s="7"/>
    </row>
    <row r="123" spans="2:7">
      <c r="B123" s="18" t="s">
        <v>185</v>
      </c>
      <c r="C123" s="73">
        <v>2222.4093889999999</v>
      </c>
      <c r="D123" s="73">
        <v>2648.0308435499996</v>
      </c>
      <c r="E123" s="98">
        <v>1315.2375717100003</v>
      </c>
      <c r="G123" s="7"/>
    </row>
    <row r="124" spans="2:7">
      <c r="B124" s="41" t="s">
        <v>186</v>
      </c>
      <c r="C124" s="74">
        <f>SUM(C125:C135)</f>
        <v>299968.35136600002</v>
      </c>
      <c r="D124" s="74">
        <f>SUM(D125:D135)</f>
        <v>302429.8792189401</v>
      </c>
      <c r="E124" s="102">
        <f>SUM(E125:E135)</f>
        <v>179619.63780889002</v>
      </c>
      <c r="G124" s="7"/>
    </row>
    <row r="125" spans="2:7">
      <c r="B125" s="18" t="s">
        <v>187</v>
      </c>
      <c r="C125" s="73">
        <v>20083.879982999999</v>
      </c>
      <c r="D125" s="73">
        <v>17295.86634940005</v>
      </c>
      <c r="E125" s="98">
        <v>7635.2294610800072</v>
      </c>
      <c r="G125" s="7"/>
    </row>
    <row r="126" spans="2:7">
      <c r="B126" s="18" t="s">
        <v>1126</v>
      </c>
      <c r="C126" s="73">
        <v>101277.75752299999</v>
      </c>
      <c r="D126" s="73">
        <v>106087.30537967003</v>
      </c>
      <c r="E126" s="98">
        <v>67417.169734550029</v>
      </c>
      <c r="G126" s="7"/>
    </row>
    <row r="127" spans="2:7">
      <c r="B127" s="18" t="s">
        <v>1127</v>
      </c>
      <c r="C127" s="73">
        <v>31159.505327999999</v>
      </c>
      <c r="D127" s="73">
        <v>31205.486451070003</v>
      </c>
      <c r="E127" s="98">
        <v>19217.58346965001</v>
      </c>
      <c r="G127" s="7"/>
    </row>
    <row r="128" spans="2:7">
      <c r="B128" s="18" t="s">
        <v>188</v>
      </c>
      <c r="C128" s="73">
        <v>24122.473035999999</v>
      </c>
      <c r="D128" s="73">
        <v>26420.729014760003</v>
      </c>
      <c r="E128" s="98">
        <v>14937.728679709999</v>
      </c>
      <c r="G128" s="7"/>
    </row>
    <row r="129" spans="2:7">
      <c r="B129" s="18" t="s">
        <v>189</v>
      </c>
      <c r="C129" s="73">
        <v>3625.3491800000002</v>
      </c>
      <c r="D129" s="73">
        <v>3599.6591438</v>
      </c>
      <c r="E129" s="98">
        <v>2402.3918128999994</v>
      </c>
      <c r="G129" s="7"/>
    </row>
    <row r="130" spans="2:7">
      <c r="B130" s="18" t="s">
        <v>190</v>
      </c>
      <c r="C130" s="73">
        <v>10281.253720000001</v>
      </c>
      <c r="D130" s="73">
        <v>12027.545843419994</v>
      </c>
      <c r="E130" s="98">
        <v>7228.1818336299984</v>
      </c>
      <c r="G130" s="7"/>
    </row>
    <row r="131" spans="2:7">
      <c r="B131" s="18" t="s">
        <v>191</v>
      </c>
      <c r="C131" s="73">
        <v>1362.36232</v>
      </c>
      <c r="D131" s="73">
        <v>1298.51769543</v>
      </c>
      <c r="E131" s="98">
        <v>779.74002427000005</v>
      </c>
      <c r="G131" s="7"/>
    </row>
    <row r="132" spans="2:7">
      <c r="B132" s="18" t="s">
        <v>192</v>
      </c>
      <c r="C132" s="73">
        <v>561.07786499999997</v>
      </c>
      <c r="D132" s="73">
        <v>646.25281932000007</v>
      </c>
      <c r="E132" s="98">
        <v>426.28913640000002</v>
      </c>
      <c r="G132" s="7"/>
    </row>
    <row r="133" spans="2:7">
      <c r="B133" s="18" t="s">
        <v>193</v>
      </c>
      <c r="C133" s="73">
        <v>556.87523099999999</v>
      </c>
      <c r="D133" s="73">
        <v>644.77422329999979</v>
      </c>
      <c r="E133" s="98">
        <v>297.89317066000007</v>
      </c>
      <c r="G133" s="7"/>
    </row>
    <row r="134" spans="2:7">
      <c r="B134" s="18" t="s">
        <v>194</v>
      </c>
      <c r="C134" s="73">
        <v>1057.9352120000001</v>
      </c>
      <c r="D134" s="73">
        <v>1761.9551230099999</v>
      </c>
      <c r="E134" s="98">
        <v>1046.1013923200001</v>
      </c>
      <c r="G134" s="7"/>
    </row>
    <row r="135" spans="2:7">
      <c r="B135" s="18" t="s">
        <v>195</v>
      </c>
      <c r="C135" s="73">
        <v>105879.881968</v>
      </c>
      <c r="D135" s="73">
        <v>101441.78717576001</v>
      </c>
      <c r="E135" s="98">
        <v>58231.329093720022</v>
      </c>
      <c r="G135" s="7"/>
    </row>
    <row r="136" spans="2:7">
      <c r="B136" s="41" t="s">
        <v>196</v>
      </c>
      <c r="C136" s="74">
        <f>SUM(C137:C145)</f>
        <v>155715.91962099998</v>
      </c>
      <c r="D136" s="74">
        <f>SUM(D137:D145)</f>
        <v>160252.52246339005</v>
      </c>
      <c r="E136" s="102">
        <f>SUM(E137:E145)</f>
        <v>95290.735950849979</v>
      </c>
      <c r="G136" s="7"/>
    </row>
    <row r="137" spans="2:7" ht="15.75" customHeight="1">
      <c r="B137" s="18" t="s">
        <v>197</v>
      </c>
      <c r="C137" s="73">
        <v>73577.328735000003</v>
      </c>
      <c r="D137" s="73">
        <v>77082.887217580006</v>
      </c>
      <c r="E137" s="98">
        <v>47214.383977990008</v>
      </c>
      <c r="G137" s="7"/>
    </row>
    <row r="138" spans="2:7" ht="15.75" customHeight="1">
      <c r="B138" s="18" t="s">
        <v>2825</v>
      </c>
      <c r="C138" s="73">
        <v>293.62300900000002</v>
      </c>
      <c r="D138" s="73">
        <v>293.62300900000002</v>
      </c>
      <c r="E138" s="98">
        <v>212.79188724000002</v>
      </c>
      <c r="G138" s="7"/>
    </row>
    <row r="139" spans="2:7" ht="15.75" customHeight="1">
      <c r="B139" s="18" t="s">
        <v>2509</v>
      </c>
      <c r="C139" s="73">
        <v>1656.8059290000001</v>
      </c>
      <c r="D139" s="73">
        <v>1670.1149949999999</v>
      </c>
      <c r="E139" s="98">
        <v>1063.54602361</v>
      </c>
      <c r="G139" s="7"/>
    </row>
    <row r="140" spans="2:7" ht="15.75" customHeight="1">
      <c r="B140" s="18" t="s">
        <v>198</v>
      </c>
      <c r="C140" s="73">
        <v>250.74257399999999</v>
      </c>
      <c r="D140" s="73">
        <v>686.55573300000003</v>
      </c>
      <c r="E140" s="98">
        <v>281.08312372</v>
      </c>
      <c r="G140" s="7"/>
    </row>
    <row r="141" spans="2:7">
      <c r="B141" s="18" t="s">
        <v>199</v>
      </c>
      <c r="C141" s="73">
        <v>3905.1047960000001</v>
      </c>
      <c r="D141" s="73">
        <v>3448.7746659999998</v>
      </c>
      <c r="E141" s="98">
        <v>1900.8503271900004</v>
      </c>
      <c r="G141" s="7"/>
    </row>
    <row r="142" spans="2:7">
      <c r="B142" s="18" t="s">
        <v>200</v>
      </c>
      <c r="C142" s="73">
        <v>1671.91101</v>
      </c>
      <c r="D142" s="73">
        <v>2282.0815139399997</v>
      </c>
      <c r="E142" s="98">
        <v>882.02213200000006</v>
      </c>
      <c r="G142" s="7"/>
    </row>
    <row r="143" spans="2:7">
      <c r="B143" s="18" t="s">
        <v>201</v>
      </c>
      <c r="C143" s="73">
        <v>72103.426275999998</v>
      </c>
      <c r="D143" s="73">
        <v>71534.60803687002</v>
      </c>
      <c r="E143" s="98">
        <v>42490.994597259982</v>
      </c>
      <c r="G143" s="7"/>
    </row>
    <row r="144" spans="2:7">
      <c r="B144" s="18" t="s">
        <v>2826</v>
      </c>
      <c r="C144" s="73">
        <v>1.6</v>
      </c>
      <c r="D144" s="73">
        <v>1.6</v>
      </c>
      <c r="E144" s="98">
        <v>0</v>
      </c>
      <c r="G144" s="7"/>
    </row>
    <row r="145" spans="2:7">
      <c r="B145" s="18" t="s">
        <v>202</v>
      </c>
      <c r="C145" s="73">
        <v>2255.3772920000001</v>
      </c>
      <c r="D145" s="73">
        <v>3252.2772920000002</v>
      </c>
      <c r="E145" s="98">
        <v>1245.0638818400002</v>
      </c>
      <c r="G145" s="7"/>
    </row>
    <row r="146" spans="2:7">
      <c r="B146" s="41" t="s">
        <v>203</v>
      </c>
      <c r="C146" s="74">
        <f>SUM(C147:C150)</f>
        <v>1043.775416</v>
      </c>
      <c r="D146" s="74">
        <f>SUM(D147:D150)</f>
        <v>1121.10750994</v>
      </c>
      <c r="E146" s="102">
        <f>SUM(E147:E150)</f>
        <v>456.98504025</v>
      </c>
      <c r="G146" s="7"/>
    </row>
    <row r="147" spans="2:7">
      <c r="B147" s="18" t="s">
        <v>204</v>
      </c>
      <c r="C147" s="73">
        <v>146.32508799999999</v>
      </c>
      <c r="D147" s="73">
        <v>181.00784451999999</v>
      </c>
      <c r="E147" s="98">
        <v>81.198029590000004</v>
      </c>
      <c r="G147" s="7"/>
    </row>
    <row r="148" spans="2:7">
      <c r="B148" s="18" t="s">
        <v>2827</v>
      </c>
      <c r="C148" s="73">
        <v>310</v>
      </c>
      <c r="D148" s="73">
        <v>125.00000000000001</v>
      </c>
      <c r="E148" s="98">
        <v>32.631511440000004</v>
      </c>
      <c r="G148" s="7"/>
    </row>
    <row r="149" spans="2:7">
      <c r="B149" s="18" t="s">
        <v>205</v>
      </c>
      <c r="C149" s="73">
        <v>195.103174</v>
      </c>
      <c r="D149" s="73">
        <v>208.21121011000002</v>
      </c>
      <c r="E149" s="98">
        <v>77.71486935999998</v>
      </c>
      <c r="G149" s="7"/>
    </row>
    <row r="150" spans="2:7">
      <c r="B150" s="18" t="s">
        <v>206</v>
      </c>
      <c r="C150" s="73">
        <v>392.34715399999999</v>
      </c>
      <c r="D150" s="73">
        <v>606.88845531000004</v>
      </c>
      <c r="E150" s="98">
        <v>265.44062986</v>
      </c>
      <c r="G150" s="7"/>
    </row>
    <row r="151" spans="2:7" ht="15" customHeight="1">
      <c r="B151" s="84" t="s">
        <v>207</v>
      </c>
      <c r="C151" s="74">
        <f>C152</f>
        <v>294634.03054200002</v>
      </c>
      <c r="D151" s="74">
        <f>D152</f>
        <v>294634.03054200002</v>
      </c>
      <c r="E151" s="102">
        <f>E152</f>
        <v>212988.22478403</v>
      </c>
      <c r="G151" s="7"/>
    </row>
    <row r="152" spans="2:7">
      <c r="B152" s="41" t="s">
        <v>208</v>
      </c>
      <c r="C152" s="74">
        <f>C153</f>
        <v>294634.03054200002</v>
      </c>
      <c r="D152" s="74">
        <f>D153</f>
        <v>294634.03054200002</v>
      </c>
      <c r="E152" s="102">
        <f>(E153)</f>
        <v>212988.22478403</v>
      </c>
      <c r="G152" s="7"/>
    </row>
    <row r="153" spans="2:7">
      <c r="B153" s="18" t="s">
        <v>209</v>
      </c>
      <c r="C153" s="73">
        <v>294634.03054200002</v>
      </c>
      <c r="D153" s="73">
        <v>294634.03054200002</v>
      </c>
      <c r="E153" s="98">
        <v>212988.22478403</v>
      </c>
      <c r="G153" s="7"/>
    </row>
    <row r="154" spans="2:7">
      <c r="B154" s="22" t="s">
        <v>42</v>
      </c>
      <c r="C154" s="19">
        <f t="shared" ref="C154:E155" si="0">C155</f>
        <v>113668.099604</v>
      </c>
      <c r="D154" s="19">
        <f t="shared" si="0"/>
        <v>113668.099604</v>
      </c>
      <c r="E154" s="99">
        <f t="shared" si="0"/>
        <v>65536.900721229991</v>
      </c>
      <c r="G154" s="7"/>
    </row>
    <row r="155" spans="2:7">
      <c r="B155" s="42" t="s">
        <v>210</v>
      </c>
      <c r="C155" s="35">
        <f t="shared" si="0"/>
        <v>113668.099604</v>
      </c>
      <c r="D155" s="35">
        <f t="shared" si="0"/>
        <v>113668.099604</v>
      </c>
      <c r="E155" s="102">
        <f t="shared" si="0"/>
        <v>65536.900721229991</v>
      </c>
      <c r="G155" s="7"/>
    </row>
    <row r="156" spans="2:7">
      <c r="B156" s="41" t="s">
        <v>211</v>
      </c>
      <c r="C156" s="35">
        <f>C157</f>
        <v>113668.099604</v>
      </c>
      <c r="D156" s="35">
        <f>D157</f>
        <v>113668.099604</v>
      </c>
      <c r="E156" s="102">
        <f>E157</f>
        <v>65536.900721229991</v>
      </c>
      <c r="G156" s="7"/>
    </row>
    <row r="157" spans="2:7">
      <c r="B157" s="18" t="s">
        <v>212</v>
      </c>
      <c r="C157" s="36">
        <v>113668.099604</v>
      </c>
      <c r="D157" s="36">
        <v>113668.099604</v>
      </c>
      <c r="E157" s="98">
        <v>65536.900721229991</v>
      </c>
      <c r="G157" s="7"/>
    </row>
    <row r="158" spans="2:7">
      <c r="B158" s="34" t="s">
        <v>45</v>
      </c>
      <c r="C158" s="30">
        <f>C13+C154</f>
        <v>1532354.6145540001</v>
      </c>
      <c r="D158" s="30">
        <f>D13+D154</f>
        <v>1572294.1576033402</v>
      </c>
      <c r="E158" s="103">
        <f>E13+E154</f>
        <v>961805.14335973992</v>
      </c>
      <c r="G158" s="45"/>
    </row>
    <row r="159" spans="2:7">
      <c r="B159" s="15" t="s">
        <v>26</v>
      </c>
      <c r="C159" s="16"/>
      <c r="D159" s="16"/>
      <c r="E159" s="16"/>
      <c r="G159" s="7"/>
    </row>
    <row r="160" spans="2:7" ht="21.6" customHeight="1">
      <c r="B160" s="222" t="s">
        <v>3768</v>
      </c>
      <c r="C160" s="222"/>
      <c r="D160" s="222"/>
      <c r="E160" s="222"/>
      <c r="G160" s="7"/>
    </row>
    <row r="161" spans="2:7" ht="12.75" customHeight="1">
      <c r="B161" s="15" t="s">
        <v>46</v>
      </c>
      <c r="C161" s="16"/>
      <c r="D161" s="16"/>
      <c r="E161" s="16"/>
      <c r="G161" s="7"/>
    </row>
    <row r="162" spans="2:7">
      <c r="B162" s="222" t="s">
        <v>3760</v>
      </c>
      <c r="C162" s="222"/>
      <c r="D162" s="222"/>
      <c r="E162" s="222"/>
    </row>
    <row r="163" spans="2:7" ht="29.25" customHeight="1">
      <c r="B163" s="222"/>
      <c r="C163" s="222"/>
      <c r="D163" s="222"/>
      <c r="E163" s="222"/>
    </row>
    <row r="164" spans="2:7">
      <c r="B164" s="9"/>
      <c r="C164" s="10"/>
      <c r="D164" s="10"/>
      <c r="E164" s="10"/>
    </row>
    <row r="165" spans="2:7">
      <c r="B165" s="9"/>
      <c r="C165" s="10"/>
      <c r="D165" s="10"/>
      <c r="E165" s="10"/>
    </row>
    <row r="166" spans="2:7">
      <c r="B166" s="9"/>
      <c r="C166" s="10"/>
      <c r="D166" s="10"/>
      <c r="E166" s="10"/>
    </row>
    <row r="167" spans="2:7">
      <c r="B167" s="9"/>
      <c r="C167" s="10"/>
      <c r="D167" s="10"/>
      <c r="E167" s="10"/>
    </row>
    <row r="168" spans="2:7">
      <c r="B168" s="9"/>
      <c r="C168" s="10"/>
      <c r="D168" s="10"/>
      <c r="E168" s="10"/>
    </row>
  </sheetData>
  <mergeCells count="11">
    <mergeCell ref="A7:F7"/>
    <mergeCell ref="A8:F8"/>
    <mergeCell ref="B162:E163"/>
    <mergeCell ref="B160:E160"/>
    <mergeCell ref="B11:B12"/>
    <mergeCell ref="E11:E12"/>
    <mergeCell ref="A1:F1"/>
    <mergeCell ref="A2:F2"/>
    <mergeCell ref="A3:F3"/>
    <mergeCell ref="A5:F5"/>
    <mergeCell ref="A6:F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22" sqref="G22"/>
    </sheetView>
  </sheetViews>
  <sheetFormatPr baseColWidth="10" defaultColWidth="11.42578125" defaultRowHeight="15"/>
  <cols>
    <col min="1" max="1" width="11.42578125" style="114"/>
    <col min="2" max="2" width="99.140625" style="114" customWidth="1"/>
    <col min="3" max="4" width="15.42578125" style="114" customWidth="1"/>
    <col min="5" max="5" width="17.7109375" style="114" customWidth="1"/>
    <col min="6" max="6" width="21.85546875" style="114" bestFit="1" customWidth="1"/>
    <col min="7" max="7" width="38.5703125" style="114" customWidth="1"/>
    <col min="8" max="16384" width="11.42578125" style="114"/>
  </cols>
  <sheetData>
    <row r="1" spans="2:7" ht="28.5">
      <c r="B1" s="226" t="s">
        <v>0</v>
      </c>
      <c r="C1" s="226"/>
      <c r="D1" s="226"/>
      <c r="E1" s="226"/>
    </row>
    <row r="2" spans="2:7" ht="45" customHeight="1">
      <c r="B2" s="242" t="s">
        <v>1</v>
      </c>
      <c r="C2" s="242"/>
      <c r="D2" s="242"/>
      <c r="E2" s="242"/>
    </row>
    <row r="3" spans="2:7" ht="15.6" customHeight="1">
      <c r="B3" s="228" t="s">
        <v>2</v>
      </c>
      <c r="C3" s="228"/>
      <c r="D3" s="228"/>
      <c r="E3" s="228"/>
    </row>
    <row r="4" spans="2:7" ht="13.9" customHeight="1">
      <c r="B4"/>
      <c r="C4"/>
      <c r="D4"/>
      <c r="E4"/>
    </row>
    <row r="5" spans="2:7" ht="18.75">
      <c r="B5" s="237" t="s">
        <v>29</v>
      </c>
      <c r="C5" s="237"/>
      <c r="D5" s="237"/>
      <c r="E5" s="237"/>
    </row>
    <row r="6" spans="2:7" ht="18.75">
      <c r="B6" s="237" t="s">
        <v>3338</v>
      </c>
      <c r="C6" s="237"/>
      <c r="D6" s="237"/>
      <c r="E6" s="237"/>
      <c r="G6" s="115"/>
    </row>
    <row r="7" spans="2:7" ht="18.75">
      <c r="B7" s="224" t="s">
        <v>3767</v>
      </c>
      <c r="C7" s="224"/>
      <c r="D7" s="224"/>
      <c r="E7" s="224"/>
      <c r="G7" s="115"/>
    </row>
    <row r="8" spans="2:7" ht="15.75">
      <c r="B8" s="239" t="s">
        <v>5</v>
      </c>
      <c r="C8" s="239"/>
      <c r="D8" s="239"/>
      <c r="E8" s="239"/>
      <c r="G8" s="116"/>
    </row>
    <row r="9" spans="2:7">
      <c r="B9"/>
      <c r="C9"/>
      <c r="D9"/>
      <c r="E9"/>
      <c r="G9" s="116"/>
    </row>
    <row r="10" spans="2:7">
      <c r="B10" s="122"/>
      <c r="C10" s="122"/>
      <c r="D10" s="122"/>
      <c r="E10" s="122"/>
      <c r="G10" s="116"/>
    </row>
    <row r="11" spans="2:7" ht="9.6" customHeight="1">
      <c r="B11" s="238" t="s">
        <v>6</v>
      </c>
      <c r="C11" s="241" t="s">
        <v>7</v>
      </c>
      <c r="D11" s="229" t="s">
        <v>3746</v>
      </c>
      <c r="E11" s="241" t="s">
        <v>8</v>
      </c>
    </row>
    <row r="12" spans="2:7" ht="13.15" customHeight="1">
      <c r="B12" s="238"/>
      <c r="C12" s="241"/>
      <c r="D12" s="229"/>
      <c r="E12" s="241"/>
    </row>
    <row r="13" spans="2:7" ht="15" customHeight="1">
      <c r="B13" s="238"/>
      <c r="C13" s="140" t="s">
        <v>3757</v>
      </c>
      <c r="D13" s="49" t="s">
        <v>3747</v>
      </c>
      <c r="E13" s="241"/>
      <c r="G13" s="117"/>
    </row>
    <row r="14" spans="2:7">
      <c r="B14" s="141" t="s">
        <v>3332</v>
      </c>
      <c r="C14" s="28">
        <f>C15+C17</f>
        <v>948.96432099999993</v>
      </c>
      <c r="D14" s="28">
        <f>D15+D17</f>
        <v>839.13235779999991</v>
      </c>
      <c r="E14" s="28">
        <f>E15+E17</f>
        <v>434.75484572999983</v>
      </c>
      <c r="F14" s="118"/>
      <c r="G14" s="119"/>
    </row>
    <row r="15" spans="2:7">
      <c r="B15" s="255" t="s">
        <v>93</v>
      </c>
      <c r="C15" s="37">
        <f>C16</f>
        <v>874.88515299999995</v>
      </c>
      <c r="D15" s="37">
        <f>D16</f>
        <v>765.05318979999993</v>
      </c>
      <c r="E15" s="37">
        <f>E16</f>
        <v>388.43208572999981</v>
      </c>
      <c r="F15" s="118"/>
      <c r="G15" s="117"/>
    </row>
    <row r="16" spans="2:7" ht="16.149999999999999" customHeight="1">
      <c r="B16" s="256" t="s">
        <v>98</v>
      </c>
      <c r="C16" s="29">
        <v>874.88515299999995</v>
      </c>
      <c r="D16" s="29">
        <v>765.05318979999993</v>
      </c>
      <c r="E16" s="29">
        <v>388.43208572999981</v>
      </c>
      <c r="F16" s="118"/>
      <c r="G16" s="124"/>
    </row>
    <row r="17" spans="2:7">
      <c r="B17" s="255" t="s">
        <v>106</v>
      </c>
      <c r="C17" s="37">
        <f>C18</f>
        <v>74.079167999999996</v>
      </c>
      <c r="D17" s="37">
        <f>D18</f>
        <v>74.079167999999996</v>
      </c>
      <c r="E17" s="37">
        <f>E18</f>
        <v>46.322760000000002</v>
      </c>
      <c r="F17" s="118"/>
      <c r="G17" s="124"/>
    </row>
    <row r="18" spans="2:7" ht="14.45" customHeight="1">
      <c r="B18" s="258" t="s">
        <v>112</v>
      </c>
      <c r="C18" s="29">
        <v>74.079167999999996</v>
      </c>
      <c r="D18" s="29">
        <v>74.079167999999996</v>
      </c>
      <c r="E18" s="29">
        <v>46.322760000000002</v>
      </c>
      <c r="F18" s="118"/>
      <c r="G18" s="119"/>
    </row>
    <row r="19" spans="2:7" ht="13.9" customHeight="1">
      <c r="B19" s="257" t="s">
        <v>3333</v>
      </c>
      <c r="C19" s="28">
        <f t="shared" ref="C19:E20" si="0">C20</f>
        <v>242.12804399999999</v>
      </c>
      <c r="D19" s="28">
        <f t="shared" si="0"/>
        <v>265.15938016000001</v>
      </c>
      <c r="E19" s="28">
        <f t="shared" si="0"/>
        <v>148.29878099999999</v>
      </c>
      <c r="F19" s="118"/>
      <c r="G19" s="119"/>
    </row>
    <row r="20" spans="2:7" ht="10.9" customHeight="1">
      <c r="B20" s="255" t="s">
        <v>115</v>
      </c>
      <c r="C20" s="37">
        <f t="shared" si="0"/>
        <v>242.12804399999999</v>
      </c>
      <c r="D20" s="37">
        <f t="shared" si="0"/>
        <v>265.15938016000001</v>
      </c>
      <c r="E20" s="37">
        <f t="shared" si="0"/>
        <v>148.29878099999999</v>
      </c>
      <c r="F20" s="118"/>
      <c r="G20" s="120"/>
    </row>
    <row r="21" spans="2:7">
      <c r="B21" s="259" t="s">
        <v>118</v>
      </c>
      <c r="C21" s="29">
        <v>242.12804399999999</v>
      </c>
      <c r="D21" s="29">
        <v>265.15938016000001</v>
      </c>
      <c r="E21" s="29">
        <v>148.29878099999999</v>
      </c>
      <c r="F21" s="118"/>
      <c r="G21" s="119"/>
    </row>
    <row r="22" spans="2:7">
      <c r="B22" s="257" t="s">
        <v>3334</v>
      </c>
      <c r="C22" s="28">
        <f>C23+C25+C27</f>
        <v>2730.851345</v>
      </c>
      <c r="D22" s="28">
        <f>D23+D25+D27</f>
        <v>2876.0561799400002</v>
      </c>
      <c r="E22" s="28">
        <f>E23+E25+E27</f>
        <v>1552.7468941799998</v>
      </c>
      <c r="F22" s="118"/>
      <c r="G22" s="260"/>
    </row>
    <row r="23" spans="2:7">
      <c r="B23" s="138" t="s">
        <v>174</v>
      </c>
      <c r="C23" s="74">
        <f>C24</f>
        <v>30.27</v>
      </c>
      <c r="D23" s="74">
        <f>D24</f>
        <v>84.833674999999999</v>
      </c>
      <c r="E23" s="74">
        <f>E24</f>
        <v>32.215830320000002</v>
      </c>
      <c r="F23" s="118"/>
      <c r="G23" s="119"/>
    </row>
    <row r="24" spans="2:7">
      <c r="B24" s="139" t="s">
        <v>177</v>
      </c>
      <c r="C24" s="73">
        <v>30.27</v>
      </c>
      <c r="D24" s="73">
        <v>84.833674999999999</v>
      </c>
      <c r="E24" s="73">
        <v>32.215830320000002</v>
      </c>
      <c r="F24" s="118"/>
      <c r="G24" s="119"/>
    </row>
    <row r="25" spans="2:7">
      <c r="B25" s="138" t="s">
        <v>3335</v>
      </c>
      <c r="C25" s="74">
        <f>C26</f>
        <v>1656.8059290000001</v>
      </c>
      <c r="D25" s="74">
        <f>D26</f>
        <v>1670.1149949999999</v>
      </c>
      <c r="E25" s="74">
        <f>E26</f>
        <v>1063.5460236099998</v>
      </c>
      <c r="F25" s="118"/>
      <c r="G25" s="119"/>
    </row>
    <row r="26" spans="2:7">
      <c r="B26" s="139" t="s">
        <v>2509</v>
      </c>
      <c r="C26" s="73">
        <v>1656.8059290000001</v>
      </c>
      <c r="D26" s="73">
        <v>1670.1149949999999</v>
      </c>
      <c r="E26" s="73">
        <v>1063.5460236099998</v>
      </c>
      <c r="F26" s="118"/>
      <c r="G26" s="119"/>
    </row>
    <row r="27" spans="2:7">
      <c r="B27" s="138" t="s">
        <v>203</v>
      </c>
      <c r="C27" s="74">
        <f>C28+C30+C31+C29</f>
        <v>1043.775416</v>
      </c>
      <c r="D27" s="74">
        <f>D28+D30+D31+D29</f>
        <v>1121.10750994</v>
      </c>
      <c r="E27" s="74">
        <f>E28+E30+E31+E29</f>
        <v>456.98504025</v>
      </c>
      <c r="F27" s="118"/>
      <c r="G27" s="119"/>
    </row>
    <row r="28" spans="2:7" ht="15.6" customHeight="1">
      <c r="B28" s="139" t="s">
        <v>204</v>
      </c>
      <c r="C28" s="73">
        <v>146.32508799999999</v>
      </c>
      <c r="D28" s="73">
        <v>181.00784452000002</v>
      </c>
      <c r="E28" s="73">
        <v>81.198029590000004</v>
      </c>
      <c r="F28" s="118"/>
      <c r="G28" s="119"/>
    </row>
    <row r="29" spans="2:7" ht="24.75" customHeight="1">
      <c r="B29" s="139" t="s">
        <v>2827</v>
      </c>
      <c r="C29" s="73">
        <v>310</v>
      </c>
      <c r="D29" s="73">
        <v>125</v>
      </c>
      <c r="E29" s="73">
        <v>32.631511439999997</v>
      </c>
      <c r="F29" s="118"/>
      <c r="G29" s="119"/>
    </row>
    <row r="30" spans="2:7" ht="18.600000000000001" customHeight="1">
      <c r="B30" s="139" t="s">
        <v>205</v>
      </c>
      <c r="C30" s="73">
        <v>195.103174</v>
      </c>
      <c r="D30" s="73">
        <v>208.21121011000002</v>
      </c>
      <c r="E30" s="73">
        <v>77.71486935999998</v>
      </c>
      <c r="F30" s="118"/>
      <c r="G30" s="124"/>
    </row>
    <row r="31" spans="2:7" ht="19.899999999999999" customHeight="1">
      <c r="B31" s="139" t="s">
        <v>206</v>
      </c>
      <c r="C31" s="73">
        <v>392.34715399999999</v>
      </c>
      <c r="D31" s="73">
        <v>606.88845530999993</v>
      </c>
      <c r="E31" s="73">
        <v>265.44062986</v>
      </c>
      <c r="F31" s="118"/>
      <c r="G31" s="120"/>
    </row>
    <row r="32" spans="2:7">
      <c r="B32" s="142" t="s">
        <v>3336</v>
      </c>
      <c r="C32" s="30">
        <f>C14+C19+C22</f>
        <v>3921.94371</v>
      </c>
      <c r="D32" s="30">
        <f>D14+D19+D22</f>
        <v>3980.3479179000001</v>
      </c>
      <c r="E32" s="103">
        <f>E14+E19+E22</f>
        <v>2135.8005209099997</v>
      </c>
      <c r="F32" s="118"/>
    </row>
    <row r="33" spans="2:6">
      <c r="B33" s="15" t="s">
        <v>26</v>
      </c>
      <c r="C33" s="123"/>
      <c r="D33" s="123"/>
      <c r="E33" s="123"/>
      <c r="F33" s="121"/>
    </row>
    <row r="34" spans="2:6" ht="39.6" customHeight="1">
      <c r="B34" s="222" t="s">
        <v>3768</v>
      </c>
      <c r="C34" s="222"/>
      <c r="D34" s="222"/>
      <c r="E34" s="222"/>
    </row>
    <row r="35" spans="2:6">
      <c r="B35" s="243" t="s">
        <v>46</v>
      </c>
      <c r="C35" s="243"/>
      <c r="D35" s="243"/>
      <c r="E35" s="243"/>
    </row>
    <row r="36" spans="2:6">
      <c r="B36" s="222" t="s">
        <v>3760</v>
      </c>
      <c r="C36" s="222"/>
      <c r="D36" s="222"/>
      <c r="E36" s="222"/>
    </row>
    <row r="37" spans="2:6" ht="25.5" customHeight="1">
      <c r="B37" s="222"/>
      <c r="C37" s="222"/>
      <c r="D37" s="222"/>
      <c r="E37" s="222"/>
    </row>
    <row r="263" spans="2:2">
      <c r="B263" s="114" t="s">
        <v>3337</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K10" sqref="K10"/>
    </sheetView>
  </sheetViews>
  <sheetFormatPr baseColWidth="10" defaultColWidth="11.5703125" defaultRowHeight="15"/>
  <cols>
    <col min="1" max="1" width="11.5703125" style="125"/>
    <col min="2" max="2" width="87.85546875" style="125" bestFit="1" customWidth="1"/>
    <col min="3" max="4" width="24.7109375" style="125" customWidth="1"/>
    <col min="5" max="5" width="32.7109375" style="125" bestFit="1" customWidth="1"/>
    <col min="6" max="6" width="27.7109375" style="125" bestFit="1" customWidth="1"/>
    <col min="7" max="7" width="26.5703125" style="125" customWidth="1"/>
    <col min="8" max="8" width="20.28515625" style="125" customWidth="1"/>
    <col min="9" max="9" width="21.5703125" style="125" customWidth="1"/>
    <col min="10" max="12" width="11.5703125" style="125"/>
    <col min="13" max="13" width="36.28515625" style="125" bestFit="1" customWidth="1"/>
    <col min="14" max="14" width="17.7109375" style="125" bestFit="1" customWidth="1"/>
    <col min="15" max="16384" width="11.5703125" style="125"/>
  </cols>
  <sheetData>
    <row r="1" spans="2:14" ht="29.25" thickBot="1">
      <c r="B1" s="226" t="s">
        <v>0</v>
      </c>
      <c r="C1" s="226"/>
      <c r="D1" s="226"/>
      <c r="E1" s="226"/>
      <c r="F1" s="226"/>
      <c r="G1" s="226"/>
      <c r="H1" s="226"/>
      <c r="I1" s="226"/>
    </row>
    <row r="2" spans="2:14" ht="21" customHeight="1" thickBot="1">
      <c r="B2" s="227" t="s">
        <v>1</v>
      </c>
      <c r="C2" s="227"/>
      <c r="D2" s="227"/>
      <c r="E2" s="227"/>
      <c r="F2" s="227"/>
      <c r="G2" s="227"/>
      <c r="H2" s="227"/>
      <c r="I2" s="227"/>
      <c r="M2" s="126" t="s">
        <v>3339</v>
      </c>
      <c r="N2" s="151">
        <v>7447461.0319153201</v>
      </c>
    </row>
    <row r="3" spans="2:14" ht="14.45" customHeight="1">
      <c r="B3" s="235" t="s">
        <v>2</v>
      </c>
      <c r="C3" s="235"/>
      <c r="D3" s="235"/>
      <c r="E3" s="235"/>
      <c r="F3" s="235"/>
      <c r="G3" s="235"/>
      <c r="H3" s="235"/>
      <c r="I3" s="235"/>
    </row>
    <row r="4" spans="2:14" ht="14.45" customHeight="1">
      <c r="C4"/>
      <c r="D4"/>
      <c r="E4"/>
      <c r="F4"/>
      <c r="G4"/>
      <c r="H4"/>
      <c r="I4"/>
    </row>
    <row r="5" spans="2:14" ht="18" customHeight="1">
      <c r="B5" s="237" t="s">
        <v>29</v>
      </c>
      <c r="C5" s="237"/>
      <c r="D5" s="237"/>
      <c r="E5" s="237"/>
      <c r="F5" s="237"/>
      <c r="G5" s="237"/>
      <c r="H5" s="237"/>
      <c r="I5" s="237"/>
    </row>
    <row r="6" spans="2:14" ht="18" customHeight="1">
      <c r="B6" s="236" t="s">
        <v>3346</v>
      </c>
      <c r="C6" s="236"/>
      <c r="D6" s="236"/>
      <c r="E6" s="236"/>
      <c r="F6" s="236"/>
      <c r="G6" s="236"/>
      <c r="H6" s="236"/>
      <c r="I6" s="236"/>
    </row>
    <row r="7" spans="2:14" ht="18" customHeight="1">
      <c r="B7" s="224" t="s">
        <v>3767</v>
      </c>
      <c r="C7" s="224"/>
      <c r="D7" s="224"/>
      <c r="E7" s="224"/>
      <c r="F7" s="224"/>
      <c r="G7" s="224"/>
      <c r="H7" s="224"/>
      <c r="I7" s="224"/>
    </row>
    <row r="8" spans="2:14" ht="15.6" customHeight="1">
      <c r="B8" s="239" t="s">
        <v>5</v>
      </c>
      <c r="C8" s="239"/>
      <c r="D8" s="239"/>
      <c r="E8" s="239"/>
      <c r="F8" s="239"/>
      <c r="G8" s="239"/>
      <c r="H8" s="239"/>
      <c r="I8" s="239"/>
    </row>
    <row r="10" spans="2:14" ht="14.45" customHeight="1">
      <c r="B10" s="245" t="s">
        <v>6</v>
      </c>
      <c r="C10" s="244" t="s">
        <v>7</v>
      </c>
      <c r="D10" s="244" t="s">
        <v>3746</v>
      </c>
      <c r="E10" s="244" t="s">
        <v>8</v>
      </c>
      <c r="F10" s="244" t="s">
        <v>3342</v>
      </c>
      <c r="G10" s="244" t="s">
        <v>3343</v>
      </c>
      <c r="H10" s="244" t="s">
        <v>3344</v>
      </c>
      <c r="I10" s="244" t="s">
        <v>3345</v>
      </c>
    </row>
    <row r="11" spans="2:14" ht="14.45" customHeight="1">
      <c r="B11" s="245"/>
      <c r="C11" s="244"/>
      <c r="D11" s="244"/>
      <c r="E11" s="244"/>
      <c r="F11" s="244"/>
      <c r="G11" s="244"/>
      <c r="H11" s="244"/>
      <c r="I11" s="244"/>
    </row>
    <row r="12" spans="2:14" ht="14.45" customHeight="1">
      <c r="B12" s="245"/>
      <c r="C12" s="246"/>
      <c r="D12" s="246"/>
      <c r="E12" s="244"/>
      <c r="F12" s="244"/>
      <c r="G12" s="244"/>
      <c r="H12" s="244"/>
      <c r="I12" s="244"/>
    </row>
    <row r="13" spans="2:14" ht="19.899999999999999" customHeight="1">
      <c r="B13" s="245"/>
      <c r="C13" s="185" t="s">
        <v>3757</v>
      </c>
      <c r="D13" s="185" t="s">
        <v>3747</v>
      </c>
      <c r="E13" s="244"/>
      <c r="F13" s="244"/>
      <c r="G13" s="244"/>
      <c r="H13" s="244"/>
      <c r="I13" s="244"/>
    </row>
    <row r="14" spans="2:14" ht="13.15" customHeight="1">
      <c r="B14" s="245"/>
      <c r="C14" s="184">
        <v>1</v>
      </c>
      <c r="D14" s="184">
        <v>2</v>
      </c>
      <c r="E14" s="184">
        <v>3</v>
      </c>
      <c r="F14" s="184">
        <v>4</v>
      </c>
      <c r="G14" s="184">
        <v>5</v>
      </c>
      <c r="H14" s="184" t="s">
        <v>3748</v>
      </c>
      <c r="I14" s="184" t="s">
        <v>3749</v>
      </c>
    </row>
    <row r="15" spans="2:14">
      <c r="B15" s="136" t="s">
        <v>3332</v>
      </c>
      <c r="C15" s="158">
        <f t="shared" ref="C15:D16" si="0">C16</f>
        <v>1533.4254550000001</v>
      </c>
      <c r="D15" s="158">
        <f t="shared" si="0"/>
        <v>1389.8533560000001</v>
      </c>
      <c r="E15" s="158">
        <f t="shared" ref="E15:G16" si="1">E16</f>
        <v>632.34847752999997</v>
      </c>
      <c r="F15" s="158">
        <f t="shared" si="1"/>
        <v>632.34847752999997</v>
      </c>
      <c r="G15" s="158">
        <f t="shared" si="1"/>
        <v>0</v>
      </c>
      <c r="H15" s="144">
        <f>F15-G15</f>
        <v>632.34847752999997</v>
      </c>
      <c r="I15" s="137">
        <f>E15/$N$2</f>
        <v>8.4907926986141485E-5</v>
      </c>
      <c r="M15" s="150"/>
    </row>
    <row r="16" spans="2:14">
      <c r="B16" s="134" t="s">
        <v>106</v>
      </c>
      <c r="C16" s="159">
        <f t="shared" si="0"/>
        <v>1533.4254550000001</v>
      </c>
      <c r="D16" s="159">
        <f>D17</f>
        <v>1389.8533560000001</v>
      </c>
      <c r="E16" s="159">
        <f>E17</f>
        <v>632.34847752999997</v>
      </c>
      <c r="F16" s="160">
        <f t="shared" si="1"/>
        <v>632.34847752999997</v>
      </c>
      <c r="G16" s="160">
        <f t="shared" si="1"/>
        <v>0</v>
      </c>
      <c r="H16" s="147">
        <f>F16-G16</f>
        <v>632.34847752999997</v>
      </c>
      <c r="I16" s="135">
        <f t="shared" ref="I16:I55" si="2">E16/$N$2</f>
        <v>8.4907926986141485E-5</v>
      </c>
    </row>
    <row r="17" spans="2:13">
      <c r="B17" s="130" t="s">
        <v>108</v>
      </c>
      <c r="C17" s="159">
        <v>1533.4254550000001</v>
      </c>
      <c r="D17" s="159">
        <v>1389.8533560000001</v>
      </c>
      <c r="E17" s="159">
        <v>632.34847752999997</v>
      </c>
      <c r="F17" s="159">
        <f>$E17</f>
        <v>632.34847752999997</v>
      </c>
      <c r="G17" s="160">
        <v>0</v>
      </c>
      <c r="H17" s="148">
        <f t="shared" ref="H17:H55" si="3">F17-G17</f>
        <v>632.34847752999997</v>
      </c>
      <c r="I17" s="131">
        <f t="shared" si="2"/>
        <v>8.4907926986141485E-5</v>
      </c>
    </row>
    <row r="18" spans="2:13">
      <c r="B18" s="136" t="s">
        <v>3333</v>
      </c>
      <c r="C18" s="158">
        <f>C19+C22+C27+C29</f>
        <v>139909.989952</v>
      </c>
      <c r="D18" s="158">
        <f>D19+D22+D27+D29</f>
        <v>141974.11724003998</v>
      </c>
      <c r="E18" s="158">
        <f>E19+E22+E27+E29</f>
        <v>80701.712636149998</v>
      </c>
      <c r="F18" s="158">
        <f>F19+F22+F27+F29</f>
        <v>22107.465039520004</v>
      </c>
      <c r="G18" s="158">
        <f>G19+G22+G27+G29</f>
        <v>58594.247596629997</v>
      </c>
      <c r="H18" s="144">
        <f t="shared" si="3"/>
        <v>-36486.782557109997</v>
      </c>
      <c r="I18" s="137">
        <f t="shared" si="2"/>
        <v>1.083613761660668E-2</v>
      </c>
      <c r="K18" s="127"/>
    </row>
    <row r="19" spans="2:13">
      <c r="B19" s="134" t="s">
        <v>119</v>
      </c>
      <c r="C19" s="162">
        <f>C21+C20</f>
        <v>651.23408900000004</v>
      </c>
      <c r="D19" s="162">
        <f>D21+D20</f>
        <v>633.92464599999994</v>
      </c>
      <c r="E19" s="162">
        <f>E21+E20</f>
        <v>141.99319646999996</v>
      </c>
      <c r="F19" s="160">
        <f>SUM(F20:F21)</f>
        <v>141.99319646999996</v>
      </c>
      <c r="G19" s="161">
        <f>SUM(G20:G21)</f>
        <v>0</v>
      </c>
      <c r="H19" s="147">
        <f t="shared" si="3"/>
        <v>141.99319646999996</v>
      </c>
      <c r="I19" s="135">
        <f t="shared" si="2"/>
        <v>1.9065987168177566E-5</v>
      </c>
      <c r="K19" s="127"/>
    </row>
    <row r="20" spans="2:13">
      <c r="B20" s="130" t="s">
        <v>3341</v>
      </c>
      <c r="C20" s="159">
        <v>168.7</v>
      </c>
      <c r="D20" s="159">
        <v>300.58999999999997</v>
      </c>
      <c r="E20" s="159">
        <v>0</v>
      </c>
      <c r="F20" s="159">
        <f>$E20</f>
        <v>0</v>
      </c>
      <c r="G20" s="161">
        <v>0</v>
      </c>
      <c r="H20" s="147">
        <f t="shared" si="3"/>
        <v>0</v>
      </c>
      <c r="I20" s="135">
        <f t="shared" si="2"/>
        <v>0</v>
      </c>
      <c r="K20" s="157"/>
      <c r="M20" s="154"/>
    </row>
    <row r="21" spans="2:13">
      <c r="B21" s="130" t="s">
        <v>122</v>
      </c>
      <c r="C21" s="159">
        <v>482.53408899999999</v>
      </c>
      <c r="D21" s="159">
        <v>333.33464600000002</v>
      </c>
      <c r="E21" s="159">
        <v>141.99319646999996</v>
      </c>
      <c r="F21" s="159">
        <f t="shared" ref="F21:F54" si="4">$E21</f>
        <v>141.99319646999996</v>
      </c>
      <c r="G21" s="159">
        <v>0</v>
      </c>
      <c r="H21" s="143">
        <f t="shared" si="3"/>
        <v>141.99319646999996</v>
      </c>
      <c r="I21" s="152">
        <f t="shared" si="2"/>
        <v>1.9065987168177566E-5</v>
      </c>
      <c r="K21" s="149"/>
    </row>
    <row r="22" spans="2:13" ht="15.75" thickBot="1">
      <c r="B22" s="134" t="s">
        <v>126</v>
      </c>
      <c r="C22" s="162">
        <f>SUM(C23:C26)</f>
        <v>92264.417778000003</v>
      </c>
      <c r="D22" s="162">
        <f>SUM(D23:D26)</f>
        <v>96687.168227139991</v>
      </c>
      <c r="E22" s="162">
        <f>SUM(E23:E26)</f>
        <v>59069.158089569995</v>
      </c>
      <c r="F22" s="162">
        <f>SUM(F23:F26)</f>
        <v>981.9626095000001</v>
      </c>
      <c r="G22" s="162">
        <f>SUM(G23:G26)</f>
        <v>58087.195480069997</v>
      </c>
      <c r="H22" s="145">
        <f t="shared" si="3"/>
        <v>-57105.232870569998</v>
      </c>
      <c r="I22" s="153">
        <f t="shared" si="2"/>
        <v>7.9314490987512729E-3</v>
      </c>
    </row>
    <row r="23" spans="2:13" ht="15.75" thickBot="1">
      <c r="B23" s="130" t="s">
        <v>127</v>
      </c>
      <c r="C23" s="159">
        <v>612.76176499999997</v>
      </c>
      <c r="D23" s="159">
        <v>653.99196400000005</v>
      </c>
      <c r="E23" s="159">
        <v>350.70098377000005</v>
      </c>
      <c r="F23" s="201">
        <v>0</v>
      </c>
      <c r="G23" s="159">
        <f>$E23</f>
        <v>350.70098377000005</v>
      </c>
      <c r="H23" s="143">
        <f t="shared" si="3"/>
        <v>-350.70098377000005</v>
      </c>
      <c r="I23" s="152">
        <f t="shared" si="2"/>
        <v>4.7090005878125099E-5</v>
      </c>
    </row>
    <row r="24" spans="2:13">
      <c r="B24" s="130" t="s">
        <v>128</v>
      </c>
      <c r="C24" s="159">
        <v>89379.551277999999</v>
      </c>
      <c r="D24" s="159">
        <v>93707.486155139995</v>
      </c>
      <c r="E24" s="159">
        <v>57736.494496299994</v>
      </c>
      <c r="F24" s="201">
        <v>0</v>
      </c>
      <c r="G24" s="159">
        <f>$E24</f>
        <v>57736.494496299994</v>
      </c>
      <c r="H24" s="143">
        <f>F24-G24</f>
        <v>-57736.494496299994</v>
      </c>
      <c r="I24" s="152">
        <f t="shared" si="2"/>
        <v>7.7525070958916397E-3</v>
      </c>
      <c r="K24" s="128"/>
    </row>
    <row r="25" spans="2:13">
      <c r="B25" s="130" t="s">
        <v>129</v>
      </c>
      <c r="C25" s="159">
        <v>3.4314740000000001</v>
      </c>
      <c r="D25" s="159">
        <v>87.357162000000002</v>
      </c>
      <c r="E25" s="159">
        <v>36.652697589999995</v>
      </c>
      <c r="F25" s="159">
        <f t="shared" si="4"/>
        <v>36.652697589999995</v>
      </c>
      <c r="G25" s="159">
        <v>0</v>
      </c>
      <c r="H25" s="143">
        <f t="shared" si="3"/>
        <v>36.652697589999995</v>
      </c>
      <c r="I25" s="152">
        <f t="shared" si="2"/>
        <v>4.9215024332357929E-6</v>
      </c>
    </row>
    <row r="26" spans="2:13">
      <c r="B26" s="130" t="s">
        <v>130</v>
      </c>
      <c r="C26" s="159">
        <v>2268.6732609999999</v>
      </c>
      <c r="D26" s="159">
        <v>2238.332946</v>
      </c>
      <c r="E26" s="159">
        <v>945.3099119100001</v>
      </c>
      <c r="F26" s="159">
        <f t="shared" si="4"/>
        <v>945.3099119100001</v>
      </c>
      <c r="G26" s="159">
        <v>0</v>
      </c>
      <c r="H26" s="143">
        <f t="shared" si="3"/>
        <v>945.3099119100001</v>
      </c>
      <c r="I26" s="152">
        <f t="shared" si="2"/>
        <v>1.2693049454827259E-4</v>
      </c>
    </row>
    <row r="27" spans="2:13" ht="15.75" thickBot="1">
      <c r="B27" s="134" t="s">
        <v>131</v>
      </c>
      <c r="C27" s="162">
        <f>C28</f>
        <v>749.45083599999998</v>
      </c>
      <c r="D27" s="162">
        <f>D28</f>
        <v>936.67854790000001</v>
      </c>
      <c r="E27" s="162">
        <f>E28</f>
        <v>507.05211656</v>
      </c>
      <c r="F27" s="162">
        <f>F28</f>
        <v>0</v>
      </c>
      <c r="G27" s="162">
        <f>G28</f>
        <v>507.05211656</v>
      </c>
      <c r="H27" s="145">
        <f t="shared" si="3"/>
        <v>-507.05211656</v>
      </c>
      <c r="I27" s="153">
        <f t="shared" si="2"/>
        <v>6.8083889850122195E-5</v>
      </c>
    </row>
    <row r="28" spans="2:13">
      <c r="B28" s="130" t="s">
        <v>132</v>
      </c>
      <c r="C28" s="159">
        <v>749.45083599999998</v>
      </c>
      <c r="D28" s="159">
        <v>936.67854790000001</v>
      </c>
      <c r="E28" s="159">
        <v>507.05211656</v>
      </c>
      <c r="F28" s="201">
        <v>0</v>
      </c>
      <c r="G28" s="159">
        <f>$E28</f>
        <v>507.05211656</v>
      </c>
      <c r="H28" s="143">
        <f t="shared" si="3"/>
        <v>-507.05211656</v>
      </c>
      <c r="I28" s="152">
        <f t="shared" si="2"/>
        <v>6.8083889850122195E-5</v>
      </c>
    </row>
    <row r="29" spans="2:13">
      <c r="B29" s="134" t="s">
        <v>133</v>
      </c>
      <c r="C29" s="162">
        <f>C30</f>
        <v>46244.887248999999</v>
      </c>
      <c r="D29" s="162">
        <f>D30</f>
        <v>43716.345819000002</v>
      </c>
      <c r="E29" s="162">
        <f>E30</f>
        <v>20983.509233550005</v>
      </c>
      <c r="F29" s="162">
        <f>F30</f>
        <v>20983.509233550005</v>
      </c>
      <c r="G29" s="159">
        <f>G30</f>
        <v>0</v>
      </c>
      <c r="H29" s="145">
        <f t="shared" si="3"/>
        <v>20983.509233550005</v>
      </c>
      <c r="I29" s="153">
        <f t="shared" si="2"/>
        <v>2.8175386408371065E-3</v>
      </c>
    </row>
    <row r="30" spans="2:13">
      <c r="B30" s="130" t="s">
        <v>136</v>
      </c>
      <c r="C30" s="159">
        <v>46244.887248999999</v>
      </c>
      <c r="D30" s="159">
        <v>43716.345819000002</v>
      </c>
      <c r="E30" s="159">
        <v>20983.509233550005</v>
      </c>
      <c r="F30" s="159">
        <f t="shared" si="4"/>
        <v>20983.509233550005</v>
      </c>
      <c r="G30" s="161">
        <v>0</v>
      </c>
      <c r="H30" s="148">
        <f t="shared" si="3"/>
        <v>20983.509233550005</v>
      </c>
      <c r="I30" s="131">
        <f t="shared" si="2"/>
        <v>2.8175386408371065E-3</v>
      </c>
    </row>
    <row r="31" spans="2:13">
      <c r="B31" s="136" t="s">
        <v>3340</v>
      </c>
      <c r="C31" s="158">
        <f>C32+C35+C46</f>
        <v>9052.3133450000005</v>
      </c>
      <c r="D31" s="158">
        <f>D32+D35+D46</f>
        <v>8840.1418552399991</v>
      </c>
      <c r="E31" s="158">
        <f>E32+E35+E46</f>
        <v>4591.6115309899997</v>
      </c>
      <c r="F31" s="158">
        <f>F32+F35+F46</f>
        <v>4584.7053063099993</v>
      </c>
      <c r="G31" s="158">
        <f>G32+G35+G46</f>
        <v>6.9062246799999993</v>
      </c>
      <c r="H31" s="144">
        <f>F31-G31</f>
        <v>4577.7990816299989</v>
      </c>
      <c r="I31" s="137">
        <f t="shared" si="2"/>
        <v>6.1653381082668655E-4</v>
      </c>
    </row>
    <row r="32" spans="2:13">
      <c r="B32" s="134" t="s">
        <v>146</v>
      </c>
      <c r="C32" s="162">
        <f>C33+C34</f>
        <v>414.964674</v>
      </c>
      <c r="D32" s="162">
        <f>D33+D34</f>
        <v>619.93087209999999</v>
      </c>
      <c r="E32" s="162">
        <f t="shared" ref="E32" si="5">E33+E34</f>
        <v>254.73212070999998</v>
      </c>
      <c r="F32" s="162">
        <f>SUM(F33:F34)</f>
        <v>254.73212070999998</v>
      </c>
      <c r="G32" s="161">
        <f>SUM(G33:G34)</f>
        <v>0</v>
      </c>
      <c r="H32" s="147">
        <f t="shared" si="3"/>
        <v>254.73212070999998</v>
      </c>
      <c r="I32" s="135">
        <f t="shared" si="2"/>
        <v>3.4203887689827709E-5</v>
      </c>
    </row>
    <row r="33" spans="2:9">
      <c r="B33" s="130" t="s">
        <v>147</v>
      </c>
      <c r="C33" s="159">
        <v>240.045174</v>
      </c>
      <c r="D33" s="159">
        <v>518.04517399999997</v>
      </c>
      <c r="E33" s="159">
        <v>217.10642894999998</v>
      </c>
      <c r="F33" s="159">
        <f t="shared" si="4"/>
        <v>217.10642894999998</v>
      </c>
      <c r="G33" s="161">
        <v>0</v>
      </c>
      <c r="H33" s="148">
        <f t="shared" si="3"/>
        <v>217.10642894999998</v>
      </c>
      <c r="I33" s="131">
        <f t="shared" si="2"/>
        <v>2.9151737487395093E-5</v>
      </c>
    </row>
    <row r="34" spans="2:9">
      <c r="B34" s="130" t="s">
        <v>149</v>
      </c>
      <c r="C34" s="159">
        <v>174.9195</v>
      </c>
      <c r="D34" s="159">
        <v>101.8856981</v>
      </c>
      <c r="E34" s="159">
        <v>37.625691759999995</v>
      </c>
      <c r="F34" s="159">
        <f t="shared" si="4"/>
        <v>37.625691759999995</v>
      </c>
      <c r="G34" s="159">
        <v>0</v>
      </c>
      <c r="H34" s="143">
        <f>F34-G34</f>
        <v>37.625691759999995</v>
      </c>
      <c r="I34" s="131">
        <f t="shared" si="2"/>
        <v>5.0521502024326145E-6</v>
      </c>
    </row>
    <row r="35" spans="2:9">
      <c r="B35" s="134" t="s">
        <v>150</v>
      </c>
      <c r="C35" s="162">
        <f>SUM(C36:C45)</f>
        <v>7918.4062160000003</v>
      </c>
      <c r="D35" s="162">
        <f>SUM(D36:D45)</f>
        <v>7517.7505499999988</v>
      </c>
      <c r="E35" s="162">
        <f t="shared" ref="E35" si="6">SUM(E36:E45)</f>
        <v>3979.5912798299996</v>
      </c>
      <c r="F35" s="162">
        <f>SUM(F36:F45)</f>
        <v>3972.6850551499992</v>
      </c>
      <c r="G35" s="162">
        <f>SUM(G36:G45)</f>
        <v>6.9062246799999993</v>
      </c>
      <c r="H35" s="145">
        <f>F35-G35</f>
        <v>3965.7788304699993</v>
      </c>
      <c r="I35" s="135">
        <f t="shared" si="2"/>
        <v>5.3435543506382582E-4</v>
      </c>
    </row>
    <row r="36" spans="2:9">
      <c r="B36" s="130" t="s">
        <v>151</v>
      </c>
      <c r="C36" s="159">
        <v>973.79100200000005</v>
      </c>
      <c r="D36" s="159">
        <v>288.934461</v>
      </c>
      <c r="E36" s="159">
        <v>177.80642785000001</v>
      </c>
      <c r="F36" s="159">
        <f t="shared" si="4"/>
        <v>177.80642785000001</v>
      </c>
      <c r="G36" s="159">
        <v>0</v>
      </c>
      <c r="H36" s="143">
        <f t="shared" si="3"/>
        <v>177.80642785000001</v>
      </c>
      <c r="I36" s="131">
        <f t="shared" si="2"/>
        <v>2.3874771158657834E-5</v>
      </c>
    </row>
    <row r="37" spans="2:9">
      <c r="B37" s="130" t="s">
        <v>152</v>
      </c>
      <c r="C37" s="159">
        <v>168.15633700000001</v>
      </c>
      <c r="D37" s="159">
        <v>173.84933699999999</v>
      </c>
      <c r="E37" s="159">
        <v>109.05160408999998</v>
      </c>
      <c r="F37" s="159">
        <f t="shared" si="4"/>
        <v>109.05160408999998</v>
      </c>
      <c r="G37" s="159">
        <v>0</v>
      </c>
      <c r="H37" s="143">
        <f t="shared" si="3"/>
        <v>109.05160408999998</v>
      </c>
      <c r="I37" s="152">
        <f t="shared" si="2"/>
        <v>1.4642789485258221E-5</v>
      </c>
    </row>
    <row r="38" spans="2:9">
      <c r="B38" s="130" t="s">
        <v>154</v>
      </c>
      <c r="C38" s="159">
        <v>35.876055999999998</v>
      </c>
      <c r="D38" s="159">
        <v>28.522117000000001</v>
      </c>
      <c r="E38" s="159">
        <v>9.9530355999999998</v>
      </c>
      <c r="F38" s="159">
        <f t="shared" si="4"/>
        <v>9.9530355999999998</v>
      </c>
      <c r="G38" s="159">
        <v>0</v>
      </c>
      <c r="H38" s="143">
        <f t="shared" si="3"/>
        <v>9.9530355999999998</v>
      </c>
      <c r="I38" s="152">
        <f t="shared" si="2"/>
        <v>1.3364333908357897E-6</v>
      </c>
    </row>
    <row r="39" spans="2:9">
      <c r="B39" s="130" t="s">
        <v>156</v>
      </c>
      <c r="C39" s="159">
        <v>901.64199499999995</v>
      </c>
      <c r="D39" s="159">
        <v>860.81128200000001</v>
      </c>
      <c r="E39" s="159">
        <v>465.20946737000003</v>
      </c>
      <c r="F39" s="159">
        <f t="shared" si="4"/>
        <v>465.20946737000003</v>
      </c>
      <c r="G39" s="159">
        <v>0</v>
      </c>
      <c r="H39" s="143">
        <f t="shared" si="3"/>
        <v>465.20946737000003</v>
      </c>
      <c r="I39" s="152">
        <f t="shared" si="2"/>
        <v>6.2465512122372063E-5</v>
      </c>
    </row>
    <row r="40" spans="2:9">
      <c r="B40" s="130" t="s">
        <v>157</v>
      </c>
      <c r="C40" s="159">
        <v>631.89854400000002</v>
      </c>
      <c r="D40" s="159">
        <v>892.443218</v>
      </c>
      <c r="E40" s="159">
        <v>518.76929154999993</v>
      </c>
      <c r="F40" s="159">
        <f t="shared" si="4"/>
        <v>518.76929154999993</v>
      </c>
      <c r="G40" s="159">
        <v>0</v>
      </c>
      <c r="H40" s="143">
        <f t="shared" si="3"/>
        <v>518.76929154999993</v>
      </c>
      <c r="I40" s="152">
        <f t="shared" si="2"/>
        <v>6.965720120278146E-5</v>
      </c>
    </row>
    <row r="41" spans="2:9">
      <c r="B41" s="130" t="s">
        <v>158</v>
      </c>
      <c r="C41" s="159">
        <v>113.76155300000001</v>
      </c>
      <c r="D41" s="159">
        <v>107.411553</v>
      </c>
      <c r="E41" s="159">
        <v>55.782176950000007</v>
      </c>
      <c r="F41" s="159">
        <f t="shared" si="4"/>
        <v>55.782176950000007</v>
      </c>
      <c r="G41" s="159">
        <v>0</v>
      </c>
      <c r="H41" s="143">
        <f t="shared" si="3"/>
        <v>55.782176950000007</v>
      </c>
      <c r="I41" s="152">
        <f t="shared" si="2"/>
        <v>7.4900931620791688E-6</v>
      </c>
    </row>
    <row r="42" spans="2:9" ht="15.75" thickBot="1">
      <c r="B42" s="130" t="s">
        <v>159</v>
      </c>
      <c r="C42" s="159">
        <v>9.6492640000000005</v>
      </c>
      <c r="D42" s="159">
        <v>3.155189</v>
      </c>
      <c r="E42" s="159">
        <v>0.78151800999999999</v>
      </c>
      <c r="F42" s="159">
        <f t="shared" si="4"/>
        <v>0.78151800999999999</v>
      </c>
      <c r="G42" s="159">
        <v>0</v>
      </c>
      <c r="H42" s="143">
        <f t="shared" si="3"/>
        <v>0.78151800999999999</v>
      </c>
      <c r="I42" s="152">
        <f t="shared" si="2"/>
        <v>1.0493750912571221E-7</v>
      </c>
    </row>
    <row r="43" spans="2:9">
      <c r="B43" s="130" t="s">
        <v>2821</v>
      </c>
      <c r="C43" s="159">
        <v>84.934883999999997</v>
      </c>
      <c r="D43" s="159">
        <v>66.619675999999998</v>
      </c>
      <c r="E43" s="159">
        <v>6.9062246799999993</v>
      </c>
      <c r="F43" s="202">
        <v>0</v>
      </c>
      <c r="G43" s="159">
        <f>$E43</f>
        <v>6.9062246799999993</v>
      </c>
      <c r="H43" s="143">
        <f t="shared" si="3"/>
        <v>-6.9062246799999993</v>
      </c>
      <c r="I43" s="152">
        <f t="shared" si="2"/>
        <v>9.2732605788792873E-7</v>
      </c>
    </row>
    <row r="44" spans="2:9">
      <c r="B44" s="130" t="s">
        <v>160</v>
      </c>
      <c r="C44" s="159">
        <v>12</v>
      </c>
      <c r="D44" s="159">
        <v>12</v>
      </c>
      <c r="E44" s="159">
        <v>11.212254350000002</v>
      </c>
      <c r="F44" s="159">
        <f t="shared" si="4"/>
        <v>11.212254350000002</v>
      </c>
      <c r="G44" s="159">
        <v>0</v>
      </c>
      <c r="H44" s="143">
        <f t="shared" si="3"/>
        <v>11.212254350000002</v>
      </c>
      <c r="I44" s="152">
        <f t="shared" si="2"/>
        <v>1.505513664583279E-6</v>
      </c>
    </row>
    <row r="45" spans="2:9">
      <c r="B45" s="130" t="s">
        <v>161</v>
      </c>
      <c r="C45" s="159">
        <v>4986.6965810000002</v>
      </c>
      <c r="D45" s="159">
        <v>5084.0037169999996</v>
      </c>
      <c r="E45" s="159">
        <v>2624.1192793799996</v>
      </c>
      <c r="F45" s="159">
        <f t="shared" si="4"/>
        <v>2624.1192793799996</v>
      </c>
      <c r="G45" s="159">
        <v>0</v>
      </c>
      <c r="H45" s="143">
        <f t="shared" si="3"/>
        <v>2624.1192793799996</v>
      </c>
      <c r="I45" s="152">
        <f t="shared" si="2"/>
        <v>3.5235085731024431E-4</v>
      </c>
    </row>
    <row r="46" spans="2:9">
      <c r="B46" s="134" t="s">
        <v>162</v>
      </c>
      <c r="C46" s="162">
        <f>SUM(C47:C54)</f>
        <v>718.942455</v>
      </c>
      <c r="D46" s="162">
        <f>SUM(D47:D54)</f>
        <v>702.46043313999996</v>
      </c>
      <c r="E46" s="162">
        <f t="shared" ref="E46" si="7">SUM(E47:E54)</f>
        <v>357.28813044999998</v>
      </c>
      <c r="F46" s="162">
        <f>SUM(F47:F54)</f>
        <v>357.28813044999998</v>
      </c>
      <c r="G46" s="159">
        <f>SUM(G47:G54)</f>
        <v>0</v>
      </c>
      <c r="H46" s="145">
        <f t="shared" si="3"/>
        <v>357.28813044999998</v>
      </c>
      <c r="I46" s="153">
        <f t="shared" si="2"/>
        <v>4.7974488073033058E-5</v>
      </c>
    </row>
    <row r="47" spans="2:9">
      <c r="B47" s="130" t="s">
        <v>163</v>
      </c>
      <c r="C47" s="159">
        <v>282.064978</v>
      </c>
      <c r="D47" s="159">
        <v>264.28268703999998</v>
      </c>
      <c r="E47" s="159">
        <v>156.36987884000001</v>
      </c>
      <c r="F47" s="159">
        <f t="shared" si="4"/>
        <v>156.36987884000001</v>
      </c>
      <c r="G47" s="159">
        <v>0</v>
      </c>
      <c r="H47" s="143">
        <f t="shared" si="3"/>
        <v>156.36987884000001</v>
      </c>
      <c r="I47" s="152">
        <f t="shared" si="2"/>
        <v>2.0996401078151756E-5</v>
      </c>
    </row>
    <row r="48" spans="2:9">
      <c r="B48" s="130" t="s">
        <v>164</v>
      </c>
      <c r="C48" s="159">
        <v>4.5381109999999998</v>
      </c>
      <c r="D48" s="159">
        <v>4.9659694999999999</v>
      </c>
      <c r="E48" s="159">
        <v>2.80728146</v>
      </c>
      <c r="F48" s="159">
        <f t="shared" si="4"/>
        <v>2.80728146</v>
      </c>
      <c r="G48" s="159">
        <v>0</v>
      </c>
      <c r="H48" s="143">
        <f t="shared" si="3"/>
        <v>2.80728146</v>
      </c>
      <c r="I48" s="152">
        <f t="shared" si="2"/>
        <v>3.7694476654119938E-7</v>
      </c>
    </row>
    <row r="49" spans="2:9">
      <c r="B49" s="130" t="s">
        <v>165</v>
      </c>
      <c r="C49" s="159">
        <v>149.27897200000001</v>
      </c>
      <c r="D49" s="159">
        <v>164.95171462999997</v>
      </c>
      <c r="E49" s="159">
        <v>85.630141769999994</v>
      </c>
      <c r="F49" s="159">
        <f t="shared" si="4"/>
        <v>85.630141769999994</v>
      </c>
      <c r="G49" s="159">
        <v>0</v>
      </c>
      <c r="H49" s="143">
        <f t="shared" si="3"/>
        <v>85.630141769999994</v>
      </c>
      <c r="I49" s="131">
        <f t="shared" si="2"/>
        <v>1.1497897256936413E-5</v>
      </c>
    </row>
    <row r="50" spans="2:9">
      <c r="B50" s="130" t="s">
        <v>166</v>
      </c>
      <c r="C50" s="159">
        <v>16</v>
      </c>
      <c r="D50" s="159">
        <v>10.675506469999998</v>
      </c>
      <c r="E50" s="159">
        <v>5.1790334699999994</v>
      </c>
      <c r="F50" s="159">
        <f t="shared" si="4"/>
        <v>5.1790334699999994</v>
      </c>
      <c r="G50" s="159">
        <v>0</v>
      </c>
      <c r="H50" s="143">
        <f t="shared" si="3"/>
        <v>5.1790334699999994</v>
      </c>
      <c r="I50" s="131">
        <f t="shared" si="2"/>
        <v>6.9540927408761054E-7</v>
      </c>
    </row>
    <row r="51" spans="2:9">
      <c r="B51" s="130" t="s">
        <v>2822</v>
      </c>
      <c r="C51" s="159">
        <v>62.669184000000001</v>
      </c>
      <c r="D51" s="159">
        <v>55.737982000000002</v>
      </c>
      <c r="E51" s="159">
        <v>26.919305269999999</v>
      </c>
      <c r="F51" s="159">
        <f t="shared" si="4"/>
        <v>26.919305269999999</v>
      </c>
      <c r="G51" s="159">
        <v>0</v>
      </c>
      <c r="H51" s="143">
        <f t="shared" si="3"/>
        <v>26.919305269999999</v>
      </c>
      <c r="I51" s="131">
        <f t="shared" si="2"/>
        <v>3.6145614128949605E-6</v>
      </c>
    </row>
    <row r="52" spans="2:9">
      <c r="B52" s="130" t="s">
        <v>2823</v>
      </c>
      <c r="C52" s="159">
        <v>1.688957</v>
      </c>
      <c r="D52" s="159">
        <v>1.5390060000000001</v>
      </c>
      <c r="E52" s="159">
        <v>0</v>
      </c>
      <c r="F52" s="159">
        <f t="shared" si="4"/>
        <v>0</v>
      </c>
      <c r="G52" s="159">
        <v>0</v>
      </c>
      <c r="H52" s="143">
        <f t="shared" si="3"/>
        <v>0</v>
      </c>
      <c r="I52" s="131">
        <f t="shared" si="2"/>
        <v>0</v>
      </c>
    </row>
    <row r="53" spans="2:9">
      <c r="B53" s="130" t="s">
        <v>167</v>
      </c>
      <c r="C53" s="159">
        <v>6.5523220000000002</v>
      </c>
      <c r="D53" s="159">
        <v>6.5504509999999998</v>
      </c>
      <c r="E53" s="159">
        <v>3.9761149200000001</v>
      </c>
      <c r="F53" s="159">
        <f t="shared" si="4"/>
        <v>3.9761149200000001</v>
      </c>
      <c r="G53" s="159">
        <v>0</v>
      </c>
      <c r="H53" s="143">
        <f t="shared" si="3"/>
        <v>3.9761149200000001</v>
      </c>
      <c r="I53" s="131">
        <f t="shared" si="2"/>
        <v>5.3388865050260394E-7</v>
      </c>
    </row>
    <row r="54" spans="2:9">
      <c r="B54" s="130" t="s">
        <v>168</v>
      </c>
      <c r="C54" s="159">
        <v>196.14993100000001</v>
      </c>
      <c r="D54" s="159">
        <v>193.75711650000002</v>
      </c>
      <c r="E54" s="159">
        <v>76.406374719999988</v>
      </c>
      <c r="F54" s="165">
        <f t="shared" si="4"/>
        <v>76.406374719999988</v>
      </c>
      <c r="G54" s="159">
        <v>0</v>
      </c>
      <c r="H54" s="143">
        <f t="shared" si="3"/>
        <v>76.406374719999988</v>
      </c>
      <c r="I54" s="131">
        <f t="shared" si="2"/>
        <v>1.0259385633918513E-5</v>
      </c>
    </row>
    <row r="55" spans="2:9">
      <c r="B55" s="155" t="s">
        <v>605</v>
      </c>
      <c r="C55" s="163">
        <f>C15+C18+C31</f>
        <v>150495.728752</v>
      </c>
      <c r="D55" s="163">
        <f>D15+D18+D31</f>
        <v>152204.11245128</v>
      </c>
      <c r="E55" s="163">
        <f>E15+E18+E31</f>
        <v>85925.672644670005</v>
      </c>
      <c r="F55" s="163">
        <f>F15+F18+F31</f>
        <v>27324.518823360002</v>
      </c>
      <c r="G55" s="163">
        <f>G15+G18+G31</f>
        <v>58601.153821309999</v>
      </c>
      <c r="H55" s="146">
        <f t="shared" si="3"/>
        <v>-31276.634997949997</v>
      </c>
      <c r="I55" s="156">
        <f t="shared" si="2"/>
        <v>1.1537579354419509E-2</v>
      </c>
    </row>
    <row r="56" spans="2:9">
      <c r="B56" s="15" t="s">
        <v>26</v>
      </c>
      <c r="C56" s="123"/>
      <c r="D56" s="123"/>
      <c r="E56" s="132"/>
      <c r="F56" s="133"/>
      <c r="G56" s="133"/>
      <c r="H56" s="132"/>
      <c r="I56" s="132"/>
    </row>
    <row r="57" spans="2:9" ht="31.9" customHeight="1">
      <c r="B57" s="222" t="s">
        <v>3768</v>
      </c>
      <c r="C57" s="222"/>
      <c r="D57" s="222"/>
      <c r="E57" s="222"/>
      <c r="F57" s="133"/>
      <c r="G57" s="133"/>
      <c r="H57" s="132"/>
      <c r="I57" s="132"/>
    </row>
    <row r="58" spans="2:9">
      <c r="B58" s="15" t="s">
        <v>46</v>
      </c>
      <c r="F58" s="127"/>
    </row>
    <row r="59" spans="2:9">
      <c r="B59" s="222" t="s">
        <v>3760</v>
      </c>
      <c r="C59" s="222"/>
      <c r="D59" s="222"/>
      <c r="E59" s="222"/>
    </row>
    <row r="60" spans="2:9" ht="25.5" customHeight="1">
      <c r="B60" s="222"/>
      <c r="C60" s="222"/>
      <c r="D60" s="222"/>
      <c r="E60" s="222"/>
    </row>
    <row r="61" spans="2:9">
      <c r="B61" s="221" t="s">
        <v>3771</v>
      </c>
      <c r="C61" s="221"/>
      <c r="D61" s="221"/>
      <c r="E61" s="221"/>
      <c r="F61" s="221"/>
      <c r="G61" s="221"/>
    </row>
    <row r="65" spans="9:10">
      <c r="I65" s="127"/>
      <c r="J65" s="127"/>
    </row>
    <row r="67" spans="9:10">
      <c r="I67" s="127"/>
    </row>
    <row r="68" spans="9:10">
      <c r="I68" s="127"/>
    </row>
    <row r="69" spans="9:10">
      <c r="I69" s="127"/>
    </row>
    <row r="70" spans="9:10">
      <c r="I70" s="129"/>
    </row>
    <row r="71" spans="9:10">
      <c r="I71" s="129"/>
    </row>
    <row r="75" spans="9:10">
      <c r="I75" s="127"/>
    </row>
  </sheetData>
  <mergeCells count="18">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D90" sqref="D90"/>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6" t="s">
        <v>0</v>
      </c>
      <c r="B1" s="226"/>
      <c r="C1" s="226"/>
      <c r="D1" s="226"/>
      <c r="E1" s="226"/>
      <c r="F1" s="226"/>
    </row>
    <row r="2" spans="1:9" ht="21" customHeight="1">
      <c r="A2" s="227" t="s">
        <v>1</v>
      </c>
      <c r="B2" s="227"/>
      <c r="C2" s="227"/>
      <c r="D2" s="227"/>
      <c r="E2" s="227"/>
      <c r="F2" s="227"/>
    </row>
    <row r="3" spans="1:9" ht="15" customHeight="1">
      <c r="A3" s="235" t="s">
        <v>2</v>
      </c>
      <c r="B3" s="235"/>
      <c r="C3" s="235"/>
      <c r="D3" s="235"/>
      <c r="E3" s="235"/>
      <c r="F3" s="235"/>
    </row>
    <row r="5" spans="1:9" ht="18.75" customHeight="1">
      <c r="A5" s="237" t="s">
        <v>29</v>
      </c>
      <c r="B5" s="237"/>
      <c r="C5" s="237"/>
      <c r="D5" s="237"/>
      <c r="E5" s="237"/>
      <c r="F5" s="237"/>
      <c r="G5" s="237"/>
    </row>
    <row r="6" spans="1:9" ht="18.75">
      <c r="A6" s="236" t="s">
        <v>213</v>
      </c>
      <c r="B6" s="236"/>
      <c r="C6" s="236"/>
      <c r="D6" s="236"/>
      <c r="E6" s="236"/>
      <c r="F6" s="236"/>
    </row>
    <row r="7" spans="1:9" ht="18.75">
      <c r="A7" s="224" t="s">
        <v>3767</v>
      </c>
      <c r="B7" s="224"/>
      <c r="C7" s="224"/>
      <c r="D7" s="224"/>
      <c r="E7" s="224"/>
      <c r="F7" s="224"/>
      <c r="H7" s="12"/>
    </row>
    <row r="8" spans="1:9" ht="15.75">
      <c r="A8" s="239" t="s">
        <v>5</v>
      </c>
      <c r="B8" s="239"/>
      <c r="C8" s="239"/>
      <c r="D8" s="239"/>
      <c r="E8" s="239"/>
      <c r="F8" s="239"/>
    </row>
    <row r="11" spans="1:9" ht="15" customHeight="1">
      <c r="B11" s="238" t="s">
        <v>6</v>
      </c>
      <c r="C11" s="48" t="s">
        <v>7</v>
      </c>
      <c r="D11" s="49" t="s">
        <v>3746</v>
      </c>
      <c r="E11" s="240" t="s">
        <v>8</v>
      </c>
      <c r="I11" s="12"/>
    </row>
    <row r="12" spans="1:9" ht="15.75" customHeight="1">
      <c r="B12" s="238"/>
      <c r="C12" s="49" t="s">
        <v>3757</v>
      </c>
      <c r="D12" s="49" t="s">
        <v>3754</v>
      </c>
      <c r="E12" s="240"/>
    </row>
    <row r="13" spans="1:9">
      <c r="B13" s="22" t="s">
        <v>14</v>
      </c>
      <c r="C13" s="19">
        <f>C14+C20+C30+C40+C49+C56+C66+C70</f>
        <v>1418686.51495</v>
      </c>
      <c r="D13" s="19">
        <f>D14+D20+D30+D40+D49+D56+D66+D70</f>
        <v>1458626.0579993399</v>
      </c>
      <c r="E13" s="99">
        <f>E14+E20+E30+E40+E49+E56+E66+E70</f>
        <v>896268.24263850995</v>
      </c>
      <c r="G13" s="43"/>
    </row>
    <row r="14" spans="1:9">
      <c r="B14" s="38" t="s">
        <v>214</v>
      </c>
      <c r="C14" s="111">
        <f>SUM(C15:C19)</f>
        <v>336637.71550699999</v>
      </c>
      <c r="D14" s="111">
        <f>SUM(D15:D19)</f>
        <v>340015.05610862002</v>
      </c>
      <c r="E14" s="108">
        <f>SUM(E15:E19)</f>
        <v>204823.3617403199</v>
      </c>
      <c r="F14" s="87"/>
      <c r="G14" s="43"/>
    </row>
    <row r="15" spans="1:9">
      <c r="B15" s="91" t="s">
        <v>215</v>
      </c>
      <c r="C15" s="82">
        <v>277819.46428999997</v>
      </c>
      <c r="D15" s="82">
        <v>275676.78592479002</v>
      </c>
      <c r="E15" s="164">
        <v>167110.37398444992</v>
      </c>
      <c r="F15" s="87"/>
      <c r="G15" s="43"/>
    </row>
    <row r="16" spans="1:9">
      <c r="B16" s="91" t="s">
        <v>216</v>
      </c>
      <c r="C16" s="82">
        <v>24032.337694999998</v>
      </c>
      <c r="D16" s="82">
        <v>24438.088253599999</v>
      </c>
      <c r="E16" s="164">
        <v>11671.59126048</v>
      </c>
      <c r="F16" s="87"/>
      <c r="G16" s="112"/>
    </row>
    <row r="17" spans="2:7">
      <c r="B17" s="91" t="s">
        <v>217</v>
      </c>
      <c r="C17" s="82">
        <v>1060.435324</v>
      </c>
      <c r="D17" s="82">
        <v>2009.3797973800001</v>
      </c>
      <c r="E17" s="164">
        <v>1631.5790188800001</v>
      </c>
      <c r="F17" s="87"/>
      <c r="G17" s="43"/>
    </row>
    <row r="18" spans="2:7">
      <c r="B18" s="91" t="s">
        <v>3100</v>
      </c>
      <c r="C18" s="73">
        <v>0</v>
      </c>
      <c r="D18" s="73">
        <v>1405.3273768400002</v>
      </c>
      <c r="E18" s="164">
        <v>943.42704509999999</v>
      </c>
      <c r="F18" s="87"/>
      <c r="G18" s="43"/>
    </row>
    <row r="19" spans="2:7">
      <c r="B19" s="91" t="s">
        <v>218</v>
      </c>
      <c r="C19" s="82">
        <v>33725.478197999997</v>
      </c>
      <c r="D19" s="82">
        <v>36485.474756009993</v>
      </c>
      <c r="E19" s="164">
        <v>23466.39043141</v>
      </c>
      <c r="F19" s="87"/>
      <c r="G19" s="43"/>
    </row>
    <row r="20" spans="2:7">
      <c r="B20" s="92" t="s">
        <v>219</v>
      </c>
      <c r="C20" s="75">
        <f>SUM(C21:C29)</f>
        <v>95577.903015000004</v>
      </c>
      <c r="D20" s="75">
        <f>SUM(D21:D29)</f>
        <v>101692.48833962</v>
      </c>
      <c r="E20" s="102">
        <f t="shared" ref="E20" si="0">SUM(E21:E29)</f>
        <v>61408.540539830006</v>
      </c>
      <c r="F20" s="87"/>
      <c r="G20" s="43"/>
    </row>
    <row r="21" spans="2:7">
      <c r="B21" s="91" t="s">
        <v>220</v>
      </c>
      <c r="C21" s="82">
        <v>8960.9944169999999</v>
      </c>
      <c r="D21" s="82">
        <v>12412.324863160002</v>
      </c>
      <c r="E21" s="98">
        <v>9539.4379990299949</v>
      </c>
      <c r="F21" s="87"/>
      <c r="G21" s="43"/>
    </row>
    <row r="22" spans="2:7">
      <c r="B22" s="91" t="s">
        <v>221</v>
      </c>
      <c r="C22" s="82">
        <v>8162.8916829999998</v>
      </c>
      <c r="D22" s="82">
        <v>11178.099382619997</v>
      </c>
      <c r="E22" s="98">
        <v>6907.3498410400034</v>
      </c>
      <c r="F22" s="87"/>
      <c r="G22" s="43"/>
    </row>
    <row r="23" spans="2:7">
      <c r="B23" s="91" t="s">
        <v>222</v>
      </c>
      <c r="C23" s="82">
        <v>5094.2557230000002</v>
      </c>
      <c r="D23" s="82">
        <v>4477.036243290001</v>
      </c>
      <c r="E23" s="98">
        <v>2721.8476355800003</v>
      </c>
      <c r="F23" s="87"/>
      <c r="G23" s="43"/>
    </row>
    <row r="24" spans="2:7">
      <c r="B24" s="91" t="s">
        <v>223</v>
      </c>
      <c r="C24" s="82">
        <v>1059.9565869999999</v>
      </c>
      <c r="D24" s="82">
        <v>2082.8583658299999</v>
      </c>
      <c r="E24" s="98">
        <v>1324.8017260100003</v>
      </c>
      <c r="F24" s="87"/>
      <c r="G24" s="43"/>
    </row>
    <row r="25" spans="2:7">
      <c r="B25" s="91" t="s">
        <v>224</v>
      </c>
      <c r="C25" s="82">
        <v>7466.6249589999998</v>
      </c>
      <c r="D25" s="82">
        <v>10299.53261063</v>
      </c>
      <c r="E25" s="98">
        <v>5740.0668362800034</v>
      </c>
      <c r="F25" s="87"/>
      <c r="G25" s="43"/>
    </row>
    <row r="26" spans="2:7">
      <c r="B26" s="91" t="s">
        <v>225</v>
      </c>
      <c r="C26" s="82">
        <v>5791.7729259999996</v>
      </c>
      <c r="D26" s="82">
        <v>6466.8739282899978</v>
      </c>
      <c r="E26" s="98">
        <v>4078.6065536299998</v>
      </c>
      <c r="F26" s="87"/>
      <c r="G26" s="43"/>
    </row>
    <row r="27" spans="2:7">
      <c r="B27" s="91" t="s">
        <v>226</v>
      </c>
      <c r="C27" s="82">
        <v>4684.1034719999998</v>
      </c>
      <c r="D27" s="82">
        <v>5431.9959652699999</v>
      </c>
      <c r="E27" s="98">
        <v>3004.7361103999997</v>
      </c>
      <c r="F27" s="87"/>
      <c r="G27" s="43"/>
    </row>
    <row r="28" spans="2:7">
      <c r="B28" s="91" t="s">
        <v>227</v>
      </c>
      <c r="C28" s="82">
        <v>18201.028610000001</v>
      </c>
      <c r="D28" s="82">
        <v>16186.095357299997</v>
      </c>
      <c r="E28" s="98">
        <v>5420.89850914</v>
      </c>
      <c r="F28" s="87"/>
      <c r="G28" s="43"/>
    </row>
    <row r="29" spans="2:7">
      <c r="B29" s="91" t="s">
        <v>228</v>
      </c>
      <c r="C29" s="82">
        <v>36156.274638000003</v>
      </c>
      <c r="D29" s="82">
        <v>33157.671623230002</v>
      </c>
      <c r="E29" s="98">
        <v>22670.795328720003</v>
      </c>
      <c r="F29" s="87"/>
      <c r="G29" s="43"/>
    </row>
    <row r="30" spans="2:7">
      <c r="B30" s="92" t="s">
        <v>229</v>
      </c>
      <c r="C30" s="75">
        <f>SUM(C31:C39)</f>
        <v>64350.109949999998</v>
      </c>
      <c r="D30" s="75">
        <f>SUM(D31:D39)</f>
        <v>62104.947583300003</v>
      </c>
      <c r="E30" s="102">
        <f t="shared" ref="E30" si="1">SUM(E31:E39)</f>
        <v>31468.550099370008</v>
      </c>
      <c r="F30" s="87"/>
      <c r="G30" s="43"/>
    </row>
    <row r="31" spans="2:7">
      <c r="B31" s="91" t="s">
        <v>230</v>
      </c>
      <c r="C31" s="82">
        <v>9622.13069</v>
      </c>
      <c r="D31" s="82">
        <v>11778.705781620003</v>
      </c>
      <c r="E31" s="98">
        <v>6378.2332055900033</v>
      </c>
      <c r="F31" s="87"/>
      <c r="G31" s="43"/>
    </row>
    <row r="32" spans="2:7">
      <c r="B32" s="91" t="s">
        <v>231</v>
      </c>
      <c r="C32" s="82">
        <v>4322.0018339999997</v>
      </c>
      <c r="D32" s="82">
        <v>6029.2173440499992</v>
      </c>
      <c r="E32" s="98">
        <v>3635.8879436199991</v>
      </c>
      <c r="F32" s="87"/>
      <c r="G32" s="43"/>
    </row>
    <row r="33" spans="2:7">
      <c r="B33" s="91" t="s">
        <v>232</v>
      </c>
      <c r="C33" s="82">
        <v>6116.8546219999998</v>
      </c>
      <c r="D33" s="82">
        <v>3226.1506857999998</v>
      </c>
      <c r="E33" s="98">
        <v>1858.7773035500002</v>
      </c>
      <c r="F33" s="87"/>
      <c r="G33" s="43"/>
    </row>
    <row r="34" spans="2:7">
      <c r="B34" s="91" t="s">
        <v>233</v>
      </c>
      <c r="C34" s="82">
        <v>12381.168839</v>
      </c>
      <c r="D34" s="82">
        <v>15035.108630319999</v>
      </c>
      <c r="E34" s="98">
        <v>7210.9851608399995</v>
      </c>
      <c r="F34" s="87"/>
      <c r="G34" s="43"/>
    </row>
    <row r="35" spans="2:7">
      <c r="B35" s="91" t="s">
        <v>234</v>
      </c>
      <c r="C35" s="82">
        <v>713.08329100000003</v>
      </c>
      <c r="D35" s="82">
        <v>532.85739748000015</v>
      </c>
      <c r="E35" s="98">
        <v>278.77505838999997</v>
      </c>
      <c r="F35" s="87"/>
      <c r="G35" s="43"/>
    </row>
    <row r="36" spans="2:7">
      <c r="B36" s="91" t="s">
        <v>235</v>
      </c>
      <c r="C36" s="82">
        <v>4672.6328729999996</v>
      </c>
      <c r="D36" s="82">
        <v>3569.3618494300003</v>
      </c>
      <c r="E36" s="98">
        <v>2932.5185482600014</v>
      </c>
      <c r="F36" s="87"/>
      <c r="G36" s="43"/>
    </row>
    <row r="37" spans="2:7">
      <c r="B37" s="91" t="s">
        <v>236</v>
      </c>
      <c r="C37" s="82">
        <v>9075.5244600000005</v>
      </c>
      <c r="D37" s="82">
        <v>9709.9915665299995</v>
      </c>
      <c r="E37" s="98">
        <v>5006.6628062500013</v>
      </c>
      <c r="F37" s="87"/>
      <c r="G37" s="43"/>
    </row>
    <row r="38" spans="2:7">
      <c r="B38" s="91" t="s">
        <v>237</v>
      </c>
      <c r="C38" s="82">
        <v>3797.9611359999999</v>
      </c>
      <c r="D38" s="82">
        <v>769.93085442000006</v>
      </c>
      <c r="E38" s="98">
        <v>0</v>
      </c>
      <c r="F38" s="87"/>
      <c r="G38" s="43"/>
    </row>
    <row r="39" spans="2:7">
      <c r="B39" s="91" t="s">
        <v>238</v>
      </c>
      <c r="C39" s="82">
        <v>13648.752205000001</v>
      </c>
      <c r="D39" s="82">
        <v>11453.623473649996</v>
      </c>
      <c r="E39" s="98">
        <v>4166.7100728699997</v>
      </c>
      <c r="F39" s="87"/>
      <c r="G39" s="43"/>
    </row>
    <row r="40" spans="2:7">
      <c r="B40" s="92" t="s">
        <v>239</v>
      </c>
      <c r="C40" s="75">
        <f>SUM(C41:C48)</f>
        <v>467150.91096399998</v>
      </c>
      <c r="D40" s="75">
        <f>SUM(D41:D48)</f>
        <v>494599.80595239997</v>
      </c>
      <c r="E40" s="102">
        <f>SUM(E41:E48)</f>
        <v>312373.38197747001</v>
      </c>
      <c r="F40" s="87"/>
      <c r="G40" s="43"/>
    </row>
    <row r="41" spans="2:7">
      <c r="B41" s="91" t="s">
        <v>240</v>
      </c>
      <c r="C41" s="82">
        <v>141870.27805399999</v>
      </c>
      <c r="D41" s="82">
        <v>150167.68208043999</v>
      </c>
      <c r="E41" s="98">
        <v>94957.073329850013</v>
      </c>
      <c r="F41" s="87"/>
      <c r="G41" s="43"/>
    </row>
    <row r="42" spans="2:7">
      <c r="B42" s="91" t="s">
        <v>241</v>
      </c>
      <c r="C42" s="82">
        <v>146902.47069799999</v>
      </c>
      <c r="D42" s="82">
        <v>154162.03337897998</v>
      </c>
      <c r="E42" s="98">
        <v>93302.082727179979</v>
      </c>
      <c r="F42" s="87"/>
      <c r="G42" s="43"/>
    </row>
    <row r="43" spans="2:7">
      <c r="B43" s="91" t="s">
        <v>242</v>
      </c>
      <c r="C43" s="82">
        <v>15385.741797000001</v>
      </c>
      <c r="D43" s="82">
        <v>14932.264240909999</v>
      </c>
      <c r="E43" s="98">
        <v>9246.5433459600044</v>
      </c>
      <c r="F43" s="87"/>
      <c r="G43" s="43"/>
    </row>
    <row r="44" spans="2:7">
      <c r="B44" s="91" t="s">
        <v>243</v>
      </c>
      <c r="C44" s="82">
        <v>99011.6345</v>
      </c>
      <c r="D44" s="82">
        <v>106643.104431</v>
      </c>
      <c r="E44" s="98">
        <v>66937.666595429997</v>
      </c>
      <c r="F44" s="87"/>
      <c r="G44" s="43"/>
    </row>
    <row r="45" spans="2:7">
      <c r="B45" s="91" t="s">
        <v>244</v>
      </c>
      <c r="C45" s="82">
        <v>31934.147223</v>
      </c>
      <c r="D45" s="82">
        <v>31874.539756999999</v>
      </c>
      <c r="E45" s="98">
        <v>20468.906177330002</v>
      </c>
      <c r="F45" s="87"/>
      <c r="G45" s="43"/>
    </row>
    <row r="46" spans="2:7">
      <c r="B46" s="91" t="s">
        <v>245</v>
      </c>
      <c r="C46" s="73">
        <v>14201.85</v>
      </c>
      <c r="D46" s="73">
        <v>21201.85</v>
      </c>
      <c r="E46" s="98">
        <v>16608.837022470001</v>
      </c>
      <c r="F46" s="87"/>
      <c r="G46" s="43"/>
    </row>
    <row r="47" spans="2:7">
      <c r="B47" s="91" t="s">
        <v>246</v>
      </c>
      <c r="C47" s="73">
        <v>953.77914099999998</v>
      </c>
      <c r="D47" s="73">
        <v>1060.3009811700001</v>
      </c>
      <c r="E47" s="98">
        <v>577.57776592999983</v>
      </c>
      <c r="F47" s="87"/>
      <c r="G47" s="43"/>
    </row>
    <row r="48" spans="2:7">
      <c r="B48" s="91" t="s">
        <v>247</v>
      </c>
      <c r="C48" s="82">
        <v>16891.009550999999</v>
      </c>
      <c r="D48" s="82">
        <v>14558.031082899999</v>
      </c>
      <c r="E48" s="98">
        <v>10274.695013319999</v>
      </c>
      <c r="F48" s="87"/>
      <c r="G48" s="43"/>
    </row>
    <row r="49" spans="2:7">
      <c r="B49" s="92" t="s">
        <v>248</v>
      </c>
      <c r="C49" s="75">
        <f>SUM(C50:C55)</f>
        <v>64412.716842000002</v>
      </c>
      <c r="D49" s="75">
        <f>SUM(D50:D55)</f>
        <v>71502.221098780006</v>
      </c>
      <c r="E49" s="102">
        <f>SUM(E50:E55)</f>
        <v>37599.505868480002</v>
      </c>
      <c r="F49" s="87"/>
      <c r="G49" s="43"/>
    </row>
    <row r="50" spans="2:7">
      <c r="B50" s="91" t="s">
        <v>249</v>
      </c>
      <c r="C50" s="82">
        <v>228.37826000000001</v>
      </c>
      <c r="D50" s="82">
        <v>1182.7341442199997</v>
      </c>
      <c r="E50" s="98">
        <v>1036.2668781899999</v>
      </c>
      <c r="F50" s="87"/>
      <c r="G50" s="43"/>
    </row>
    <row r="51" spans="2:7">
      <c r="B51" s="91" t="s">
        <v>250</v>
      </c>
      <c r="C51" s="82">
        <v>10072.568888</v>
      </c>
      <c r="D51" s="82">
        <v>13412.10676142</v>
      </c>
      <c r="E51" s="98">
        <v>6838.9422241899983</v>
      </c>
      <c r="F51" s="87"/>
      <c r="G51" s="43"/>
    </row>
    <row r="52" spans="2:7">
      <c r="B52" s="91" t="s">
        <v>251</v>
      </c>
      <c r="C52" s="82">
        <v>8986.1003540000002</v>
      </c>
      <c r="D52" s="82">
        <v>10133.748407139999</v>
      </c>
      <c r="E52" s="98">
        <v>6738.3721971399991</v>
      </c>
      <c r="F52" s="87"/>
      <c r="G52" s="43"/>
    </row>
    <row r="53" spans="2:7">
      <c r="B53" s="91" t="s">
        <v>252</v>
      </c>
      <c r="C53" s="82">
        <v>44577.66934</v>
      </c>
      <c r="D53" s="82">
        <v>46165.075809000002</v>
      </c>
      <c r="E53" s="98">
        <v>22550.493871130002</v>
      </c>
      <c r="F53" s="87"/>
      <c r="G53" s="43"/>
    </row>
    <row r="54" spans="2:7">
      <c r="B54" s="91" t="s">
        <v>253</v>
      </c>
      <c r="C54" s="82">
        <v>500</v>
      </c>
      <c r="D54" s="82">
        <v>500</v>
      </c>
      <c r="E54" s="98">
        <v>375</v>
      </c>
      <c r="F54" s="87"/>
      <c r="G54" s="43"/>
    </row>
    <row r="55" spans="2:7">
      <c r="B55" s="91" t="s">
        <v>254</v>
      </c>
      <c r="C55" s="82">
        <v>48</v>
      </c>
      <c r="D55" s="82">
        <v>108.555977</v>
      </c>
      <c r="E55" s="98">
        <v>60.43069783</v>
      </c>
      <c r="F55" s="87"/>
      <c r="G55" s="43"/>
    </row>
    <row r="56" spans="2:7">
      <c r="B56" s="92" t="s">
        <v>255</v>
      </c>
      <c r="C56" s="75">
        <f>SUM(C57:C65)</f>
        <v>35782.539131000005</v>
      </c>
      <c r="D56" s="75">
        <f>SUM(D57:D65)</f>
        <v>41606.514995910002</v>
      </c>
      <c r="E56" s="102">
        <f>SUM(E57:E65)</f>
        <v>12874.852138639997</v>
      </c>
      <c r="F56" s="87"/>
      <c r="G56" s="43"/>
    </row>
    <row r="57" spans="2:7">
      <c r="B57" s="91" t="s">
        <v>256</v>
      </c>
      <c r="C57" s="82">
        <v>11932.912928</v>
      </c>
      <c r="D57" s="82">
        <v>9776.0384184799968</v>
      </c>
      <c r="E57" s="98">
        <v>3311.5305914099981</v>
      </c>
      <c r="F57" s="87"/>
      <c r="G57" s="43"/>
    </row>
    <row r="58" spans="2:7">
      <c r="B58" s="91" t="s">
        <v>257</v>
      </c>
      <c r="C58" s="82">
        <v>1223.980679</v>
      </c>
      <c r="D58" s="82">
        <v>2013.79197744</v>
      </c>
      <c r="E58" s="98">
        <v>1014.19638113</v>
      </c>
      <c r="F58" s="87"/>
      <c r="G58" s="43"/>
    </row>
    <row r="59" spans="2:7">
      <c r="B59" s="91" t="s">
        <v>258</v>
      </c>
      <c r="C59" s="82">
        <v>2019.5572239999999</v>
      </c>
      <c r="D59" s="82">
        <v>2292.0053170000001</v>
      </c>
      <c r="E59" s="98">
        <v>895.08048473999997</v>
      </c>
      <c r="F59" s="87"/>
      <c r="G59" s="43"/>
    </row>
    <row r="60" spans="2:7">
      <c r="B60" s="91" t="s">
        <v>259</v>
      </c>
      <c r="C60" s="82">
        <v>7993.1434840000002</v>
      </c>
      <c r="D60" s="82">
        <v>11858.05835449</v>
      </c>
      <c r="E60" s="98">
        <v>4271.1162076599994</v>
      </c>
      <c r="F60" s="87"/>
      <c r="G60" s="43"/>
    </row>
    <row r="61" spans="2:7">
      <c r="B61" s="91" t="s">
        <v>260</v>
      </c>
      <c r="C61" s="82">
        <v>8006.9149770000004</v>
      </c>
      <c r="D61" s="82">
        <v>7046.9820638299989</v>
      </c>
      <c r="E61" s="98">
        <v>981.34334678999971</v>
      </c>
      <c r="F61" s="87"/>
      <c r="G61" s="43"/>
    </row>
    <row r="62" spans="2:7">
      <c r="B62" s="91" t="s">
        <v>261</v>
      </c>
      <c r="C62" s="82">
        <v>528.89837699999998</v>
      </c>
      <c r="D62" s="82">
        <v>1483.0756291399998</v>
      </c>
      <c r="E62" s="98">
        <v>472.49942719000006</v>
      </c>
      <c r="F62" s="87"/>
      <c r="G62" s="43"/>
    </row>
    <row r="63" spans="2:7">
      <c r="B63" s="91" t="s">
        <v>262</v>
      </c>
      <c r="C63" s="82">
        <v>1158.5041900000001</v>
      </c>
      <c r="D63" s="82">
        <v>804.00577509000016</v>
      </c>
      <c r="E63" s="98">
        <v>244.23654006999999</v>
      </c>
      <c r="F63" s="87"/>
      <c r="G63" s="43"/>
    </row>
    <row r="64" spans="2:7">
      <c r="B64" s="91" t="s">
        <v>263</v>
      </c>
      <c r="C64" s="82">
        <v>799.36777600000005</v>
      </c>
      <c r="D64" s="82">
        <v>1835.5262353200001</v>
      </c>
      <c r="E64" s="98">
        <v>324.69044040999995</v>
      </c>
      <c r="F64" s="87"/>
      <c r="G64" s="43"/>
    </row>
    <row r="65" spans="2:7">
      <c r="B65" s="91" t="s">
        <v>264</v>
      </c>
      <c r="C65" s="82">
        <v>2119.2594960000001</v>
      </c>
      <c r="D65" s="82">
        <v>4497.0312251200003</v>
      </c>
      <c r="E65" s="98">
        <v>1360.1587192400002</v>
      </c>
      <c r="F65" s="87"/>
      <c r="G65" s="43"/>
    </row>
    <row r="66" spans="2:7">
      <c r="B66" s="92" t="s">
        <v>265</v>
      </c>
      <c r="C66" s="75">
        <f>SUM(C67:C69)</f>
        <v>90957.82523599999</v>
      </c>
      <c r="D66" s="75">
        <f>SUM(D67:D69)</f>
        <v>83297.540746710001</v>
      </c>
      <c r="E66" s="102">
        <f>SUM(E67:E69)</f>
        <v>42700.04309688996</v>
      </c>
      <c r="F66" s="87"/>
      <c r="G66" s="43"/>
    </row>
    <row r="67" spans="2:7">
      <c r="B67" s="91" t="s">
        <v>266</v>
      </c>
      <c r="C67" s="82">
        <v>24154.795818999999</v>
      </c>
      <c r="D67" s="82">
        <v>32306.969810619998</v>
      </c>
      <c r="E67" s="98">
        <v>15549.399437979988</v>
      </c>
      <c r="F67" s="87"/>
      <c r="G67" s="43"/>
    </row>
    <row r="68" spans="2:7">
      <c r="B68" s="91" t="s">
        <v>267</v>
      </c>
      <c r="C68" s="82">
        <v>65356.745142</v>
      </c>
      <c r="D68" s="82">
        <v>50812.134645089995</v>
      </c>
      <c r="E68" s="98">
        <v>27150.643658909976</v>
      </c>
      <c r="F68" s="87"/>
      <c r="G68" s="43"/>
    </row>
    <row r="69" spans="2:7">
      <c r="B69" s="91" t="s">
        <v>268</v>
      </c>
      <c r="C69" s="82">
        <v>1446.284275</v>
      </c>
      <c r="D69" s="82">
        <v>178.43629100000001</v>
      </c>
      <c r="E69" s="98">
        <v>0</v>
      </c>
      <c r="F69" s="87"/>
      <c r="G69" s="43"/>
    </row>
    <row r="70" spans="2:7">
      <c r="B70" s="92" t="s">
        <v>269</v>
      </c>
      <c r="C70" s="75">
        <f>SUM(C71:C74)</f>
        <v>263816.79430499999</v>
      </c>
      <c r="D70" s="75">
        <f>SUM(D71:D74)</f>
        <v>263807.48317399999</v>
      </c>
      <c r="E70" s="102">
        <f>SUM(E71:E74)</f>
        <v>193020.00717751001</v>
      </c>
      <c r="F70" s="87"/>
      <c r="G70" s="43"/>
    </row>
    <row r="71" spans="2:7">
      <c r="B71" s="91" t="s">
        <v>270</v>
      </c>
      <c r="C71" s="82">
        <v>101900.204127</v>
      </c>
      <c r="D71" s="82">
        <v>101726.70725399999</v>
      </c>
      <c r="E71" s="98">
        <v>72021.212469320002</v>
      </c>
      <c r="F71" s="87"/>
      <c r="G71" s="43"/>
    </row>
    <row r="72" spans="2:7">
      <c r="B72" s="39" t="s">
        <v>271</v>
      </c>
      <c r="C72" s="82">
        <v>160209.32007300001</v>
      </c>
      <c r="D72" s="82">
        <v>160179.32007300001</v>
      </c>
      <c r="E72" s="98">
        <v>120193.87311686999</v>
      </c>
      <c r="F72" s="87"/>
      <c r="G72" s="43"/>
    </row>
    <row r="73" spans="2:7">
      <c r="B73" s="39" t="s">
        <v>272</v>
      </c>
      <c r="C73" s="82">
        <v>1707.2701050000001</v>
      </c>
      <c r="D73" s="82">
        <v>1900.7371049999999</v>
      </c>
      <c r="E73" s="98">
        <v>804.78953883999986</v>
      </c>
      <c r="F73" s="87"/>
      <c r="G73" s="43"/>
    </row>
    <row r="74" spans="2:7">
      <c r="B74" s="39" t="s">
        <v>3102</v>
      </c>
      <c r="C74" s="73">
        <v>0</v>
      </c>
      <c r="D74" s="73">
        <v>0.71874199999999999</v>
      </c>
      <c r="E74" s="98">
        <v>0.13205247999999997</v>
      </c>
      <c r="F74" s="87"/>
      <c r="G74" s="43"/>
    </row>
    <row r="75" spans="2:7">
      <c r="B75" s="22" t="s">
        <v>42</v>
      </c>
      <c r="C75" s="99">
        <f>C76+C78+C80</f>
        <v>113668.099604</v>
      </c>
      <c r="D75" s="99">
        <f>D76+D78+D80</f>
        <v>113668.099604</v>
      </c>
      <c r="E75" s="99">
        <f>E76+E78+E80</f>
        <v>65536.900721230006</v>
      </c>
      <c r="F75" s="87"/>
      <c r="G75" s="43"/>
    </row>
    <row r="76" spans="2:7">
      <c r="B76" s="38" t="s">
        <v>273</v>
      </c>
      <c r="C76" s="35">
        <f>C77</f>
        <v>4281.9326160000001</v>
      </c>
      <c r="D76" s="35">
        <f>D77</f>
        <v>4281.9326160000001</v>
      </c>
      <c r="E76" s="102">
        <f>E77</f>
        <v>225.51741000000001</v>
      </c>
      <c r="F76" s="87"/>
      <c r="G76" s="43"/>
    </row>
    <row r="77" spans="2:7">
      <c r="B77" s="39" t="s">
        <v>274</v>
      </c>
      <c r="C77" s="36">
        <v>4281.9326160000001</v>
      </c>
      <c r="D77" s="36">
        <v>4281.9326160000001</v>
      </c>
      <c r="E77" s="98">
        <v>225.51741000000001</v>
      </c>
      <c r="F77" s="87"/>
      <c r="G77" s="43"/>
    </row>
    <row r="78" spans="2:7">
      <c r="B78" s="38" t="s">
        <v>275</v>
      </c>
      <c r="C78" s="35">
        <f>C79</f>
        <v>109386.166988</v>
      </c>
      <c r="D78" s="35">
        <f>D79</f>
        <v>107956.166988</v>
      </c>
      <c r="E78" s="102">
        <f>E79</f>
        <v>63912.005416029999</v>
      </c>
      <c r="F78" s="87"/>
      <c r="G78" s="43"/>
    </row>
    <row r="79" spans="2:7">
      <c r="B79" s="39" t="s">
        <v>276</v>
      </c>
      <c r="C79" s="36">
        <v>109386.166988</v>
      </c>
      <c r="D79" s="36">
        <v>107956.166988</v>
      </c>
      <c r="E79" s="98">
        <v>63912.005416029999</v>
      </c>
      <c r="F79" s="87"/>
      <c r="G79" s="43"/>
    </row>
    <row r="80" spans="2:7">
      <c r="B80" s="38" t="s">
        <v>3737</v>
      </c>
      <c r="C80" s="74">
        <f>C81</f>
        <v>0</v>
      </c>
      <c r="D80" s="102">
        <f>D81</f>
        <v>1430</v>
      </c>
      <c r="E80" s="102">
        <f>E81</f>
        <v>1399.3778952</v>
      </c>
      <c r="F80" s="87"/>
      <c r="G80" s="43"/>
    </row>
    <row r="81" spans="2:7">
      <c r="B81" s="39" t="s">
        <v>3738</v>
      </c>
      <c r="C81" s="73">
        <v>0</v>
      </c>
      <c r="D81" s="73">
        <v>1430</v>
      </c>
      <c r="E81" s="98">
        <v>1399.3778952</v>
      </c>
      <c r="F81" s="87"/>
      <c r="G81" s="43"/>
    </row>
    <row r="82" spans="2:7">
      <c r="B82" s="34" t="s">
        <v>45</v>
      </c>
      <c r="C82" s="30">
        <f>C13+C75</f>
        <v>1532354.6145540001</v>
      </c>
      <c r="D82" s="30">
        <f>D13+D75</f>
        <v>1572294.15760334</v>
      </c>
      <c r="E82" s="103">
        <f>E13+E75</f>
        <v>961805.14335973992</v>
      </c>
      <c r="F82" s="87"/>
    </row>
    <row r="83" spans="2:7">
      <c r="B83" s="15" t="s">
        <v>26</v>
      </c>
      <c r="C83" s="15"/>
      <c r="D83" s="15"/>
      <c r="E83" s="15"/>
      <c r="F83" s="87"/>
    </row>
    <row r="84" spans="2:7" ht="38.450000000000003" customHeight="1">
      <c r="B84" s="222" t="s">
        <v>3768</v>
      </c>
      <c r="C84" s="222"/>
      <c r="D84" s="222"/>
      <c r="E84" s="222"/>
      <c r="F84" s="87"/>
    </row>
    <row r="85" spans="2:7" ht="15" customHeight="1">
      <c r="B85" s="15" t="s">
        <v>46</v>
      </c>
      <c r="C85" s="15"/>
      <c r="D85" s="15"/>
      <c r="E85" s="15"/>
      <c r="F85" s="87"/>
    </row>
    <row r="86" spans="2:7">
      <c r="B86" s="222" t="s">
        <v>3760</v>
      </c>
      <c r="C86" s="222"/>
      <c r="D86" s="222"/>
      <c r="E86" s="222"/>
    </row>
    <row r="87" spans="2:7" ht="24" customHeight="1">
      <c r="B87" s="222"/>
      <c r="C87" s="222"/>
      <c r="D87" s="222"/>
      <c r="E87" s="222"/>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3725"/>
  <sheetViews>
    <sheetView showGridLines="0" zoomScale="80" zoomScaleNormal="80" workbookViewId="0">
      <selection activeCell="H11" sqref="H11"/>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26" t="s">
        <v>0</v>
      </c>
      <c r="B1" s="226"/>
      <c r="C1" s="226"/>
      <c r="D1" s="226"/>
      <c r="E1" s="226"/>
      <c r="F1" s="226"/>
      <c r="G1" s="226"/>
    </row>
    <row r="2" spans="1:7" ht="21" customHeight="1">
      <c r="A2" s="227" t="s">
        <v>1</v>
      </c>
      <c r="B2" s="227"/>
      <c r="C2" s="227"/>
      <c r="D2" s="227"/>
      <c r="E2" s="227"/>
      <c r="F2" s="227"/>
      <c r="G2" s="227"/>
    </row>
    <row r="3" spans="1:7" ht="15" customHeight="1">
      <c r="A3" s="235" t="s">
        <v>2</v>
      </c>
      <c r="B3" s="235"/>
      <c r="C3" s="235"/>
      <c r="D3" s="235"/>
      <c r="E3" s="235"/>
      <c r="F3" s="235"/>
      <c r="G3" s="235"/>
    </row>
    <row r="5" spans="1:7" ht="18.75" customHeight="1">
      <c r="A5" s="237" t="s">
        <v>29</v>
      </c>
      <c r="B5" s="237"/>
      <c r="C5" s="237"/>
      <c r="D5" s="237"/>
      <c r="E5" s="237"/>
      <c r="F5" s="237"/>
      <c r="G5" s="237"/>
    </row>
    <row r="6" spans="1:7" ht="18.75">
      <c r="A6" s="236" t="s">
        <v>277</v>
      </c>
      <c r="B6" s="236"/>
      <c r="C6" s="236"/>
      <c r="D6" s="236"/>
      <c r="E6" s="236"/>
      <c r="F6" s="236"/>
      <c r="G6" s="236"/>
    </row>
    <row r="7" spans="1:7" ht="18.75">
      <c r="A7" s="224" t="s">
        <v>3767</v>
      </c>
      <c r="B7" s="224"/>
      <c r="C7" s="224"/>
      <c r="D7" s="224"/>
      <c r="E7" s="224"/>
      <c r="F7" s="224"/>
      <c r="G7" s="224"/>
    </row>
    <row r="8" spans="1:7" ht="15.75">
      <c r="A8" s="239" t="s">
        <v>5</v>
      </c>
      <c r="B8" s="239"/>
      <c r="C8" s="239"/>
      <c r="D8" s="239"/>
      <c r="E8" s="239"/>
      <c r="F8" s="239"/>
      <c r="G8" s="239"/>
    </row>
    <row r="11" spans="1:7">
      <c r="B11" s="247" t="s">
        <v>6</v>
      </c>
      <c r="C11" s="198" t="s">
        <v>7</v>
      </c>
      <c r="D11" s="49" t="s">
        <v>3746</v>
      </c>
      <c r="E11" s="248" t="s">
        <v>8</v>
      </c>
    </row>
    <row r="12" spans="1:7">
      <c r="B12" s="247"/>
      <c r="C12" s="199" t="s">
        <v>3757</v>
      </c>
      <c r="D12" s="49" t="s">
        <v>3754</v>
      </c>
      <c r="E12" s="248"/>
    </row>
    <row r="13" spans="1:7">
      <c r="B13" s="194" t="s">
        <v>278</v>
      </c>
      <c r="C13" s="217">
        <v>1418686514950</v>
      </c>
      <c r="D13" s="217">
        <v>1458626057999.3398</v>
      </c>
      <c r="E13" s="217">
        <v>896268242638.50916</v>
      </c>
    </row>
    <row r="14" spans="1:7">
      <c r="B14" s="195" t="s">
        <v>279</v>
      </c>
      <c r="C14" s="197">
        <v>1335421381768</v>
      </c>
      <c r="D14" s="197">
        <v>1365246330516.8401</v>
      </c>
      <c r="E14" s="197">
        <v>847637934180.72913</v>
      </c>
    </row>
    <row r="15" spans="1:7">
      <c r="B15" s="216" t="s">
        <v>280</v>
      </c>
      <c r="C15" s="200">
        <v>11135305163</v>
      </c>
      <c r="D15" s="200">
        <v>11527647707.51</v>
      </c>
      <c r="E15" s="200">
        <v>5988649830.0699987</v>
      </c>
    </row>
    <row r="16" spans="1:7">
      <c r="B16" s="187" t="s">
        <v>281</v>
      </c>
      <c r="C16" s="186">
        <v>11114768830</v>
      </c>
      <c r="D16" s="186">
        <v>11506592936.51</v>
      </c>
      <c r="E16" s="186">
        <v>5972764917.1699991</v>
      </c>
    </row>
    <row r="17" spans="2:5">
      <c r="B17" s="215" t="s">
        <v>282</v>
      </c>
      <c r="C17" s="200">
        <v>11114768830</v>
      </c>
      <c r="D17" s="200">
        <v>11506592936.51</v>
      </c>
      <c r="E17" s="200">
        <v>5972764917.1699991</v>
      </c>
    </row>
    <row r="18" spans="2:5">
      <c r="B18" s="187" t="s">
        <v>283</v>
      </c>
      <c r="C18" s="186">
        <v>20536333</v>
      </c>
      <c r="D18" s="186">
        <v>21054771</v>
      </c>
      <c r="E18" s="186">
        <v>15884912.9</v>
      </c>
    </row>
    <row r="19" spans="2:5">
      <c r="B19" s="215" t="s">
        <v>282</v>
      </c>
      <c r="C19" s="200">
        <v>20536333</v>
      </c>
      <c r="D19" s="200">
        <v>21054771</v>
      </c>
      <c r="E19" s="200">
        <v>15884912.9</v>
      </c>
    </row>
    <row r="20" spans="2:5">
      <c r="B20" s="216" t="s">
        <v>314</v>
      </c>
      <c r="C20" s="200">
        <v>45171006</v>
      </c>
      <c r="D20" s="200">
        <v>45395418.700000003</v>
      </c>
      <c r="E20" s="200">
        <v>16748464.609999999</v>
      </c>
    </row>
    <row r="21" spans="2:5">
      <c r="B21" s="187" t="s">
        <v>281</v>
      </c>
      <c r="C21" s="186">
        <v>45171006</v>
      </c>
      <c r="D21" s="186">
        <v>45395418.700000003</v>
      </c>
      <c r="E21" s="186">
        <v>16748464.609999999</v>
      </c>
    </row>
    <row r="22" spans="2:5">
      <c r="B22" s="215" t="s">
        <v>282</v>
      </c>
      <c r="C22" s="200">
        <v>45171006</v>
      </c>
      <c r="D22" s="200">
        <v>45395418.700000003</v>
      </c>
      <c r="E22" s="200">
        <v>16748464.609999999</v>
      </c>
    </row>
    <row r="23" spans="2:5">
      <c r="B23" s="216" t="s">
        <v>286</v>
      </c>
      <c r="C23" s="200">
        <v>9187110</v>
      </c>
      <c r="D23" s="200">
        <v>8959110</v>
      </c>
      <c r="E23" s="200">
        <v>6165380.4900000002</v>
      </c>
    </row>
    <row r="24" spans="2:5">
      <c r="B24" s="187" t="s">
        <v>281</v>
      </c>
      <c r="C24" s="186">
        <v>9187110</v>
      </c>
      <c r="D24" s="186">
        <v>8959110</v>
      </c>
      <c r="E24" s="186">
        <v>6165380.4900000002</v>
      </c>
    </row>
    <row r="25" spans="2:5">
      <c r="B25" s="215" t="s">
        <v>282</v>
      </c>
      <c r="C25" s="200">
        <v>9187110</v>
      </c>
      <c r="D25" s="200">
        <v>8959110</v>
      </c>
      <c r="E25" s="200">
        <v>6165380.4900000002</v>
      </c>
    </row>
    <row r="26" spans="2:5">
      <c r="B26" s="216" t="s">
        <v>287</v>
      </c>
      <c r="C26" s="200">
        <v>11378418</v>
      </c>
      <c r="D26" s="200">
        <v>11246418</v>
      </c>
      <c r="E26" s="200">
        <v>6621509.4199999999</v>
      </c>
    </row>
    <row r="27" spans="2:5">
      <c r="B27" s="187" t="s">
        <v>281</v>
      </c>
      <c r="C27" s="186">
        <v>11378418</v>
      </c>
      <c r="D27" s="186">
        <v>11246418</v>
      </c>
      <c r="E27" s="186">
        <v>6621509.4199999999</v>
      </c>
    </row>
    <row r="28" spans="2:5">
      <c r="B28" s="215" t="s">
        <v>282</v>
      </c>
      <c r="C28" s="200">
        <v>11378418</v>
      </c>
      <c r="D28" s="200">
        <v>11246418</v>
      </c>
      <c r="E28" s="200">
        <v>6621509.4199999999</v>
      </c>
    </row>
    <row r="29" spans="2:5">
      <c r="B29" s="216" t="s">
        <v>288</v>
      </c>
      <c r="C29" s="200">
        <v>12798296</v>
      </c>
      <c r="D29" s="200">
        <v>12983296</v>
      </c>
      <c r="E29" s="200">
        <v>8679209.9100000001</v>
      </c>
    </row>
    <row r="30" spans="2:5">
      <c r="B30" s="187" t="s">
        <v>281</v>
      </c>
      <c r="C30" s="186">
        <v>12798296</v>
      </c>
      <c r="D30" s="186">
        <v>12983296</v>
      </c>
      <c r="E30" s="186">
        <v>8679209.9100000001</v>
      </c>
    </row>
    <row r="31" spans="2:5">
      <c r="B31" s="215" t="s">
        <v>282</v>
      </c>
      <c r="C31" s="200">
        <v>12798296</v>
      </c>
      <c r="D31" s="200">
        <v>12983296</v>
      </c>
      <c r="E31" s="200">
        <v>8679209.9100000001</v>
      </c>
    </row>
    <row r="32" spans="2:5">
      <c r="B32" s="216" t="s">
        <v>289</v>
      </c>
      <c r="C32" s="200">
        <v>40526987</v>
      </c>
      <c r="D32" s="200">
        <v>40233901.399999999</v>
      </c>
      <c r="E32" s="200">
        <v>14559868.639999999</v>
      </c>
    </row>
    <row r="33" spans="2:5">
      <c r="B33" s="187" t="s">
        <v>281</v>
      </c>
      <c r="C33" s="186">
        <v>40526987</v>
      </c>
      <c r="D33" s="186">
        <v>40233901.399999999</v>
      </c>
      <c r="E33" s="186">
        <v>14559868.639999999</v>
      </c>
    </row>
    <row r="34" spans="2:5">
      <c r="B34" s="215" t="s">
        <v>282</v>
      </c>
      <c r="C34" s="200">
        <v>40526987</v>
      </c>
      <c r="D34" s="200">
        <v>40233901.399999999</v>
      </c>
      <c r="E34" s="200">
        <v>14559868.639999999</v>
      </c>
    </row>
    <row r="35" spans="2:5">
      <c r="B35" s="216" t="s">
        <v>290</v>
      </c>
      <c r="C35" s="200">
        <v>43119482</v>
      </c>
      <c r="D35" s="200">
        <v>42892709.289999999</v>
      </c>
      <c r="E35" s="200">
        <v>21594834.039999999</v>
      </c>
    </row>
    <row r="36" spans="2:5">
      <c r="B36" s="187" t="s">
        <v>281</v>
      </c>
      <c r="C36" s="186">
        <v>43119482</v>
      </c>
      <c r="D36" s="186">
        <v>42892709.289999999</v>
      </c>
      <c r="E36" s="186">
        <v>21594834.039999999</v>
      </c>
    </row>
    <row r="37" spans="2:5">
      <c r="B37" s="215" t="s">
        <v>282</v>
      </c>
      <c r="C37" s="200">
        <v>43119482</v>
      </c>
      <c r="D37" s="200">
        <v>42892709.289999999</v>
      </c>
      <c r="E37" s="200">
        <v>21594834.039999999</v>
      </c>
    </row>
    <row r="38" spans="2:5">
      <c r="B38" s="216" t="s">
        <v>291</v>
      </c>
      <c r="C38" s="200">
        <v>73472707</v>
      </c>
      <c r="D38" s="200">
        <v>74273532.879999995</v>
      </c>
      <c r="E38" s="200">
        <v>42014844.849999987</v>
      </c>
    </row>
    <row r="39" spans="2:5">
      <c r="B39" s="187" t="s">
        <v>281</v>
      </c>
      <c r="C39" s="186">
        <v>73472707</v>
      </c>
      <c r="D39" s="186">
        <v>74273532.879999995</v>
      </c>
      <c r="E39" s="186">
        <v>42014844.849999987</v>
      </c>
    </row>
    <row r="40" spans="2:5">
      <c r="B40" s="215" t="s">
        <v>282</v>
      </c>
      <c r="C40" s="200">
        <v>73472707</v>
      </c>
      <c r="D40" s="200">
        <v>74273532.879999995</v>
      </c>
      <c r="E40" s="200">
        <v>42014844.849999987</v>
      </c>
    </row>
    <row r="41" spans="2:5">
      <c r="B41" s="216" t="s">
        <v>292</v>
      </c>
      <c r="C41" s="200">
        <v>10830000</v>
      </c>
      <c r="D41" s="200">
        <v>10527000</v>
      </c>
      <c r="E41" s="200">
        <v>6486220.0999999996</v>
      </c>
    </row>
    <row r="42" spans="2:5">
      <c r="B42" s="187" t="s">
        <v>281</v>
      </c>
      <c r="C42" s="186">
        <v>10830000</v>
      </c>
      <c r="D42" s="186">
        <v>10527000</v>
      </c>
      <c r="E42" s="186">
        <v>6486220.0999999996</v>
      </c>
    </row>
    <row r="43" spans="2:5">
      <c r="B43" s="215" t="s">
        <v>282</v>
      </c>
      <c r="C43" s="200">
        <v>10830000</v>
      </c>
      <c r="D43" s="200">
        <v>10527000</v>
      </c>
      <c r="E43" s="200">
        <v>6486220.0999999996</v>
      </c>
    </row>
    <row r="44" spans="2:5">
      <c r="B44" s="216" t="s">
        <v>293</v>
      </c>
      <c r="C44" s="200">
        <v>43022519</v>
      </c>
      <c r="D44" s="200">
        <v>42815003.920000002</v>
      </c>
      <c r="E44" s="200">
        <v>16162674.449999999</v>
      </c>
    </row>
    <row r="45" spans="2:5">
      <c r="B45" s="187" t="s">
        <v>281</v>
      </c>
      <c r="C45" s="186">
        <v>43022519</v>
      </c>
      <c r="D45" s="186">
        <v>42815003.920000002</v>
      </c>
      <c r="E45" s="186">
        <v>16162674.449999999</v>
      </c>
    </row>
    <row r="46" spans="2:5">
      <c r="B46" s="215" t="s">
        <v>282</v>
      </c>
      <c r="C46" s="200">
        <v>43022519</v>
      </c>
      <c r="D46" s="200">
        <v>42815003.920000002</v>
      </c>
      <c r="E46" s="200">
        <v>16162674.449999999</v>
      </c>
    </row>
    <row r="47" spans="2:5">
      <c r="B47" s="216" t="s">
        <v>294</v>
      </c>
      <c r="C47" s="200">
        <v>12609000</v>
      </c>
      <c r="D47" s="200">
        <v>33925364.120000005</v>
      </c>
      <c r="E47" s="200">
        <v>7758271.2100000009</v>
      </c>
    </row>
    <row r="48" spans="2:5">
      <c r="B48" s="187" t="s">
        <v>281</v>
      </c>
      <c r="C48" s="186">
        <v>12609000</v>
      </c>
      <c r="D48" s="186">
        <v>33925364.120000005</v>
      </c>
      <c r="E48" s="186">
        <v>7758271.2100000009</v>
      </c>
    </row>
    <row r="49" spans="2:5">
      <c r="B49" s="215" t="s">
        <v>282</v>
      </c>
      <c r="C49" s="200">
        <v>12609000</v>
      </c>
      <c r="D49" s="200">
        <v>33925364.120000005</v>
      </c>
      <c r="E49" s="200">
        <v>7758271.2100000009</v>
      </c>
    </row>
    <row r="50" spans="2:5">
      <c r="B50" s="216" t="s">
        <v>295</v>
      </c>
      <c r="C50" s="200">
        <v>46178701</v>
      </c>
      <c r="D50" s="200">
        <v>48748027.810000002</v>
      </c>
      <c r="E50" s="200">
        <v>30169274.300000016</v>
      </c>
    </row>
    <row r="51" spans="2:5">
      <c r="B51" s="187" t="s">
        <v>281</v>
      </c>
      <c r="C51" s="186">
        <v>46178701</v>
      </c>
      <c r="D51" s="186">
        <v>48748027.810000002</v>
      </c>
      <c r="E51" s="186">
        <v>30169274.300000016</v>
      </c>
    </row>
    <row r="52" spans="2:5">
      <c r="B52" s="215" t="s">
        <v>282</v>
      </c>
      <c r="C52" s="200">
        <v>46178701</v>
      </c>
      <c r="D52" s="200">
        <v>48748027.810000002</v>
      </c>
      <c r="E52" s="200">
        <v>30169274.300000016</v>
      </c>
    </row>
    <row r="53" spans="2:5">
      <c r="B53" s="216" t="s">
        <v>296</v>
      </c>
      <c r="C53" s="200">
        <v>4956138333</v>
      </c>
      <c r="D53" s="200">
        <v>5059361983.8199997</v>
      </c>
      <c r="E53" s="200">
        <v>2847900393.3300004</v>
      </c>
    </row>
    <row r="54" spans="2:5">
      <c r="B54" s="187" t="s">
        <v>281</v>
      </c>
      <c r="C54" s="186">
        <v>4956138333</v>
      </c>
      <c r="D54" s="186">
        <v>5059361983.8199997</v>
      </c>
      <c r="E54" s="186">
        <v>2847900393.3300004</v>
      </c>
    </row>
    <row r="55" spans="2:5">
      <c r="B55" s="215" t="s">
        <v>282</v>
      </c>
      <c r="C55" s="200">
        <v>4956138333</v>
      </c>
      <c r="D55" s="200">
        <v>5059361983.8199997</v>
      </c>
      <c r="E55" s="200">
        <v>2847900393.3300004</v>
      </c>
    </row>
    <row r="56" spans="2:5">
      <c r="B56" s="216" t="s">
        <v>297</v>
      </c>
      <c r="C56" s="200">
        <v>1318981644046</v>
      </c>
      <c r="D56" s="200">
        <v>1348287321043.3901</v>
      </c>
      <c r="E56" s="200">
        <v>838624423405.30908</v>
      </c>
    </row>
    <row r="57" spans="2:5">
      <c r="B57" s="187" t="s">
        <v>281</v>
      </c>
      <c r="C57" s="186">
        <v>987052128484</v>
      </c>
      <c r="D57" s="186">
        <v>1023602715683.4301</v>
      </c>
      <c r="E57" s="186">
        <v>622905308708.28918</v>
      </c>
    </row>
    <row r="58" spans="2:5">
      <c r="B58" s="215" t="s">
        <v>2555</v>
      </c>
      <c r="C58" s="200">
        <v>987052128484</v>
      </c>
      <c r="D58" s="200">
        <v>1023602715683.4301</v>
      </c>
      <c r="E58" s="200">
        <v>622905308708.28918</v>
      </c>
    </row>
    <row r="59" spans="2:5">
      <c r="B59" s="187" t="s">
        <v>283</v>
      </c>
      <c r="C59" s="186">
        <v>102639603365</v>
      </c>
      <c r="D59" s="186">
        <v>103768701233.64999</v>
      </c>
      <c r="E59" s="186">
        <v>77127506757.059982</v>
      </c>
    </row>
    <row r="60" spans="2:5">
      <c r="B60" s="215" t="s">
        <v>2555</v>
      </c>
      <c r="C60" s="200">
        <v>102639603365</v>
      </c>
      <c r="D60" s="200">
        <v>103768701233.64999</v>
      </c>
      <c r="E60" s="200">
        <v>77127506757.059982</v>
      </c>
    </row>
    <row r="61" spans="2:5">
      <c r="B61" s="187" t="s">
        <v>3643</v>
      </c>
      <c r="C61" s="186">
        <v>0</v>
      </c>
      <c r="D61" s="186">
        <v>14331145.76</v>
      </c>
      <c r="E61" s="186">
        <v>4151308.11</v>
      </c>
    </row>
    <row r="62" spans="2:5">
      <c r="B62" s="215" t="s">
        <v>2555</v>
      </c>
      <c r="C62" s="200">
        <v>0</v>
      </c>
      <c r="D62" s="200">
        <v>14331145.76</v>
      </c>
      <c r="E62" s="200">
        <v>4151308.11</v>
      </c>
    </row>
    <row r="63" spans="2:5">
      <c r="B63" s="187" t="s">
        <v>298</v>
      </c>
      <c r="C63" s="186">
        <v>97784149695</v>
      </c>
      <c r="D63" s="186">
        <v>100463461862.02</v>
      </c>
      <c r="E63" s="186">
        <v>93331594630.910004</v>
      </c>
    </row>
    <row r="64" spans="2:5">
      <c r="B64" s="215" t="s">
        <v>2555</v>
      </c>
      <c r="C64" s="200">
        <v>97784149695</v>
      </c>
      <c r="D64" s="200">
        <v>100463461862.02</v>
      </c>
      <c r="E64" s="200">
        <v>93331594630.910004</v>
      </c>
    </row>
    <row r="65" spans="2:5">
      <c r="B65" s="187" t="s">
        <v>284</v>
      </c>
      <c r="C65" s="186">
        <v>130219709098</v>
      </c>
      <c r="D65" s="186">
        <v>118618005492</v>
      </c>
      <c r="E65" s="186">
        <v>45082478169.610001</v>
      </c>
    </row>
    <row r="66" spans="2:5">
      <c r="B66" s="215" t="s">
        <v>2555</v>
      </c>
      <c r="C66" s="200">
        <v>130219709098</v>
      </c>
      <c r="D66" s="200">
        <v>118618005492</v>
      </c>
      <c r="E66" s="200">
        <v>45082478169.610001</v>
      </c>
    </row>
    <row r="67" spans="2:5">
      <c r="B67" s="187" t="s">
        <v>285</v>
      </c>
      <c r="C67" s="186">
        <v>1286053404</v>
      </c>
      <c r="D67" s="186">
        <v>1820105626.5299997</v>
      </c>
      <c r="E67" s="186">
        <v>173383831.33000001</v>
      </c>
    </row>
    <row r="68" spans="2:5">
      <c r="B68" s="215" t="s">
        <v>2555</v>
      </c>
      <c r="C68" s="200">
        <v>1286053404</v>
      </c>
      <c r="D68" s="200">
        <v>1820105626.5299997</v>
      </c>
      <c r="E68" s="200">
        <v>173383831.33000001</v>
      </c>
    </row>
    <row r="69" spans="2:5">
      <c r="B69" s="190" t="s">
        <v>3780</v>
      </c>
      <c r="C69" s="197">
        <v>83265133182</v>
      </c>
      <c r="D69" s="197">
        <v>93379727482.499969</v>
      </c>
      <c r="E69" s="197">
        <v>48630308457.779984</v>
      </c>
    </row>
    <row r="70" spans="2:5">
      <c r="B70" s="216" t="s">
        <v>280</v>
      </c>
      <c r="C70" s="200">
        <v>5828992863</v>
      </c>
      <c r="D70" s="200">
        <v>9282035232.1699982</v>
      </c>
      <c r="E70" s="200">
        <v>3910388845.4000006</v>
      </c>
    </row>
    <row r="71" spans="2:5">
      <c r="B71" s="187" t="s">
        <v>281</v>
      </c>
      <c r="C71" s="186">
        <v>4648629629</v>
      </c>
      <c r="D71" s="186">
        <v>8022350218.6999979</v>
      </c>
      <c r="E71" s="186">
        <v>3867489405.5300007</v>
      </c>
    </row>
    <row r="72" spans="2:5">
      <c r="B72" s="215" t="s">
        <v>282</v>
      </c>
      <c r="C72" s="200">
        <v>135000000</v>
      </c>
      <c r="D72" s="200">
        <v>135000000</v>
      </c>
      <c r="E72" s="200">
        <v>0</v>
      </c>
    </row>
    <row r="73" spans="2:5">
      <c r="B73" s="214" t="s">
        <v>622</v>
      </c>
      <c r="C73" s="200">
        <v>135000000</v>
      </c>
      <c r="D73" s="200">
        <v>135000000</v>
      </c>
      <c r="E73" s="200">
        <v>0</v>
      </c>
    </row>
    <row r="74" spans="2:5">
      <c r="B74" s="215" t="s">
        <v>2683</v>
      </c>
      <c r="C74" s="200">
        <v>220125275</v>
      </c>
      <c r="D74" s="200">
        <v>768760934</v>
      </c>
      <c r="E74" s="200">
        <v>479195871.21999997</v>
      </c>
    </row>
    <row r="75" spans="2:5">
      <c r="B75" s="214" t="s">
        <v>3733</v>
      </c>
      <c r="C75" s="200">
        <v>0</v>
      </c>
      <c r="D75" s="200">
        <v>548635659</v>
      </c>
      <c r="E75" s="200">
        <v>281083123.71999997</v>
      </c>
    </row>
    <row r="76" spans="2:5">
      <c r="B76" s="214" t="s">
        <v>2684</v>
      </c>
      <c r="C76" s="200">
        <v>220125275</v>
      </c>
      <c r="D76" s="200">
        <v>220125275</v>
      </c>
      <c r="E76" s="200">
        <v>198112747.5</v>
      </c>
    </row>
    <row r="77" spans="2:5">
      <c r="B77" s="215" t="s">
        <v>3255</v>
      </c>
      <c r="C77" s="200">
        <v>0</v>
      </c>
      <c r="D77" s="200">
        <v>30000000</v>
      </c>
      <c r="E77" s="200">
        <v>30000000</v>
      </c>
    </row>
    <row r="78" spans="2:5">
      <c r="B78" s="214" t="s">
        <v>3254</v>
      </c>
      <c r="C78" s="200">
        <v>0</v>
      </c>
      <c r="D78" s="200">
        <v>30000000</v>
      </c>
      <c r="E78" s="200">
        <v>30000000</v>
      </c>
    </row>
    <row r="79" spans="2:5">
      <c r="B79" s="215" t="s">
        <v>299</v>
      </c>
      <c r="C79" s="200">
        <v>26575728</v>
      </c>
      <c r="D79" s="200">
        <v>43688228.43</v>
      </c>
      <c r="E79" s="200">
        <v>29454318.030000001</v>
      </c>
    </row>
    <row r="80" spans="2:5">
      <c r="B80" s="214" t="s">
        <v>623</v>
      </c>
      <c r="C80" s="200">
        <v>26575728</v>
      </c>
      <c r="D80" s="200">
        <v>43688228.43</v>
      </c>
      <c r="E80" s="200">
        <v>29454318.030000001</v>
      </c>
    </row>
    <row r="81" spans="2:5">
      <c r="B81" s="215" t="s">
        <v>300</v>
      </c>
      <c r="C81" s="200">
        <v>131583014</v>
      </c>
      <c r="D81" s="200">
        <v>365411848.98000002</v>
      </c>
      <c r="E81" s="200">
        <v>8456203.1300000008</v>
      </c>
    </row>
    <row r="82" spans="2:5">
      <c r="B82" s="214" t="s">
        <v>625</v>
      </c>
      <c r="C82" s="200">
        <v>11583014</v>
      </c>
      <c r="D82" s="200">
        <v>23569484</v>
      </c>
      <c r="E82" s="200">
        <v>8456203.1300000008</v>
      </c>
    </row>
    <row r="83" spans="2:5">
      <c r="B83" s="214" t="s">
        <v>624</v>
      </c>
      <c r="C83" s="200">
        <v>120000000</v>
      </c>
      <c r="D83" s="200">
        <v>340000000</v>
      </c>
      <c r="E83" s="200">
        <v>0</v>
      </c>
    </row>
    <row r="84" spans="2:5">
      <c r="B84" s="214" t="s">
        <v>3613</v>
      </c>
      <c r="C84" s="200">
        <v>0</v>
      </c>
      <c r="D84" s="200">
        <v>1842364.98</v>
      </c>
      <c r="E84" s="200">
        <v>0</v>
      </c>
    </row>
    <row r="85" spans="2:5">
      <c r="B85" s="215" t="s">
        <v>301</v>
      </c>
      <c r="C85" s="200">
        <v>40861077</v>
      </c>
      <c r="D85" s="200">
        <v>50861077</v>
      </c>
      <c r="E85" s="200">
        <v>11152396.65</v>
      </c>
    </row>
    <row r="86" spans="2:5">
      <c r="B86" s="214" t="s">
        <v>626</v>
      </c>
      <c r="C86" s="200">
        <v>40861077</v>
      </c>
      <c r="D86" s="200">
        <v>50861077</v>
      </c>
      <c r="E86" s="200">
        <v>11152396.65</v>
      </c>
    </row>
    <row r="87" spans="2:5">
      <c r="B87" s="215" t="s">
        <v>1128</v>
      </c>
      <c r="C87" s="200">
        <v>6437925</v>
      </c>
      <c r="D87" s="200">
        <v>5633184.5300000003</v>
      </c>
      <c r="E87" s="200">
        <v>3005725.78</v>
      </c>
    </row>
    <row r="88" spans="2:5">
      <c r="B88" s="214" t="s">
        <v>1129</v>
      </c>
      <c r="C88" s="200">
        <v>6437925</v>
      </c>
      <c r="D88" s="200">
        <v>5633184.5300000003</v>
      </c>
      <c r="E88" s="200">
        <v>3005725.78</v>
      </c>
    </row>
    <row r="89" spans="2:5">
      <c r="B89" s="215" t="s">
        <v>1130</v>
      </c>
      <c r="C89" s="200">
        <v>10833015</v>
      </c>
      <c r="D89" s="200">
        <v>33438570</v>
      </c>
      <c r="E89" s="200">
        <v>10477370.99</v>
      </c>
    </row>
    <row r="90" spans="2:5">
      <c r="B90" s="214" t="s">
        <v>1131</v>
      </c>
      <c r="C90" s="200">
        <v>10833015</v>
      </c>
      <c r="D90" s="200">
        <v>1</v>
      </c>
      <c r="E90" s="200">
        <v>0</v>
      </c>
    </row>
    <row r="91" spans="2:5">
      <c r="B91" s="214" t="s">
        <v>3253</v>
      </c>
      <c r="C91" s="200">
        <v>0</v>
      </c>
      <c r="D91" s="200">
        <v>33438569</v>
      </c>
      <c r="E91" s="200">
        <v>10477370.99</v>
      </c>
    </row>
    <row r="92" spans="2:5">
      <c r="B92" s="215" t="s">
        <v>302</v>
      </c>
      <c r="C92" s="200">
        <v>215322900</v>
      </c>
      <c r="D92" s="200">
        <v>720210893.21000004</v>
      </c>
      <c r="E92" s="200">
        <v>677875680.01999998</v>
      </c>
    </row>
    <row r="93" spans="2:5">
      <c r="B93" s="214" t="s">
        <v>628</v>
      </c>
      <c r="C93" s="200">
        <v>63567307</v>
      </c>
      <c r="D93" s="200">
        <v>98286465.210000008</v>
      </c>
      <c r="E93" s="200">
        <v>61019996.249999993</v>
      </c>
    </row>
    <row r="94" spans="2:5">
      <c r="B94" s="214" t="s">
        <v>627</v>
      </c>
      <c r="C94" s="200">
        <v>151755593</v>
      </c>
      <c r="D94" s="200">
        <v>129921310</v>
      </c>
      <c r="E94" s="200">
        <v>127012567.55</v>
      </c>
    </row>
    <row r="95" spans="2:5">
      <c r="B95" s="214" t="s">
        <v>3252</v>
      </c>
      <c r="C95" s="200">
        <v>0</v>
      </c>
      <c r="D95" s="200">
        <v>489843118</v>
      </c>
      <c r="E95" s="200">
        <v>489843116.22000003</v>
      </c>
    </row>
    <row r="96" spans="2:5">
      <c r="B96" s="214" t="s">
        <v>3251</v>
      </c>
      <c r="C96" s="200">
        <v>0</v>
      </c>
      <c r="D96" s="200">
        <v>2160000</v>
      </c>
      <c r="E96" s="200">
        <v>0</v>
      </c>
    </row>
    <row r="97" spans="2:5">
      <c r="B97" s="215" t="s">
        <v>2117</v>
      </c>
      <c r="C97" s="200">
        <v>5448144</v>
      </c>
      <c r="D97" s="200">
        <v>77174602.650000006</v>
      </c>
      <c r="E97" s="200">
        <v>71726458.640000001</v>
      </c>
    </row>
    <row r="98" spans="2:5">
      <c r="B98" s="214" t="s">
        <v>2118</v>
      </c>
      <c r="C98" s="200">
        <v>5448144</v>
      </c>
      <c r="D98" s="200">
        <v>5448144</v>
      </c>
      <c r="E98" s="200">
        <v>0</v>
      </c>
    </row>
    <row r="99" spans="2:5">
      <c r="B99" s="214" t="s">
        <v>3634</v>
      </c>
      <c r="C99" s="200">
        <v>0</v>
      </c>
      <c r="D99" s="200">
        <v>71726458.650000006</v>
      </c>
      <c r="E99" s="200">
        <v>71726458.640000001</v>
      </c>
    </row>
    <row r="100" spans="2:5">
      <c r="B100" s="215" t="s">
        <v>1834</v>
      </c>
      <c r="C100" s="200">
        <v>2181120</v>
      </c>
      <c r="D100" s="200">
        <v>1069346664.1</v>
      </c>
      <c r="E100" s="200">
        <v>328900222.94</v>
      </c>
    </row>
    <row r="101" spans="2:5">
      <c r="B101" s="214" t="s">
        <v>1835</v>
      </c>
      <c r="C101" s="200">
        <v>2181120</v>
      </c>
      <c r="D101" s="200">
        <v>2181120</v>
      </c>
      <c r="E101" s="200">
        <v>0</v>
      </c>
    </row>
    <row r="102" spans="2:5">
      <c r="B102" s="214" t="s">
        <v>3652</v>
      </c>
      <c r="C102" s="200">
        <v>0</v>
      </c>
      <c r="D102" s="200">
        <v>1067165544.1</v>
      </c>
      <c r="E102" s="200">
        <v>328900222.94</v>
      </c>
    </row>
    <row r="103" spans="2:5">
      <c r="B103" s="215" t="s">
        <v>3753</v>
      </c>
      <c r="C103" s="200">
        <v>0</v>
      </c>
      <c r="D103" s="200">
        <v>466700000</v>
      </c>
      <c r="E103" s="200">
        <v>0</v>
      </c>
    </row>
    <row r="104" spans="2:5">
      <c r="B104" s="214" t="s">
        <v>2829</v>
      </c>
      <c r="C104" s="200">
        <v>0</v>
      </c>
      <c r="D104" s="200">
        <v>466700000</v>
      </c>
      <c r="E104" s="200">
        <v>0</v>
      </c>
    </row>
    <row r="105" spans="2:5">
      <c r="B105" s="215" t="s">
        <v>989</v>
      </c>
      <c r="C105" s="200">
        <v>19673675</v>
      </c>
      <c r="D105" s="200">
        <v>6708747</v>
      </c>
      <c r="E105" s="200">
        <v>6708746.9800000004</v>
      </c>
    </row>
    <row r="106" spans="2:5">
      <c r="B106" s="214" t="s">
        <v>990</v>
      </c>
      <c r="C106" s="200">
        <v>19673675</v>
      </c>
      <c r="D106" s="200">
        <v>6708747</v>
      </c>
      <c r="E106" s="200">
        <v>6708746.9800000004</v>
      </c>
    </row>
    <row r="107" spans="2:5">
      <c r="B107" s="215" t="s">
        <v>303</v>
      </c>
      <c r="C107" s="200">
        <v>10000000</v>
      </c>
      <c r="D107" s="200">
        <v>63654998.850000001</v>
      </c>
      <c r="E107" s="200">
        <v>22135237.609999999</v>
      </c>
    </row>
    <row r="108" spans="2:5">
      <c r="B108" s="214" t="s">
        <v>629</v>
      </c>
      <c r="C108" s="200">
        <v>10000000</v>
      </c>
      <c r="D108" s="200">
        <v>22135238</v>
      </c>
      <c r="E108" s="200">
        <v>22135237.609999999</v>
      </c>
    </row>
    <row r="109" spans="2:5">
      <c r="B109" s="214" t="s">
        <v>3651</v>
      </c>
      <c r="C109" s="200">
        <v>0</v>
      </c>
      <c r="D109" s="200">
        <v>41519760.850000001</v>
      </c>
      <c r="E109" s="200">
        <v>0</v>
      </c>
    </row>
    <row r="110" spans="2:5">
      <c r="B110" s="215" t="s">
        <v>3250</v>
      </c>
      <c r="C110" s="200">
        <v>0</v>
      </c>
      <c r="D110" s="200">
        <v>458567</v>
      </c>
      <c r="E110" s="200">
        <v>458566.08</v>
      </c>
    </row>
    <row r="111" spans="2:5">
      <c r="B111" s="214" t="s">
        <v>3249</v>
      </c>
      <c r="C111" s="200">
        <v>0</v>
      </c>
      <c r="D111" s="200">
        <v>458567</v>
      </c>
      <c r="E111" s="200">
        <v>458566.08</v>
      </c>
    </row>
    <row r="112" spans="2:5">
      <c r="B112" s="215" t="s">
        <v>2685</v>
      </c>
      <c r="C112" s="200">
        <v>17325415</v>
      </c>
      <c r="D112" s="200">
        <v>17325415</v>
      </c>
      <c r="E112" s="200">
        <v>4290857.32</v>
      </c>
    </row>
    <row r="113" spans="2:5">
      <c r="B113" s="214" t="s">
        <v>991</v>
      </c>
      <c r="C113" s="200">
        <v>5500000</v>
      </c>
      <c r="D113" s="200">
        <v>5500000</v>
      </c>
      <c r="E113" s="200">
        <v>0</v>
      </c>
    </row>
    <row r="114" spans="2:5">
      <c r="B114" s="214" t="s">
        <v>630</v>
      </c>
      <c r="C114" s="200">
        <v>11825415</v>
      </c>
      <c r="D114" s="200">
        <v>11825415</v>
      </c>
      <c r="E114" s="200">
        <v>4290857.32</v>
      </c>
    </row>
    <row r="115" spans="2:5">
      <c r="B115" s="215" t="s">
        <v>3732</v>
      </c>
      <c r="C115" s="200">
        <v>0</v>
      </c>
      <c r="D115" s="200">
        <v>15369433.359999999</v>
      </c>
      <c r="E115" s="200">
        <v>15369433.360000001</v>
      </c>
    </row>
    <row r="116" spans="2:5">
      <c r="B116" s="214" t="s">
        <v>3731</v>
      </c>
      <c r="C116" s="200">
        <v>0</v>
      </c>
      <c r="D116" s="200">
        <v>15369433.359999999</v>
      </c>
      <c r="E116" s="200">
        <v>15369433.360000001</v>
      </c>
    </row>
    <row r="117" spans="2:5">
      <c r="B117" s="215" t="s">
        <v>304</v>
      </c>
      <c r="C117" s="200">
        <v>1209127128</v>
      </c>
      <c r="D117" s="200">
        <v>1164522606.3600001</v>
      </c>
      <c r="E117" s="200">
        <v>586116472.29999995</v>
      </c>
    </row>
    <row r="118" spans="2:5">
      <c r="B118" s="214" t="s">
        <v>631</v>
      </c>
      <c r="C118" s="200">
        <v>7400714</v>
      </c>
      <c r="D118" s="200">
        <v>68941202.920000002</v>
      </c>
      <c r="E118" s="200">
        <v>37484720.399999999</v>
      </c>
    </row>
    <row r="119" spans="2:5">
      <c r="B119" s="214" t="s">
        <v>633</v>
      </c>
      <c r="C119" s="200">
        <v>10000000</v>
      </c>
      <c r="D119" s="200">
        <v>10000000</v>
      </c>
      <c r="E119" s="200">
        <v>7962063.6600000001</v>
      </c>
    </row>
    <row r="120" spans="2:5">
      <c r="B120" s="214" t="s">
        <v>632</v>
      </c>
      <c r="C120" s="200">
        <v>1191726414</v>
      </c>
      <c r="D120" s="200">
        <v>1085581403.4400001</v>
      </c>
      <c r="E120" s="200">
        <v>540669688.23999989</v>
      </c>
    </row>
    <row r="121" spans="2:5">
      <c r="B121" s="215" t="s">
        <v>2686</v>
      </c>
      <c r="C121" s="200">
        <v>4358515</v>
      </c>
      <c r="D121" s="200">
        <v>0</v>
      </c>
      <c r="E121" s="200">
        <v>0</v>
      </c>
    </row>
    <row r="122" spans="2:5">
      <c r="B122" s="214" t="s">
        <v>634</v>
      </c>
      <c r="C122" s="200">
        <v>4358515</v>
      </c>
      <c r="D122" s="200">
        <v>0</v>
      </c>
      <c r="E122" s="200">
        <v>0</v>
      </c>
    </row>
    <row r="123" spans="2:5">
      <c r="B123" s="215" t="s">
        <v>305</v>
      </c>
      <c r="C123" s="200">
        <v>183876112</v>
      </c>
      <c r="D123" s="200">
        <v>303331923.59000003</v>
      </c>
      <c r="E123" s="200">
        <v>263331923.36000001</v>
      </c>
    </row>
    <row r="124" spans="2:5">
      <c r="B124" s="214" t="s">
        <v>635</v>
      </c>
      <c r="C124" s="200">
        <v>183876112</v>
      </c>
      <c r="D124" s="200">
        <v>303331923.59000003</v>
      </c>
      <c r="E124" s="200">
        <v>263331923.36000001</v>
      </c>
    </row>
    <row r="125" spans="2:5">
      <c r="B125" s="215" t="s">
        <v>3331</v>
      </c>
      <c r="C125" s="200">
        <v>0</v>
      </c>
      <c r="D125" s="200">
        <v>143746317.25</v>
      </c>
      <c r="E125" s="200">
        <v>79365136.710000008</v>
      </c>
    </row>
    <row r="126" spans="2:5">
      <c r="B126" s="214" t="s">
        <v>3330</v>
      </c>
      <c r="C126" s="200">
        <v>0</v>
      </c>
      <c r="D126" s="200">
        <v>143746317.25</v>
      </c>
      <c r="E126" s="200">
        <v>79365136.710000008</v>
      </c>
    </row>
    <row r="127" spans="2:5">
      <c r="B127" s="215" t="s">
        <v>3730</v>
      </c>
      <c r="C127" s="200">
        <v>0</v>
      </c>
      <c r="D127" s="200">
        <v>32000000</v>
      </c>
      <c r="E127" s="200">
        <v>0</v>
      </c>
    </row>
    <row r="128" spans="2:5">
      <c r="B128" s="214" t="s">
        <v>3729</v>
      </c>
      <c r="C128" s="200">
        <v>0</v>
      </c>
      <c r="D128" s="200">
        <v>32000000</v>
      </c>
      <c r="E128" s="200">
        <v>0</v>
      </c>
    </row>
    <row r="129" spans="2:5">
      <c r="B129" s="215" t="s">
        <v>306</v>
      </c>
      <c r="C129" s="200">
        <v>30735283</v>
      </c>
      <c r="D129" s="200">
        <v>40735283</v>
      </c>
      <c r="E129" s="200">
        <v>19472614.509999998</v>
      </c>
    </row>
    <row r="130" spans="2:5">
      <c r="B130" s="214" t="s">
        <v>636</v>
      </c>
      <c r="C130" s="200">
        <v>30735283</v>
      </c>
      <c r="D130" s="200">
        <v>40735283</v>
      </c>
      <c r="E130" s="200">
        <v>19472614.509999998</v>
      </c>
    </row>
    <row r="131" spans="2:5">
      <c r="B131" s="215" t="s">
        <v>307</v>
      </c>
      <c r="C131" s="200">
        <v>73549939</v>
      </c>
      <c r="D131" s="200">
        <v>93603889</v>
      </c>
      <c r="E131" s="200">
        <v>82635243.599999994</v>
      </c>
    </row>
    <row r="132" spans="2:5">
      <c r="B132" s="214" t="s">
        <v>637</v>
      </c>
      <c r="C132" s="200">
        <v>73549939</v>
      </c>
      <c r="D132" s="200">
        <v>93603889</v>
      </c>
      <c r="E132" s="200">
        <v>82635243.599999994</v>
      </c>
    </row>
    <row r="133" spans="2:5">
      <c r="B133" s="215" t="s">
        <v>308</v>
      </c>
      <c r="C133" s="200">
        <v>27947172</v>
      </c>
      <c r="D133" s="200">
        <v>50240945</v>
      </c>
      <c r="E133" s="200">
        <v>12489133.310000001</v>
      </c>
    </row>
    <row r="134" spans="2:5">
      <c r="B134" s="214" t="s">
        <v>638</v>
      </c>
      <c r="C134" s="200">
        <v>27947172</v>
      </c>
      <c r="D134" s="200">
        <v>50240945</v>
      </c>
      <c r="E134" s="200">
        <v>12489133.310000001</v>
      </c>
    </row>
    <row r="135" spans="2:5">
      <c r="B135" s="215" t="s">
        <v>309</v>
      </c>
      <c r="C135" s="200">
        <v>26655240</v>
      </c>
      <c r="D135" s="200">
        <v>14655240</v>
      </c>
      <c r="E135" s="200">
        <v>10351595.960000001</v>
      </c>
    </row>
    <row r="136" spans="2:5">
      <c r="B136" s="214" t="s">
        <v>639</v>
      </c>
      <c r="C136" s="200">
        <v>26655240</v>
      </c>
      <c r="D136" s="200">
        <v>14655240</v>
      </c>
      <c r="E136" s="200">
        <v>10351595.960000001</v>
      </c>
    </row>
    <row r="137" spans="2:5">
      <c r="B137" s="215" t="s">
        <v>2687</v>
      </c>
      <c r="C137" s="200">
        <v>14068510</v>
      </c>
      <c r="D137" s="200">
        <v>7407867</v>
      </c>
      <c r="E137" s="200">
        <v>5087484.5600000005</v>
      </c>
    </row>
    <row r="138" spans="2:5">
      <c r="B138" s="214" t="s">
        <v>2564</v>
      </c>
      <c r="C138" s="200">
        <v>11951551</v>
      </c>
      <c r="D138" s="200">
        <v>5290908</v>
      </c>
      <c r="E138" s="200">
        <v>2970525.56</v>
      </c>
    </row>
    <row r="139" spans="2:5">
      <c r="B139" s="214" t="s">
        <v>640</v>
      </c>
      <c r="C139" s="200">
        <v>2116959</v>
      </c>
      <c r="D139" s="200">
        <v>2116959</v>
      </c>
      <c r="E139" s="200">
        <v>2116959</v>
      </c>
    </row>
    <row r="140" spans="2:5">
      <c r="B140" s="215" t="s">
        <v>3248</v>
      </c>
      <c r="C140" s="200">
        <v>0</v>
      </c>
      <c r="D140" s="200">
        <v>6289470</v>
      </c>
      <c r="E140" s="200">
        <v>6289469.6100000003</v>
      </c>
    </row>
    <row r="141" spans="2:5">
      <c r="B141" s="214" t="s">
        <v>3247</v>
      </c>
      <c r="C141" s="200">
        <v>0</v>
      </c>
      <c r="D141" s="200">
        <v>6289470</v>
      </c>
      <c r="E141" s="200">
        <v>6289469.6100000003</v>
      </c>
    </row>
    <row r="142" spans="2:5">
      <c r="B142" s="215" t="s">
        <v>310</v>
      </c>
      <c r="C142" s="200">
        <v>576971616</v>
      </c>
      <c r="D142" s="200">
        <v>531822432</v>
      </c>
      <c r="E142" s="200">
        <v>281510202.08999997</v>
      </c>
    </row>
    <row r="143" spans="2:5">
      <c r="B143" s="214" t="s">
        <v>641</v>
      </c>
      <c r="C143" s="200">
        <v>576971616</v>
      </c>
      <c r="D143" s="200">
        <v>531822432</v>
      </c>
      <c r="E143" s="200">
        <v>281510202.08999997</v>
      </c>
    </row>
    <row r="144" spans="2:5">
      <c r="B144" s="215" t="s">
        <v>311</v>
      </c>
      <c r="C144" s="200">
        <v>27558546</v>
      </c>
      <c r="D144" s="200">
        <v>21882511.539999999</v>
      </c>
      <c r="E144" s="200">
        <v>7744549.2800000003</v>
      </c>
    </row>
    <row r="145" spans="2:5">
      <c r="B145" s="214" t="s">
        <v>642</v>
      </c>
      <c r="C145" s="200">
        <v>27558546</v>
      </c>
      <c r="D145" s="200">
        <v>21882511.539999999</v>
      </c>
      <c r="E145" s="200">
        <v>7744549.2800000003</v>
      </c>
    </row>
    <row r="146" spans="2:5">
      <c r="B146" s="215" t="s">
        <v>2828</v>
      </c>
      <c r="C146" s="200">
        <v>144375804</v>
      </c>
      <c r="D146" s="200">
        <v>0</v>
      </c>
      <c r="E146" s="200">
        <v>0</v>
      </c>
    </row>
    <row r="147" spans="2:5">
      <c r="B147" s="214" t="s">
        <v>2829</v>
      </c>
      <c r="C147" s="200">
        <v>144375804</v>
      </c>
      <c r="D147" s="200">
        <v>0</v>
      </c>
      <c r="E147" s="200">
        <v>0</v>
      </c>
    </row>
    <row r="148" spans="2:5">
      <c r="B148" s="215" t="s">
        <v>2556</v>
      </c>
      <c r="C148" s="200">
        <v>54481436</v>
      </c>
      <c r="D148" s="200">
        <v>54481436</v>
      </c>
      <c r="E148" s="200">
        <v>29044780.479999997</v>
      </c>
    </row>
    <row r="149" spans="2:5">
      <c r="B149" s="214" t="s">
        <v>2557</v>
      </c>
      <c r="C149" s="200">
        <v>54481436</v>
      </c>
      <c r="D149" s="200">
        <v>54481436</v>
      </c>
      <c r="E149" s="200">
        <v>29044780.479999997</v>
      </c>
    </row>
    <row r="150" spans="2:5">
      <c r="B150" s="215" t="s">
        <v>2119</v>
      </c>
      <c r="C150" s="200">
        <v>4684890</v>
      </c>
      <c r="D150" s="200">
        <v>1199222.7800000003</v>
      </c>
      <c r="E150" s="200">
        <v>1199222.1599999999</v>
      </c>
    </row>
    <row r="151" spans="2:5">
      <c r="B151" s="214" t="s">
        <v>2120</v>
      </c>
      <c r="C151" s="200">
        <v>4684890</v>
      </c>
      <c r="D151" s="200">
        <v>1199222.7800000003</v>
      </c>
      <c r="E151" s="200">
        <v>1199222.1599999999</v>
      </c>
    </row>
    <row r="152" spans="2:5">
      <c r="B152" s="215" t="s">
        <v>1049</v>
      </c>
      <c r="C152" s="200">
        <v>1048711324</v>
      </c>
      <c r="D152" s="200">
        <v>1027003251</v>
      </c>
      <c r="E152" s="200">
        <v>453964548.13999999</v>
      </c>
    </row>
    <row r="153" spans="2:5">
      <c r="B153" s="214" t="s">
        <v>1050</v>
      </c>
      <c r="C153" s="200">
        <v>11981600</v>
      </c>
      <c r="D153" s="200">
        <v>11981600</v>
      </c>
      <c r="E153" s="200">
        <v>0</v>
      </c>
    </row>
    <row r="154" spans="2:5">
      <c r="B154" s="214" t="s">
        <v>1059</v>
      </c>
      <c r="C154" s="200">
        <v>1025722796</v>
      </c>
      <c r="D154" s="200">
        <v>1013370661</v>
      </c>
      <c r="E154" s="200">
        <v>452313610.51999998</v>
      </c>
    </row>
    <row r="155" spans="2:5">
      <c r="B155" s="214" t="s">
        <v>2121</v>
      </c>
      <c r="C155" s="200">
        <v>11006928</v>
      </c>
      <c r="D155" s="200">
        <v>1650990</v>
      </c>
      <c r="E155" s="200">
        <v>1650937.62</v>
      </c>
    </row>
    <row r="156" spans="2:5">
      <c r="B156" s="215" t="s">
        <v>2122</v>
      </c>
      <c r="C156" s="200">
        <v>11006928</v>
      </c>
      <c r="D156" s="200">
        <v>55737121.129999995</v>
      </c>
      <c r="E156" s="200">
        <v>19276961.850000001</v>
      </c>
    </row>
    <row r="157" spans="2:5">
      <c r="B157" s="214" t="s">
        <v>3143</v>
      </c>
      <c r="C157" s="200">
        <v>0</v>
      </c>
      <c r="D157" s="200">
        <v>52920308.189999998</v>
      </c>
      <c r="E157" s="200">
        <v>16460153.26</v>
      </c>
    </row>
    <row r="158" spans="2:5">
      <c r="B158" s="214" t="s">
        <v>2123</v>
      </c>
      <c r="C158" s="200">
        <v>11006928</v>
      </c>
      <c r="D158" s="200">
        <v>2816812.9399999995</v>
      </c>
      <c r="E158" s="200">
        <v>2816808.59</v>
      </c>
    </row>
    <row r="159" spans="2:5">
      <c r="B159" s="215" t="s">
        <v>2124</v>
      </c>
      <c r="C159" s="200">
        <v>11006928</v>
      </c>
      <c r="D159" s="200">
        <v>2816812.9399999995</v>
      </c>
      <c r="E159" s="200">
        <v>2816808.59</v>
      </c>
    </row>
    <row r="160" spans="2:5">
      <c r="B160" s="214" t="s">
        <v>2125</v>
      </c>
      <c r="C160" s="200">
        <v>11006928</v>
      </c>
      <c r="D160" s="200">
        <v>2816812.9399999995</v>
      </c>
      <c r="E160" s="200">
        <v>2816808.59</v>
      </c>
    </row>
    <row r="161" spans="2:5">
      <c r="B161" s="215" t="s">
        <v>2126</v>
      </c>
      <c r="C161" s="200">
        <v>11006928</v>
      </c>
      <c r="D161" s="200">
        <v>2605385.34</v>
      </c>
      <c r="E161" s="200">
        <v>2605375.0699999998</v>
      </c>
    </row>
    <row r="162" spans="2:5">
      <c r="B162" s="214" t="s">
        <v>2127</v>
      </c>
      <c r="C162" s="200">
        <v>11006928</v>
      </c>
      <c r="D162" s="200">
        <v>2605385.34</v>
      </c>
      <c r="E162" s="200">
        <v>2605375.0699999998</v>
      </c>
    </row>
    <row r="163" spans="2:5">
      <c r="B163" s="215" t="s">
        <v>1836</v>
      </c>
      <c r="C163" s="200">
        <v>4221977</v>
      </c>
      <c r="D163" s="200">
        <v>0</v>
      </c>
      <c r="E163" s="200">
        <v>0</v>
      </c>
    </row>
    <row r="164" spans="2:5">
      <c r="B164" s="214" t="s">
        <v>1837</v>
      </c>
      <c r="C164" s="200">
        <v>4221977</v>
      </c>
      <c r="D164" s="200">
        <v>0</v>
      </c>
      <c r="E164" s="200">
        <v>0</v>
      </c>
    </row>
    <row r="165" spans="2:5">
      <c r="B165" s="215" t="s">
        <v>1838</v>
      </c>
      <c r="C165" s="200">
        <v>12286357</v>
      </c>
      <c r="D165" s="200">
        <v>16748358</v>
      </c>
      <c r="E165" s="200">
        <v>9294594.1899999995</v>
      </c>
    </row>
    <row r="166" spans="2:5">
      <c r="B166" s="214" t="s">
        <v>1839</v>
      </c>
      <c r="C166" s="200">
        <v>12286357</v>
      </c>
      <c r="D166" s="200">
        <v>7286357</v>
      </c>
      <c r="E166" s="200">
        <v>7222196.8399999999</v>
      </c>
    </row>
    <row r="167" spans="2:5">
      <c r="B167" s="214" t="s">
        <v>3104</v>
      </c>
      <c r="C167" s="200">
        <v>0</v>
      </c>
      <c r="D167" s="200">
        <v>9462001</v>
      </c>
      <c r="E167" s="200">
        <v>2072397.35</v>
      </c>
    </row>
    <row r="168" spans="2:5">
      <c r="B168" s="215" t="s">
        <v>2510</v>
      </c>
      <c r="C168" s="200">
        <v>322518567</v>
      </c>
      <c r="D168" s="200">
        <v>567596092</v>
      </c>
      <c r="E168" s="200">
        <v>282596088.87</v>
      </c>
    </row>
    <row r="169" spans="2:5">
      <c r="B169" s="214" t="s">
        <v>2511</v>
      </c>
      <c r="C169" s="200">
        <v>322518567</v>
      </c>
      <c r="D169" s="200">
        <v>567596092</v>
      </c>
      <c r="E169" s="200">
        <v>282596088.87</v>
      </c>
    </row>
    <row r="170" spans="2:5">
      <c r="B170" s="215" t="s">
        <v>312</v>
      </c>
      <c r="C170" s="200">
        <v>8113141</v>
      </c>
      <c r="D170" s="200">
        <v>14180890.66</v>
      </c>
      <c r="E170" s="200">
        <v>13090112.140000001</v>
      </c>
    </row>
    <row r="171" spans="2:5">
      <c r="B171" s="214" t="s">
        <v>643</v>
      </c>
      <c r="C171" s="200">
        <v>8113141</v>
      </c>
      <c r="D171" s="200">
        <v>14180890.66</v>
      </c>
      <c r="E171" s="200">
        <v>13090112.140000001</v>
      </c>
    </row>
    <row r="172" spans="2:5">
      <c r="B172" s="187" t="s">
        <v>283</v>
      </c>
      <c r="C172" s="186">
        <v>0</v>
      </c>
      <c r="D172" s="186">
        <v>176097849.25</v>
      </c>
      <c r="E172" s="186">
        <v>0</v>
      </c>
    </row>
    <row r="173" spans="2:5">
      <c r="B173" s="215" t="s">
        <v>2687</v>
      </c>
      <c r="C173" s="200">
        <v>0</v>
      </c>
      <c r="D173" s="200">
        <v>66297849.25</v>
      </c>
      <c r="E173" s="200">
        <v>0</v>
      </c>
    </row>
    <row r="174" spans="2:5">
      <c r="B174" s="214" t="s">
        <v>3144</v>
      </c>
      <c r="C174" s="200">
        <v>0</v>
      </c>
      <c r="D174" s="200">
        <v>66297849.25</v>
      </c>
      <c r="E174" s="200">
        <v>0</v>
      </c>
    </row>
    <row r="175" spans="2:5">
      <c r="B175" s="215" t="s">
        <v>311</v>
      </c>
      <c r="C175" s="200">
        <v>0</v>
      </c>
      <c r="D175" s="200">
        <v>109800000</v>
      </c>
      <c r="E175" s="200">
        <v>0</v>
      </c>
    </row>
    <row r="176" spans="2:5">
      <c r="B176" s="214" t="s">
        <v>3312</v>
      </c>
      <c r="C176" s="200">
        <v>0</v>
      </c>
      <c r="D176" s="200">
        <v>109800000</v>
      </c>
      <c r="E176" s="200">
        <v>0</v>
      </c>
    </row>
    <row r="177" spans="2:5">
      <c r="B177" s="187" t="s">
        <v>298</v>
      </c>
      <c r="C177" s="186">
        <v>202332961</v>
      </c>
      <c r="D177" s="186">
        <v>105205438.22</v>
      </c>
      <c r="E177" s="186">
        <v>0</v>
      </c>
    </row>
    <row r="178" spans="2:5">
      <c r="B178" s="215" t="s">
        <v>3311</v>
      </c>
      <c r="C178" s="200">
        <v>0</v>
      </c>
      <c r="D178" s="200">
        <v>9524825.5099999998</v>
      </c>
      <c r="E178" s="200">
        <v>0</v>
      </c>
    </row>
    <row r="179" spans="2:5">
      <c r="B179" s="214" t="s">
        <v>3310</v>
      </c>
      <c r="C179" s="200">
        <v>0</v>
      </c>
      <c r="D179" s="200">
        <v>9524825.5099999998</v>
      </c>
      <c r="E179" s="200">
        <v>0</v>
      </c>
    </row>
    <row r="180" spans="2:5">
      <c r="B180" s="215" t="s">
        <v>304</v>
      </c>
      <c r="C180" s="200">
        <v>202332961</v>
      </c>
      <c r="D180" s="200">
        <v>24939040</v>
      </c>
      <c r="E180" s="200">
        <v>0</v>
      </c>
    </row>
    <row r="181" spans="2:5">
      <c r="B181" s="214" t="s">
        <v>632</v>
      </c>
      <c r="C181" s="200">
        <v>202332961</v>
      </c>
      <c r="D181" s="200">
        <v>24939040</v>
      </c>
      <c r="E181" s="200">
        <v>0</v>
      </c>
    </row>
    <row r="182" spans="2:5">
      <c r="B182" s="215" t="s">
        <v>3309</v>
      </c>
      <c r="C182" s="200">
        <v>0</v>
      </c>
      <c r="D182" s="200">
        <v>70741572.710000008</v>
      </c>
      <c r="E182" s="200">
        <v>0</v>
      </c>
    </row>
    <row r="183" spans="2:5">
      <c r="B183" s="214" t="s">
        <v>3308</v>
      </c>
      <c r="C183" s="200">
        <v>0</v>
      </c>
      <c r="D183" s="200">
        <v>70741572.710000008</v>
      </c>
      <c r="E183" s="200">
        <v>0</v>
      </c>
    </row>
    <row r="184" spans="2:5">
      <c r="B184" s="187" t="s">
        <v>284</v>
      </c>
      <c r="C184" s="186">
        <v>978030273</v>
      </c>
      <c r="D184" s="186">
        <v>978381726</v>
      </c>
      <c r="E184" s="186">
        <v>42899439.870000005</v>
      </c>
    </row>
    <row r="185" spans="2:5">
      <c r="B185" s="215" t="s">
        <v>282</v>
      </c>
      <c r="C185" s="200">
        <v>74280272</v>
      </c>
      <c r="D185" s="200">
        <v>74631725</v>
      </c>
      <c r="E185" s="200">
        <v>42899439.870000005</v>
      </c>
    </row>
    <row r="186" spans="2:5">
      <c r="B186" s="214" t="s">
        <v>622</v>
      </c>
      <c r="C186" s="200">
        <v>74280272</v>
      </c>
      <c r="D186" s="200">
        <v>74631725</v>
      </c>
      <c r="E186" s="200">
        <v>42899439.870000005</v>
      </c>
    </row>
    <row r="187" spans="2:5">
      <c r="B187" s="215" t="s">
        <v>313</v>
      </c>
      <c r="C187" s="200">
        <v>903750001</v>
      </c>
      <c r="D187" s="200">
        <v>903750001</v>
      </c>
      <c r="E187" s="200">
        <v>0</v>
      </c>
    </row>
    <row r="188" spans="2:5">
      <c r="B188" s="214" t="s">
        <v>644</v>
      </c>
      <c r="C188" s="200">
        <v>903750001</v>
      </c>
      <c r="D188" s="200">
        <v>903750001</v>
      </c>
      <c r="E188" s="200">
        <v>0</v>
      </c>
    </row>
    <row r="189" spans="2:5">
      <c r="B189" s="216" t="s">
        <v>314</v>
      </c>
      <c r="C189" s="200">
        <v>1270243471</v>
      </c>
      <c r="D189" s="200">
        <v>1791696091.9499998</v>
      </c>
      <c r="E189" s="200">
        <v>1268235440.78</v>
      </c>
    </row>
    <row r="190" spans="2:5">
      <c r="B190" s="187" t="s">
        <v>281</v>
      </c>
      <c r="C190" s="186">
        <v>941272906</v>
      </c>
      <c r="D190" s="186">
        <v>1246478087.4699998</v>
      </c>
      <c r="E190" s="186">
        <v>906852204.70999992</v>
      </c>
    </row>
    <row r="191" spans="2:5">
      <c r="B191" s="215" t="s">
        <v>315</v>
      </c>
      <c r="C191" s="200">
        <v>53691204</v>
      </c>
      <c r="D191" s="200">
        <v>129386303.17999999</v>
      </c>
      <c r="E191" s="200">
        <v>83263576.030000001</v>
      </c>
    </row>
    <row r="192" spans="2:5">
      <c r="B192" s="214" t="s">
        <v>646</v>
      </c>
      <c r="C192" s="200">
        <v>11002982</v>
      </c>
      <c r="D192" s="200">
        <v>129386303.17999999</v>
      </c>
      <c r="E192" s="200">
        <v>83263576.030000001</v>
      </c>
    </row>
    <row r="193" spans="2:5">
      <c r="B193" s="214" t="s">
        <v>645</v>
      </c>
      <c r="C193" s="200">
        <v>42688222</v>
      </c>
      <c r="D193" s="200">
        <v>0</v>
      </c>
      <c r="E193" s="200">
        <v>0</v>
      </c>
    </row>
    <row r="194" spans="2:5">
      <c r="B194" s="215" t="s">
        <v>3246</v>
      </c>
      <c r="C194" s="200">
        <v>0</v>
      </c>
      <c r="D194" s="200">
        <v>13500000</v>
      </c>
      <c r="E194" s="200">
        <v>0</v>
      </c>
    </row>
    <row r="195" spans="2:5">
      <c r="B195" s="214" t="s">
        <v>3245</v>
      </c>
      <c r="C195" s="200">
        <v>0</v>
      </c>
      <c r="D195" s="200">
        <v>13500000</v>
      </c>
      <c r="E195" s="200">
        <v>0</v>
      </c>
    </row>
    <row r="196" spans="2:5">
      <c r="B196" s="215" t="s">
        <v>3244</v>
      </c>
      <c r="C196" s="200">
        <v>0</v>
      </c>
      <c r="D196" s="200">
        <v>4302000</v>
      </c>
      <c r="E196" s="200">
        <v>0</v>
      </c>
    </row>
    <row r="197" spans="2:5">
      <c r="B197" s="214" t="s">
        <v>3243</v>
      </c>
      <c r="C197" s="200">
        <v>0</v>
      </c>
      <c r="D197" s="200">
        <v>4302000</v>
      </c>
      <c r="E197" s="200">
        <v>0</v>
      </c>
    </row>
    <row r="198" spans="2:5">
      <c r="B198" s="215" t="s">
        <v>992</v>
      </c>
      <c r="C198" s="200">
        <v>4399577</v>
      </c>
      <c r="D198" s="200">
        <v>4399577</v>
      </c>
      <c r="E198" s="200">
        <v>0</v>
      </c>
    </row>
    <row r="199" spans="2:5">
      <c r="B199" s="214" t="s">
        <v>993</v>
      </c>
      <c r="C199" s="200">
        <v>4399577</v>
      </c>
      <c r="D199" s="200">
        <v>4399577</v>
      </c>
      <c r="E199" s="200">
        <v>0</v>
      </c>
    </row>
    <row r="200" spans="2:5">
      <c r="B200" s="215" t="s">
        <v>1132</v>
      </c>
      <c r="C200" s="200">
        <v>6558125</v>
      </c>
      <c r="D200" s="200">
        <v>5738359.75</v>
      </c>
      <c r="E200" s="200">
        <v>0</v>
      </c>
    </row>
    <row r="201" spans="2:5">
      <c r="B201" s="214" t="s">
        <v>1133</v>
      </c>
      <c r="C201" s="200">
        <v>6558125</v>
      </c>
      <c r="D201" s="200">
        <v>5738359.75</v>
      </c>
      <c r="E201" s="200">
        <v>0</v>
      </c>
    </row>
    <row r="202" spans="2:5">
      <c r="B202" s="215" t="s">
        <v>316</v>
      </c>
      <c r="C202" s="200">
        <v>48438368</v>
      </c>
      <c r="D202" s="200">
        <v>52254578.140000001</v>
      </c>
      <c r="E202" s="200">
        <v>30467789.960000001</v>
      </c>
    </row>
    <row r="203" spans="2:5">
      <c r="B203" s="214" t="s">
        <v>647</v>
      </c>
      <c r="C203" s="200">
        <v>32634467</v>
      </c>
      <c r="D203" s="200">
        <v>45711819.760000005</v>
      </c>
      <c r="E203" s="200">
        <v>27945832.260000002</v>
      </c>
    </row>
    <row r="204" spans="2:5">
      <c r="B204" s="214" t="s">
        <v>1134</v>
      </c>
      <c r="C204" s="200">
        <v>4595200</v>
      </c>
      <c r="D204" s="200">
        <v>4020799.94</v>
      </c>
      <c r="E204" s="200">
        <v>0</v>
      </c>
    </row>
    <row r="205" spans="2:5">
      <c r="B205" s="214" t="s">
        <v>1460</v>
      </c>
      <c r="C205" s="200">
        <v>11208701</v>
      </c>
      <c r="D205" s="200">
        <v>2521958.4399999995</v>
      </c>
      <c r="E205" s="200">
        <v>2521957.7000000002</v>
      </c>
    </row>
    <row r="206" spans="2:5">
      <c r="B206" s="215" t="s">
        <v>1135</v>
      </c>
      <c r="C206" s="200">
        <v>17766826</v>
      </c>
      <c r="D206" s="200">
        <v>9080084.3200000003</v>
      </c>
      <c r="E206" s="200">
        <v>4161489.0300000003</v>
      </c>
    </row>
    <row r="207" spans="2:5">
      <c r="B207" s="214" t="s">
        <v>1136</v>
      </c>
      <c r="C207" s="200">
        <v>6558125</v>
      </c>
      <c r="D207" s="200">
        <v>6558125</v>
      </c>
      <c r="E207" s="200">
        <v>1639531.35</v>
      </c>
    </row>
    <row r="208" spans="2:5">
      <c r="B208" s="214" t="s">
        <v>1461</v>
      </c>
      <c r="C208" s="200">
        <v>11208701</v>
      </c>
      <c r="D208" s="200">
        <v>2521959.3200000003</v>
      </c>
      <c r="E208" s="200">
        <v>2521957.6800000002</v>
      </c>
    </row>
    <row r="209" spans="2:5">
      <c r="B209" s="215" t="s">
        <v>1137</v>
      </c>
      <c r="C209" s="200">
        <v>15803901</v>
      </c>
      <c r="D209" s="200">
        <v>6408129.6699999999</v>
      </c>
      <c r="E209" s="200">
        <v>3670757.67</v>
      </c>
    </row>
    <row r="210" spans="2:5">
      <c r="B210" s="214" t="s">
        <v>1138</v>
      </c>
      <c r="C210" s="200">
        <v>4595200</v>
      </c>
      <c r="D210" s="200">
        <v>3879170.99</v>
      </c>
      <c r="E210" s="200">
        <v>1148799.99</v>
      </c>
    </row>
    <row r="211" spans="2:5">
      <c r="B211" s="214" t="s">
        <v>1462</v>
      </c>
      <c r="C211" s="200">
        <v>11208701</v>
      </c>
      <c r="D211" s="200">
        <v>2528958.6799999997</v>
      </c>
      <c r="E211" s="200">
        <v>2521957.6800000002</v>
      </c>
    </row>
    <row r="212" spans="2:5">
      <c r="B212" s="215" t="s">
        <v>1463</v>
      </c>
      <c r="C212" s="200">
        <v>11208701</v>
      </c>
      <c r="D212" s="200">
        <v>2528958.6799999997</v>
      </c>
      <c r="E212" s="200">
        <v>2521957.6800000002</v>
      </c>
    </row>
    <row r="213" spans="2:5">
      <c r="B213" s="214" t="s">
        <v>1464</v>
      </c>
      <c r="C213" s="200">
        <v>11208701</v>
      </c>
      <c r="D213" s="200">
        <v>2528958.6799999997</v>
      </c>
      <c r="E213" s="200">
        <v>2521957.6800000002</v>
      </c>
    </row>
    <row r="214" spans="2:5">
      <c r="B214" s="215" t="s">
        <v>1465</v>
      </c>
      <c r="C214" s="200">
        <v>6731551</v>
      </c>
      <c r="D214" s="200">
        <v>1514599.5499999998</v>
      </c>
      <c r="E214" s="200">
        <v>1514598.91</v>
      </c>
    </row>
    <row r="215" spans="2:5">
      <c r="B215" s="214" t="s">
        <v>1466</v>
      </c>
      <c r="C215" s="200">
        <v>6731551</v>
      </c>
      <c r="D215" s="200">
        <v>1514599.5499999998</v>
      </c>
      <c r="E215" s="200">
        <v>1514598.91</v>
      </c>
    </row>
    <row r="216" spans="2:5">
      <c r="B216" s="215" t="s">
        <v>1467</v>
      </c>
      <c r="C216" s="200">
        <v>6731551</v>
      </c>
      <c r="D216" s="200">
        <v>1514599.5499999998</v>
      </c>
      <c r="E216" s="200">
        <v>1514598.91</v>
      </c>
    </row>
    <row r="217" spans="2:5">
      <c r="B217" s="214" t="s">
        <v>1468</v>
      </c>
      <c r="C217" s="200">
        <v>6731551</v>
      </c>
      <c r="D217" s="200">
        <v>1514599.5499999998</v>
      </c>
      <c r="E217" s="200">
        <v>1514598.91</v>
      </c>
    </row>
    <row r="218" spans="2:5">
      <c r="B218" s="215" t="s">
        <v>2128</v>
      </c>
      <c r="C218" s="200">
        <v>14749994</v>
      </c>
      <c r="D218" s="200">
        <v>9521958.2200000007</v>
      </c>
      <c r="E218" s="200">
        <v>6310391.6500000004</v>
      </c>
    </row>
    <row r="219" spans="2:5">
      <c r="B219" s="214" t="s">
        <v>2129</v>
      </c>
      <c r="C219" s="200">
        <v>3541293</v>
      </c>
      <c r="D219" s="200">
        <v>7000000</v>
      </c>
      <c r="E219" s="200">
        <v>3788434.01</v>
      </c>
    </row>
    <row r="220" spans="2:5">
      <c r="B220" s="214" t="s">
        <v>1469</v>
      </c>
      <c r="C220" s="200">
        <v>11208701</v>
      </c>
      <c r="D220" s="200">
        <v>2521958.2200000007</v>
      </c>
      <c r="E220" s="200">
        <v>2521957.64</v>
      </c>
    </row>
    <row r="221" spans="2:5">
      <c r="B221" s="215" t="s">
        <v>317</v>
      </c>
      <c r="C221" s="200">
        <v>12336783</v>
      </c>
      <c r="D221" s="200">
        <v>3650040.2300000004</v>
      </c>
      <c r="E221" s="200">
        <v>2521957.65</v>
      </c>
    </row>
    <row r="222" spans="2:5">
      <c r="B222" s="214" t="s">
        <v>648</v>
      </c>
      <c r="C222" s="200">
        <v>1128082</v>
      </c>
      <c r="D222" s="200">
        <v>1128082</v>
      </c>
      <c r="E222" s="200">
        <v>0</v>
      </c>
    </row>
    <row r="223" spans="2:5">
      <c r="B223" s="214" t="s">
        <v>1470</v>
      </c>
      <c r="C223" s="200">
        <v>11208701</v>
      </c>
      <c r="D223" s="200">
        <v>2521958.2300000004</v>
      </c>
      <c r="E223" s="200">
        <v>2521957.65</v>
      </c>
    </row>
    <row r="224" spans="2:5">
      <c r="B224" s="215" t="s">
        <v>1471</v>
      </c>
      <c r="C224" s="200">
        <v>11208701</v>
      </c>
      <c r="D224" s="200">
        <v>2552835.2899999991</v>
      </c>
      <c r="E224" s="200">
        <v>2552834.66</v>
      </c>
    </row>
    <row r="225" spans="2:5">
      <c r="B225" s="214" t="s">
        <v>1472</v>
      </c>
      <c r="C225" s="200">
        <v>11208701</v>
      </c>
      <c r="D225" s="200">
        <v>2552835.2899999991</v>
      </c>
      <c r="E225" s="200">
        <v>2552834.66</v>
      </c>
    </row>
    <row r="226" spans="2:5">
      <c r="B226" s="215" t="s">
        <v>1473</v>
      </c>
      <c r="C226" s="200">
        <v>12486882</v>
      </c>
      <c r="D226" s="200">
        <v>2750454.3499999996</v>
      </c>
      <c r="E226" s="200">
        <v>2750453.87</v>
      </c>
    </row>
    <row r="227" spans="2:5">
      <c r="B227" s="214" t="s">
        <v>1474</v>
      </c>
      <c r="C227" s="200">
        <v>12486882</v>
      </c>
      <c r="D227" s="200">
        <v>2750454.3499999996</v>
      </c>
      <c r="E227" s="200">
        <v>2750453.87</v>
      </c>
    </row>
    <row r="228" spans="2:5">
      <c r="B228" s="215" t="s">
        <v>1475</v>
      </c>
      <c r="C228" s="200">
        <v>11208701</v>
      </c>
      <c r="D228" s="200">
        <v>2552835.2899999991</v>
      </c>
      <c r="E228" s="200">
        <v>2552834.66</v>
      </c>
    </row>
    <row r="229" spans="2:5">
      <c r="B229" s="214" t="s">
        <v>1476</v>
      </c>
      <c r="C229" s="200">
        <v>11208701</v>
      </c>
      <c r="D229" s="200">
        <v>2552835.2899999991</v>
      </c>
      <c r="E229" s="200">
        <v>2552834.66</v>
      </c>
    </row>
    <row r="230" spans="2:5">
      <c r="B230" s="215" t="s">
        <v>1477</v>
      </c>
      <c r="C230" s="200">
        <v>6731551</v>
      </c>
      <c r="D230" s="200">
        <v>1511939.83</v>
      </c>
      <c r="E230" s="200">
        <v>1511939.77</v>
      </c>
    </row>
    <row r="231" spans="2:5">
      <c r="B231" s="214" t="s">
        <v>1478</v>
      </c>
      <c r="C231" s="200">
        <v>6731551</v>
      </c>
      <c r="D231" s="200">
        <v>1511939.83</v>
      </c>
      <c r="E231" s="200">
        <v>1511939.77</v>
      </c>
    </row>
    <row r="232" spans="2:5">
      <c r="B232" s="215" t="s">
        <v>1479</v>
      </c>
      <c r="C232" s="200">
        <v>6731551</v>
      </c>
      <c r="D232" s="200">
        <v>1514598.8200000003</v>
      </c>
      <c r="E232" s="200">
        <v>1514598.56</v>
      </c>
    </row>
    <row r="233" spans="2:5">
      <c r="B233" s="214" t="s">
        <v>1480</v>
      </c>
      <c r="C233" s="200">
        <v>6731551</v>
      </c>
      <c r="D233" s="200">
        <v>1514598.8200000003</v>
      </c>
      <c r="E233" s="200">
        <v>1514598.56</v>
      </c>
    </row>
    <row r="234" spans="2:5">
      <c r="B234" s="215" t="s">
        <v>971</v>
      </c>
      <c r="C234" s="200">
        <v>13786312</v>
      </c>
      <c r="D234" s="200">
        <v>2521958.2300000004</v>
      </c>
      <c r="E234" s="200">
        <v>2521957.66</v>
      </c>
    </row>
    <row r="235" spans="2:5">
      <c r="B235" s="214" t="s">
        <v>972</v>
      </c>
      <c r="C235" s="200">
        <v>2577611</v>
      </c>
      <c r="D235" s="200">
        <v>0</v>
      </c>
      <c r="E235" s="200">
        <v>0</v>
      </c>
    </row>
    <row r="236" spans="2:5">
      <c r="B236" s="214" t="s">
        <v>1481</v>
      </c>
      <c r="C236" s="200">
        <v>11208701</v>
      </c>
      <c r="D236" s="200">
        <v>2521958.2300000004</v>
      </c>
      <c r="E236" s="200">
        <v>2521957.66</v>
      </c>
    </row>
    <row r="237" spans="2:5">
      <c r="B237" s="215" t="s">
        <v>2688</v>
      </c>
      <c r="C237" s="200">
        <v>6731551</v>
      </c>
      <c r="D237" s="200">
        <v>1514598.8200000003</v>
      </c>
      <c r="E237" s="200">
        <v>1514598.56</v>
      </c>
    </row>
    <row r="238" spans="2:5">
      <c r="B238" s="214" t="s">
        <v>1482</v>
      </c>
      <c r="C238" s="200">
        <v>6731551</v>
      </c>
      <c r="D238" s="200">
        <v>1514598.8200000003</v>
      </c>
      <c r="E238" s="200">
        <v>1514598.56</v>
      </c>
    </row>
    <row r="239" spans="2:5">
      <c r="B239" s="215" t="s">
        <v>2689</v>
      </c>
      <c r="C239" s="200">
        <v>11208701</v>
      </c>
      <c r="D239" s="200">
        <v>2521958.2200000007</v>
      </c>
      <c r="E239" s="200">
        <v>2521957.64</v>
      </c>
    </row>
    <row r="240" spans="2:5">
      <c r="B240" s="214" t="s">
        <v>1483</v>
      </c>
      <c r="C240" s="200">
        <v>11208701</v>
      </c>
      <c r="D240" s="200">
        <v>2521958.2200000007</v>
      </c>
      <c r="E240" s="200">
        <v>2521957.64</v>
      </c>
    </row>
    <row r="241" spans="2:5">
      <c r="B241" s="215" t="s">
        <v>1484</v>
      </c>
      <c r="C241" s="200">
        <v>4768626</v>
      </c>
      <c r="D241" s="200">
        <v>4768626</v>
      </c>
      <c r="E241" s="200">
        <v>1074767.44</v>
      </c>
    </row>
    <row r="242" spans="2:5">
      <c r="B242" s="214" t="s">
        <v>1485</v>
      </c>
      <c r="C242" s="200">
        <v>4768626</v>
      </c>
      <c r="D242" s="200">
        <v>4768626</v>
      </c>
      <c r="E242" s="200">
        <v>1074767.44</v>
      </c>
    </row>
    <row r="243" spans="2:5">
      <c r="B243" s="215" t="s">
        <v>994</v>
      </c>
      <c r="C243" s="200">
        <v>20934527</v>
      </c>
      <c r="D243" s="200">
        <v>11208702</v>
      </c>
      <c r="E243" s="200">
        <v>2524843.48</v>
      </c>
    </row>
    <row r="244" spans="2:5">
      <c r="B244" s="214" t="s">
        <v>995</v>
      </c>
      <c r="C244" s="200">
        <v>9725826</v>
      </c>
      <c r="D244" s="200">
        <v>1</v>
      </c>
      <c r="E244" s="200">
        <v>0</v>
      </c>
    </row>
    <row r="245" spans="2:5">
      <c r="B245" s="214" t="s">
        <v>1486</v>
      </c>
      <c r="C245" s="200">
        <v>11208701</v>
      </c>
      <c r="D245" s="200">
        <v>11208701</v>
      </c>
      <c r="E245" s="200">
        <v>2524843.48</v>
      </c>
    </row>
    <row r="246" spans="2:5">
      <c r="B246" s="215" t="s">
        <v>1487</v>
      </c>
      <c r="C246" s="200">
        <v>6731551</v>
      </c>
      <c r="D246" s="200">
        <v>6731551</v>
      </c>
      <c r="E246" s="200">
        <v>1513028.19</v>
      </c>
    </row>
    <row r="247" spans="2:5">
      <c r="B247" s="214" t="s">
        <v>1488</v>
      </c>
      <c r="C247" s="200">
        <v>6731551</v>
      </c>
      <c r="D247" s="200">
        <v>6731551</v>
      </c>
      <c r="E247" s="200">
        <v>1513028.19</v>
      </c>
    </row>
    <row r="248" spans="2:5">
      <c r="B248" s="215" t="s">
        <v>1489</v>
      </c>
      <c r="C248" s="200">
        <v>6731551</v>
      </c>
      <c r="D248" s="200">
        <v>6731551</v>
      </c>
      <c r="E248" s="200">
        <v>1513028.19</v>
      </c>
    </row>
    <row r="249" spans="2:5">
      <c r="B249" s="214" t="s">
        <v>1490</v>
      </c>
      <c r="C249" s="200">
        <v>6731551</v>
      </c>
      <c r="D249" s="200">
        <v>6731551</v>
      </c>
      <c r="E249" s="200">
        <v>1513028.19</v>
      </c>
    </row>
    <row r="250" spans="2:5">
      <c r="B250" s="215" t="s">
        <v>318</v>
      </c>
      <c r="C250" s="200">
        <v>19852678</v>
      </c>
      <c r="D250" s="200">
        <v>35070537.769999996</v>
      </c>
      <c r="E250" s="200">
        <v>17651236</v>
      </c>
    </row>
    <row r="251" spans="2:5">
      <c r="B251" s="214" t="s">
        <v>649</v>
      </c>
      <c r="C251" s="200">
        <v>13121127</v>
      </c>
      <c r="D251" s="200">
        <v>28338986.77</v>
      </c>
      <c r="E251" s="200">
        <v>16138207.810000001</v>
      </c>
    </row>
    <row r="252" spans="2:5">
      <c r="B252" s="214" t="s">
        <v>1491</v>
      </c>
      <c r="C252" s="200">
        <v>6731551</v>
      </c>
      <c r="D252" s="200">
        <v>6731551</v>
      </c>
      <c r="E252" s="200">
        <v>1513028.19</v>
      </c>
    </row>
    <row r="253" spans="2:5">
      <c r="B253" s="215" t="s">
        <v>2565</v>
      </c>
      <c r="C253" s="200">
        <v>48087750</v>
      </c>
      <c r="D253" s="200">
        <v>36446152</v>
      </c>
      <c r="E253" s="200">
        <v>25739000</v>
      </c>
    </row>
    <row r="254" spans="2:5">
      <c r="B254" s="214" t="s">
        <v>2566</v>
      </c>
      <c r="C254" s="200">
        <v>40905162</v>
      </c>
      <c r="D254" s="200">
        <v>26016633</v>
      </c>
      <c r="E254" s="200">
        <v>15739000</v>
      </c>
    </row>
    <row r="255" spans="2:5">
      <c r="B255" s="214" t="s">
        <v>2802</v>
      </c>
      <c r="C255" s="200">
        <v>7182588</v>
      </c>
      <c r="D255" s="200">
        <v>10429519</v>
      </c>
      <c r="E255" s="200">
        <v>10000000</v>
      </c>
    </row>
    <row r="256" spans="2:5">
      <c r="B256" s="215" t="s">
        <v>319</v>
      </c>
      <c r="C256" s="200">
        <v>2319973</v>
      </c>
      <c r="D256" s="200">
        <v>20815372</v>
      </c>
      <c r="E256" s="200">
        <v>0</v>
      </c>
    </row>
    <row r="257" spans="2:5">
      <c r="B257" s="214" t="s">
        <v>650</v>
      </c>
      <c r="C257" s="200">
        <v>2319973</v>
      </c>
      <c r="D257" s="200">
        <v>20815372</v>
      </c>
      <c r="E257" s="200">
        <v>0</v>
      </c>
    </row>
    <row r="258" spans="2:5">
      <c r="B258" s="215" t="s">
        <v>2567</v>
      </c>
      <c r="C258" s="200">
        <v>26247133</v>
      </c>
      <c r="D258" s="200">
        <v>24514942</v>
      </c>
      <c r="E258" s="200">
        <v>24475808</v>
      </c>
    </row>
    <row r="259" spans="2:5">
      <c r="B259" s="214" t="s">
        <v>2568</v>
      </c>
      <c r="C259" s="200">
        <v>26247133</v>
      </c>
      <c r="D259" s="200">
        <v>24514942</v>
      </c>
      <c r="E259" s="200">
        <v>24475808</v>
      </c>
    </row>
    <row r="260" spans="2:5">
      <c r="B260" s="215" t="s">
        <v>2830</v>
      </c>
      <c r="C260" s="200">
        <v>19209896</v>
      </c>
      <c r="D260" s="200">
        <v>12486433</v>
      </c>
      <c r="E260" s="200">
        <v>10000000</v>
      </c>
    </row>
    <row r="261" spans="2:5">
      <c r="B261" s="214" t="s">
        <v>2569</v>
      </c>
      <c r="C261" s="200">
        <v>19209896</v>
      </c>
      <c r="D261" s="200">
        <v>12486433</v>
      </c>
      <c r="E261" s="200">
        <v>10000000</v>
      </c>
    </row>
    <row r="262" spans="2:5">
      <c r="B262" s="215" t="s">
        <v>320</v>
      </c>
      <c r="C262" s="200">
        <v>62266969</v>
      </c>
      <c r="D262" s="200">
        <v>48233795.530000001</v>
      </c>
      <c r="E262" s="200">
        <v>39621950.850000001</v>
      </c>
    </row>
    <row r="263" spans="2:5">
      <c r="B263" s="214" t="s">
        <v>651</v>
      </c>
      <c r="C263" s="200">
        <v>27482841</v>
      </c>
      <c r="D263" s="200">
        <v>19151482.530000001</v>
      </c>
      <c r="E263" s="200">
        <v>10652585.050000001</v>
      </c>
    </row>
    <row r="264" spans="2:5">
      <c r="B264" s="214" t="s">
        <v>2570</v>
      </c>
      <c r="C264" s="200">
        <v>34784128</v>
      </c>
      <c r="D264" s="200">
        <v>29082313</v>
      </c>
      <c r="E264" s="200">
        <v>28969365.800000001</v>
      </c>
    </row>
    <row r="265" spans="2:5">
      <c r="B265" s="215" t="s">
        <v>2571</v>
      </c>
      <c r="C265" s="200">
        <v>22720139</v>
      </c>
      <c r="D265" s="200">
        <v>14500000</v>
      </c>
      <c r="E265" s="200">
        <v>14500000</v>
      </c>
    </row>
    <row r="266" spans="2:5">
      <c r="B266" s="214" t="s">
        <v>2572</v>
      </c>
      <c r="C266" s="200">
        <v>22720139</v>
      </c>
      <c r="D266" s="200">
        <v>14500000</v>
      </c>
      <c r="E266" s="200">
        <v>14500000</v>
      </c>
    </row>
    <row r="267" spans="2:5">
      <c r="B267" s="215" t="s">
        <v>2750</v>
      </c>
      <c r="C267" s="200">
        <v>21987234</v>
      </c>
      <c r="D267" s="200">
        <v>14291701</v>
      </c>
      <c r="E267" s="200">
        <v>4000000</v>
      </c>
    </row>
    <row r="268" spans="2:5">
      <c r="B268" s="214" t="s">
        <v>2751</v>
      </c>
      <c r="C268" s="200">
        <v>21987234</v>
      </c>
      <c r="D268" s="200">
        <v>14291701</v>
      </c>
      <c r="E268" s="200">
        <v>4000000</v>
      </c>
    </row>
    <row r="269" spans="2:5">
      <c r="B269" s="215" t="s">
        <v>321</v>
      </c>
      <c r="C269" s="200">
        <v>198699727</v>
      </c>
      <c r="D269" s="200">
        <v>511945487</v>
      </c>
      <c r="E269" s="200">
        <v>411222841.82999998</v>
      </c>
    </row>
    <row r="270" spans="2:5">
      <c r="B270" s="214" t="s">
        <v>653</v>
      </c>
      <c r="C270" s="200">
        <v>22265414</v>
      </c>
      <c r="D270" s="200">
        <v>14269404</v>
      </c>
      <c r="E270" s="200">
        <v>13563774.559999999</v>
      </c>
    </row>
    <row r="271" spans="2:5">
      <c r="B271" s="214" t="s">
        <v>652</v>
      </c>
      <c r="C271" s="200">
        <v>176434313</v>
      </c>
      <c r="D271" s="200">
        <v>497676083</v>
      </c>
      <c r="E271" s="200">
        <v>397659067.26999998</v>
      </c>
    </row>
    <row r="272" spans="2:5">
      <c r="B272" s="215" t="s">
        <v>322</v>
      </c>
      <c r="C272" s="200">
        <v>49012470</v>
      </c>
      <c r="D272" s="200">
        <v>41847067</v>
      </c>
      <c r="E272" s="200">
        <v>41846974.140000001</v>
      </c>
    </row>
    <row r="273" spans="2:5">
      <c r="B273" s="214" t="s">
        <v>654</v>
      </c>
      <c r="C273" s="200">
        <v>49012470</v>
      </c>
      <c r="D273" s="200">
        <v>41847067</v>
      </c>
      <c r="E273" s="200">
        <v>41846974.140000001</v>
      </c>
    </row>
    <row r="274" spans="2:5">
      <c r="B274" s="215" t="s">
        <v>323</v>
      </c>
      <c r="C274" s="200">
        <v>65937560</v>
      </c>
      <c r="D274" s="200">
        <v>56352700</v>
      </c>
      <c r="E274" s="200">
        <v>53791602.899999999</v>
      </c>
    </row>
    <row r="275" spans="2:5">
      <c r="B275" s="214" t="s">
        <v>655</v>
      </c>
      <c r="C275" s="200">
        <v>65937560</v>
      </c>
      <c r="D275" s="200">
        <v>56352700</v>
      </c>
      <c r="E275" s="200">
        <v>53791602.899999999</v>
      </c>
    </row>
    <row r="276" spans="2:5">
      <c r="B276" s="215" t="s">
        <v>3728</v>
      </c>
      <c r="C276" s="200">
        <v>0</v>
      </c>
      <c r="D276" s="200">
        <v>56315658.020000003</v>
      </c>
      <c r="E276" s="200">
        <v>56315658.020000003</v>
      </c>
    </row>
    <row r="277" spans="2:5">
      <c r="B277" s="214" t="s">
        <v>3727</v>
      </c>
      <c r="C277" s="200">
        <v>0</v>
      </c>
      <c r="D277" s="200">
        <v>56315658.020000003</v>
      </c>
      <c r="E277" s="200">
        <v>56315658.020000003</v>
      </c>
    </row>
    <row r="278" spans="2:5">
      <c r="B278" s="215" t="s">
        <v>2752</v>
      </c>
      <c r="C278" s="200">
        <v>4500310</v>
      </c>
      <c r="D278" s="200">
        <v>15277942.6</v>
      </c>
      <c r="E278" s="200">
        <v>10051584.199999999</v>
      </c>
    </row>
    <row r="279" spans="2:5">
      <c r="B279" s="214" t="s">
        <v>2753</v>
      </c>
      <c r="C279" s="200">
        <v>4500310</v>
      </c>
      <c r="D279" s="200">
        <v>13402113</v>
      </c>
      <c r="E279" s="200">
        <v>10051584.199999999</v>
      </c>
    </row>
    <row r="280" spans="2:5">
      <c r="B280" s="214" t="s">
        <v>3612</v>
      </c>
      <c r="C280" s="200">
        <v>0</v>
      </c>
      <c r="D280" s="200">
        <v>1875829.6</v>
      </c>
      <c r="E280" s="200">
        <v>0</v>
      </c>
    </row>
    <row r="281" spans="2:5">
      <c r="B281" s="215" t="s">
        <v>3611</v>
      </c>
      <c r="C281" s="200">
        <v>0</v>
      </c>
      <c r="D281" s="200">
        <v>1875829.6</v>
      </c>
      <c r="E281" s="200">
        <v>0</v>
      </c>
    </row>
    <row r="282" spans="2:5">
      <c r="B282" s="214" t="s">
        <v>3610</v>
      </c>
      <c r="C282" s="200">
        <v>0</v>
      </c>
      <c r="D282" s="200">
        <v>1875829.6</v>
      </c>
      <c r="E282" s="200">
        <v>0</v>
      </c>
    </row>
    <row r="283" spans="2:5">
      <c r="B283" s="215" t="s">
        <v>3609</v>
      </c>
      <c r="C283" s="200">
        <v>0</v>
      </c>
      <c r="D283" s="200">
        <v>1332377.8899999999</v>
      </c>
      <c r="E283" s="200">
        <v>0</v>
      </c>
    </row>
    <row r="284" spans="2:5">
      <c r="B284" s="214" t="s">
        <v>3608</v>
      </c>
      <c r="C284" s="200">
        <v>0</v>
      </c>
      <c r="D284" s="200">
        <v>1332377.8899999999</v>
      </c>
      <c r="E284" s="200">
        <v>0</v>
      </c>
    </row>
    <row r="285" spans="2:5">
      <c r="B285" s="215" t="s">
        <v>3607</v>
      </c>
      <c r="C285" s="200">
        <v>0</v>
      </c>
      <c r="D285" s="200">
        <v>1875829.6</v>
      </c>
      <c r="E285" s="200">
        <v>0</v>
      </c>
    </row>
    <row r="286" spans="2:5">
      <c r="B286" s="214" t="s">
        <v>3606</v>
      </c>
      <c r="C286" s="200">
        <v>0</v>
      </c>
      <c r="D286" s="200">
        <v>1875829.6</v>
      </c>
      <c r="E286" s="200">
        <v>0</v>
      </c>
    </row>
    <row r="287" spans="2:5">
      <c r="B287" s="215" t="s">
        <v>1060</v>
      </c>
      <c r="C287" s="200">
        <v>82754281</v>
      </c>
      <c r="D287" s="200">
        <v>58863806.120000005</v>
      </c>
      <c r="E287" s="200">
        <v>37621588.600000001</v>
      </c>
    </row>
    <row r="288" spans="2:5">
      <c r="B288" s="214" t="s">
        <v>1061</v>
      </c>
      <c r="C288" s="200">
        <v>82754281</v>
      </c>
      <c r="D288" s="200">
        <v>48069427.230000004</v>
      </c>
      <c r="E288" s="200">
        <v>37621588.600000001</v>
      </c>
    </row>
    <row r="289" spans="2:5">
      <c r="B289" s="214" t="s">
        <v>3105</v>
      </c>
      <c r="C289" s="200">
        <v>0</v>
      </c>
      <c r="D289" s="200">
        <v>9462001</v>
      </c>
      <c r="E289" s="200">
        <v>0</v>
      </c>
    </row>
    <row r="290" spans="2:5">
      <c r="B290" s="214" t="s">
        <v>3605</v>
      </c>
      <c r="C290" s="200">
        <v>0</v>
      </c>
      <c r="D290" s="200">
        <v>1332377.8899999999</v>
      </c>
      <c r="E290" s="200">
        <v>0</v>
      </c>
    </row>
    <row r="291" spans="2:5">
      <c r="B291" s="215" t="s">
        <v>3604</v>
      </c>
      <c r="C291" s="200">
        <v>0</v>
      </c>
      <c r="D291" s="200">
        <v>1875829.6</v>
      </c>
      <c r="E291" s="200">
        <v>0</v>
      </c>
    </row>
    <row r="292" spans="2:5">
      <c r="B292" s="214" t="s">
        <v>3603</v>
      </c>
      <c r="C292" s="200">
        <v>0</v>
      </c>
      <c r="D292" s="200">
        <v>1875829.6</v>
      </c>
      <c r="E292" s="200">
        <v>0</v>
      </c>
    </row>
    <row r="293" spans="2:5">
      <c r="B293" s="215" t="s">
        <v>3602</v>
      </c>
      <c r="C293" s="200">
        <v>0</v>
      </c>
      <c r="D293" s="200">
        <v>1875829.6</v>
      </c>
      <c r="E293" s="200">
        <v>0</v>
      </c>
    </row>
    <row r="294" spans="2:5">
      <c r="B294" s="214" t="s">
        <v>3601</v>
      </c>
      <c r="C294" s="200">
        <v>0</v>
      </c>
      <c r="D294" s="200">
        <v>1875829.6</v>
      </c>
      <c r="E294" s="200">
        <v>0</v>
      </c>
    </row>
    <row r="295" spans="2:5">
      <c r="B295" s="187" t="s">
        <v>283</v>
      </c>
      <c r="C295" s="186">
        <v>0</v>
      </c>
      <c r="D295" s="186">
        <v>1</v>
      </c>
      <c r="E295" s="186">
        <v>0</v>
      </c>
    </row>
    <row r="296" spans="2:5">
      <c r="B296" s="215" t="s">
        <v>2830</v>
      </c>
      <c r="C296" s="200">
        <v>0</v>
      </c>
      <c r="D296" s="200">
        <v>1</v>
      </c>
      <c r="E296" s="200">
        <v>0</v>
      </c>
    </row>
    <row r="297" spans="2:5">
      <c r="B297" s="214" t="s">
        <v>3242</v>
      </c>
      <c r="C297" s="200">
        <v>0</v>
      </c>
      <c r="D297" s="200">
        <v>1</v>
      </c>
      <c r="E297" s="200">
        <v>0</v>
      </c>
    </row>
    <row r="298" spans="2:5">
      <c r="B298" s="187" t="s">
        <v>284</v>
      </c>
      <c r="C298" s="186">
        <v>328970565</v>
      </c>
      <c r="D298" s="186">
        <v>545218003.48000002</v>
      </c>
      <c r="E298" s="186">
        <v>361383236.07000005</v>
      </c>
    </row>
    <row r="299" spans="2:5">
      <c r="B299" s="215" t="s">
        <v>315</v>
      </c>
      <c r="C299" s="200">
        <v>0</v>
      </c>
      <c r="D299" s="200">
        <v>211000000</v>
      </c>
      <c r="E299" s="200">
        <v>148072633.03</v>
      </c>
    </row>
    <row r="300" spans="2:5">
      <c r="B300" s="214" t="s">
        <v>3106</v>
      </c>
      <c r="C300" s="200">
        <v>0</v>
      </c>
      <c r="D300" s="200">
        <v>211000000</v>
      </c>
      <c r="E300" s="200">
        <v>148072633.03</v>
      </c>
    </row>
    <row r="301" spans="2:5">
      <c r="B301" s="215" t="s">
        <v>324</v>
      </c>
      <c r="C301" s="200">
        <v>328970565</v>
      </c>
      <c r="D301" s="200">
        <v>334218003.48000002</v>
      </c>
      <c r="E301" s="200">
        <v>213310603.04000002</v>
      </c>
    </row>
    <row r="302" spans="2:5">
      <c r="B302" s="214" t="s">
        <v>3106</v>
      </c>
      <c r="C302" s="200">
        <v>328970565</v>
      </c>
      <c r="D302" s="200">
        <v>334218003.48000002</v>
      </c>
      <c r="E302" s="200">
        <v>213310603.04000002</v>
      </c>
    </row>
    <row r="303" spans="2:5">
      <c r="B303" s="216" t="s">
        <v>325</v>
      </c>
      <c r="C303" s="200">
        <v>777689301</v>
      </c>
      <c r="D303" s="200">
        <v>895560098.13999999</v>
      </c>
      <c r="E303" s="200">
        <v>476995216.14999998</v>
      </c>
    </row>
    <row r="304" spans="2:5">
      <c r="B304" s="187" t="s">
        <v>281</v>
      </c>
      <c r="C304" s="186">
        <v>554005005</v>
      </c>
      <c r="D304" s="186">
        <v>535000372.62</v>
      </c>
      <c r="E304" s="186">
        <v>239398278.46000001</v>
      </c>
    </row>
    <row r="305" spans="2:5">
      <c r="B305" s="215" t="s">
        <v>1139</v>
      </c>
      <c r="C305" s="200">
        <v>4628889</v>
      </c>
      <c r="D305" s="200">
        <v>1.0000000002328306</v>
      </c>
      <c r="E305" s="200">
        <v>0</v>
      </c>
    </row>
    <row r="306" spans="2:5">
      <c r="B306" s="214" t="s">
        <v>1140</v>
      </c>
      <c r="C306" s="200">
        <v>4628889</v>
      </c>
      <c r="D306" s="200">
        <v>1.0000000002328306</v>
      </c>
      <c r="E306" s="200">
        <v>0</v>
      </c>
    </row>
    <row r="307" spans="2:5">
      <c r="B307" s="215" t="s">
        <v>2690</v>
      </c>
      <c r="C307" s="200">
        <v>15814682</v>
      </c>
      <c r="D307" s="200">
        <v>9208477</v>
      </c>
      <c r="E307" s="200">
        <v>5369986.1399999997</v>
      </c>
    </row>
    <row r="308" spans="2:5">
      <c r="B308" s="214" t="s">
        <v>656</v>
      </c>
      <c r="C308" s="200">
        <v>9208476</v>
      </c>
      <c r="D308" s="200">
        <v>9208476</v>
      </c>
      <c r="E308" s="200">
        <v>5369986.1399999997</v>
      </c>
    </row>
    <row r="309" spans="2:5">
      <c r="B309" s="214" t="s">
        <v>1141</v>
      </c>
      <c r="C309" s="200">
        <v>6606206</v>
      </c>
      <c r="D309" s="200">
        <v>1</v>
      </c>
      <c r="E309" s="200">
        <v>0</v>
      </c>
    </row>
    <row r="310" spans="2:5">
      <c r="B310" s="215" t="s">
        <v>1142</v>
      </c>
      <c r="C310" s="200">
        <v>4628889</v>
      </c>
      <c r="D310" s="200">
        <v>1</v>
      </c>
      <c r="E310" s="200">
        <v>0</v>
      </c>
    </row>
    <row r="311" spans="2:5">
      <c r="B311" s="214" t="s">
        <v>1143</v>
      </c>
      <c r="C311" s="200">
        <v>4628889</v>
      </c>
      <c r="D311" s="200">
        <v>1</v>
      </c>
      <c r="E311" s="200">
        <v>0</v>
      </c>
    </row>
    <row r="312" spans="2:5">
      <c r="B312" s="215" t="s">
        <v>2691</v>
      </c>
      <c r="C312" s="200">
        <v>6606206</v>
      </c>
      <c r="D312" s="200">
        <v>5780429.8300000001</v>
      </c>
      <c r="E312" s="200">
        <v>0</v>
      </c>
    </row>
    <row r="313" spans="2:5">
      <c r="B313" s="214" t="s">
        <v>1144</v>
      </c>
      <c r="C313" s="200">
        <v>6606206</v>
      </c>
      <c r="D313" s="200">
        <v>5780429.8300000001</v>
      </c>
      <c r="E313" s="200">
        <v>0</v>
      </c>
    </row>
    <row r="314" spans="2:5">
      <c r="B314" s="215" t="s">
        <v>1145</v>
      </c>
      <c r="C314" s="200">
        <v>43823877</v>
      </c>
      <c r="D314" s="200">
        <v>22753264.710000001</v>
      </c>
      <c r="E314" s="200">
        <v>16598698.83</v>
      </c>
    </row>
    <row r="315" spans="2:5">
      <c r="B315" s="214" t="s">
        <v>1146</v>
      </c>
      <c r="C315" s="200">
        <v>12403731</v>
      </c>
      <c r="D315" s="200">
        <v>10853264.710000001</v>
      </c>
      <c r="E315" s="200">
        <v>4782242.0199999996</v>
      </c>
    </row>
    <row r="316" spans="2:5">
      <c r="B316" s="214" t="s">
        <v>2573</v>
      </c>
      <c r="C316" s="200">
        <v>31420146</v>
      </c>
      <c r="D316" s="200">
        <v>11900000</v>
      </c>
      <c r="E316" s="200">
        <v>11816456.810000001</v>
      </c>
    </row>
    <row r="317" spans="2:5">
      <c r="B317" s="215" t="s">
        <v>1147</v>
      </c>
      <c r="C317" s="200">
        <v>46858621</v>
      </c>
      <c r="D317" s="200">
        <v>21000001.710000001</v>
      </c>
      <c r="E317" s="200">
        <v>21000000</v>
      </c>
    </row>
    <row r="318" spans="2:5">
      <c r="B318" s="214" t="s">
        <v>1148</v>
      </c>
      <c r="C318" s="200">
        <v>12403731</v>
      </c>
      <c r="D318" s="200">
        <v>1.7100000008940697</v>
      </c>
      <c r="E318" s="200">
        <v>0</v>
      </c>
    </row>
    <row r="319" spans="2:5">
      <c r="B319" s="214" t="s">
        <v>2574</v>
      </c>
      <c r="C319" s="200">
        <v>34454890</v>
      </c>
      <c r="D319" s="200">
        <v>21000000</v>
      </c>
      <c r="E319" s="200">
        <v>21000000</v>
      </c>
    </row>
    <row r="320" spans="2:5">
      <c r="B320" s="215" t="s">
        <v>326</v>
      </c>
      <c r="C320" s="200">
        <v>3106903</v>
      </c>
      <c r="D320" s="200">
        <v>3899656</v>
      </c>
      <c r="E320" s="200">
        <v>0</v>
      </c>
    </row>
    <row r="321" spans="2:5">
      <c r="B321" s="214" t="s">
        <v>657</v>
      </c>
      <c r="C321" s="200">
        <v>3106903</v>
      </c>
      <c r="D321" s="200">
        <v>3899656</v>
      </c>
      <c r="E321" s="200">
        <v>0</v>
      </c>
    </row>
    <row r="322" spans="2:5">
      <c r="B322" s="215" t="s">
        <v>3307</v>
      </c>
      <c r="C322" s="200">
        <v>0</v>
      </c>
      <c r="D322" s="200">
        <v>2214742.88</v>
      </c>
      <c r="E322" s="200">
        <v>1990341.6</v>
      </c>
    </row>
    <row r="323" spans="2:5">
      <c r="B323" s="214" t="s">
        <v>3306</v>
      </c>
      <c r="C323" s="200">
        <v>0</v>
      </c>
      <c r="D323" s="200">
        <v>2214742.88</v>
      </c>
      <c r="E323" s="200">
        <v>1990341.6</v>
      </c>
    </row>
    <row r="324" spans="2:5">
      <c r="B324" s="215" t="s">
        <v>327</v>
      </c>
      <c r="C324" s="200">
        <v>9185398</v>
      </c>
      <c r="D324" s="200">
        <v>1.9199999999254942</v>
      </c>
      <c r="E324" s="200">
        <v>0</v>
      </c>
    </row>
    <row r="325" spans="2:5">
      <c r="B325" s="214" t="s">
        <v>658</v>
      </c>
      <c r="C325" s="200">
        <v>9185398</v>
      </c>
      <c r="D325" s="200">
        <v>1.9199999999254942</v>
      </c>
      <c r="E325" s="200">
        <v>0</v>
      </c>
    </row>
    <row r="326" spans="2:5">
      <c r="B326" s="215" t="s">
        <v>2130</v>
      </c>
      <c r="C326" s="200">
        <v>12576962</v>
      </c>
      <c r="D326" s="200">
        <v>2822495.2300000004</v>
      </c>
      <c r="E326" s="200">
        <v>2822494.05</v>
      </c>
    </row>
    <row r="327" spans="2:5">
      <c r="B327" s="214" t="s">
        <v>2131</v>
      </c>
      <c r="C327" s="200">
        <v>12576962</v>
      </c>
      <c r="D327" s="200">
        <v>2822495.2300000004</v>
      </c>
      <c r="E327" s="200">
        <v>2822494.05</v>
      </c>
    </row>
    <row r="328" spans="2:5">
      <c r="B328" s="215" t="s">
        <v>2132</v>
      </c>
      <c r="C328" s="200">
        <v>4802120</v>
      </c>
      <c r="D328" s="200">
        <v>1066746.1799999997</v>
      </c>
      <c r="E328" s="200">
        <v>1066744.44</v>
      </c>
    </row>
    <row r="329" spans="2:5">
      <c r="B329" s="214" t="s">
        <v>2133</v>
      </c>
      <c r="C329" s="200">
        <v>4802120</v>
      </c>
      <c r="D329" s="200">
        <v>1066746.1799999997</v>
      </c>
      <c r="E329" s="200">
        <v>1066744.44</v>
      </c>
    </row>
    <row r="330" spans="2:5">
      <c r="B330" s="215" t="s">
        <v>2134</v>
      </c>
      <c r="C330" s="200">
        <v>21904546</v>
      </c>
      <c r="D330" s="200">
        <v>5115150.16</v>
      </c>
      <c r="E330" s="200">
        <v>5115148.76</v>
      </c>
    </row>
    <row r="331" spans="2:5">
      <c r="B331" s="214" t="s">
        <v>2135</v>
      </c>
      <c r="C331" s="200">
        <v>21904546</v>
      </c>
      <c r="D331" s="200">
        <v>5115150.16</v>
      </c>
      <c r="E331" s="200">
        <v>5115148.76</v>
      </c>
    </row>
    <row r="332" spans="2:5">
      <c r="B332" s="215" t="s">
        <v>2136</v>
      </c>
      <c r="C332" s="200">
        <v>21904546</v>
      </c>
      <c r="D332" s="200">
        <v>21904546</v>
      </c>
      <c r="E332" s="200">
        <v>4881402.83</v>
      </c>
    </row>
    <row r="333" spans="2:5">
      <c r="B333" s="214" t="s">
        <v>2137</v>
      </c>
      <c r="C333" s="200">
        <v>21904546</v>
      </c>
      <c r="D333" s="200">
        <v>21904546</v>
      </c>
      <c r="E333" s="200">
        <v>4881402.83</v>
      </c>
    </row>
    <row r="334" spans="2:5">
      <c r="B334" s="215" t="s">
        <v>2138</v>
      </c>
      <c r="C334" s="200">
        <v>4802120</v>
      </c>
      <c r="D334" s="200">
        <v>4802120</v>
      </c>
      <c r="E334" s="200">
        <v>1147209.83</v>
      </c>
    </row>
    <row r="335" spans="2:5">
      <c r="B335" s="214" t="s">
        <v>2139</v>
      </c>
      <c r="C335" s="200">
        <v>4802120</v>
      </c>
      <c r="D335" s="200">
        <v>4802120</v>
      </c>
      <c r="E335" s="200">
        <v>1147209.83</v>
      </c>
    </row>
    <row r="336" spans="2:5">
      <c r="B336" s="215" t="s">
        <v>2140</v>
      </c>
      <c r="C336" s="200">
        <v>11289410</v>
      </c>
      <c r="D336" s="200">
        <v>11289410</v>
      </c>
      <c r="E336" s="200">
        <v>2520504.38</v>
      </c>
    </row>
    <row r="337" spans="2:5">
      <c r="B337" s="214" t="s">
        <v>2141</v>
      </c>
      <c r="C337" s="200">
        <v>11289410</v>
      </c>
      <c r="D337" s="200">
        <v>11289410</v>
      </c>
      <c r="E337" s="200">
        <v>2520504.38</v>
      </c>
    </row>
    <row r="338" spans="2:5">
      <c r="B338" s="215" t="s">
        <v>2142</v>
      </c>
      <c r="C338" s="200">
        <v>21904546</v>
      </c>
      <c r="D338" s="200">
        <v>24695983.57</v>
      </c>
      <c r="E338" s="200">
        <v>0</v>
      </c>
    </row>
    <row r="339" spans="2:5">
      <c r="B339" s="214" t="s">
        <v>2143</v>
      </c>
      <c r="C339" s="200">
        <v>21904546</v>
      </c>
      <c r="D339" s="200">
        <v>24695983.57</v>
      </c>
      <c r="E339" s="200">
        <v>0</v>
      </c>
    </row>
    <row r="340" spans="2:5">
      <c r="B340" s="215" t="s">
        <v>328</v>
      </c>
      <c r="C340" s="200">
        <v>154248105</v>
      </c>
      <c r="D340" s="200">
        <v>265720286.16999999</v>
      </c>
      <c r="E340" s="200">
        <v>98052409.989999995</v>
      </c>
    </row>
    <row r="341" spans="2:5">
      <c r="B341" s="214" t="s">
        <v>659</v>
      </c>
      <c r="C341" s="200">
        <v>142958695</v>
      </c>
      <c r="D341" s="200">
        <v>253052410</v>
      </c>
      <c r="E341" s="200">
        <v>98052409.989999995</v>
      </c>
    </row>
    <row r="342" spans="2:5">
      <c r="B342" s="214" t="s">
        <v>2144</v>
      </c>
      <c r="C342" s="200">
        <v>11289410</v>
      </c>
      <c r="D342" s="200">
        <v>12667876.17</v>
      </c>
      <c r="E342" s="200">
        <v>0</v>
      </c>
    </row>
    <row r="343" spans="2:5">
      <c r="B343" s="215" t="s">
        <v>2145</v>
      </c>
      <c r="C343" s="200">
        <v>6779437</v>
      </c>
      <c r="D343" s="200">
        <v>7658076.5300000003</v>
      </c>
      <c r="E343" s="200">
        <v>0</v>
      </c>
    </row>
    <row r="344" spans="2:5">
      <c r="B344" s="214" t="s">
        <v>2146</v>
      </c>
      <c r="C344" s="200">
        <v>6779437</v>
      </c>
      <c r="D344" s="200">
        <v>7658076.5300000003</v>
      </c>
      <c r="E344" s="200">
        <v>0</v>
      </c>
    </row>
    <row r="345" spans="2:5">
      <c r="B345" s="215" t="s">
        <v>2147</v>
      </c>
      <c r="C345" s="200">
        <v>12576962</v>
      </c>
      <c r="D345" s="200">
        <v>1</v>
      </c>
      <c r="E345" s="200">
        <v>0</v>
      </c>
    </row>
    <row r="346" spans="2:5">
      <c r="B346" s="214" t="s">
        <v>2148</v>
      </c>
      <c r="C346" s="200">
        <v>12576962</v>
      </c>
      <c r="D346" s="200">
        <v>1</v>
      </c>
      <c r="E346" s="200">
        <v>0</v>
      </c>
    </row>
    <row r="347" spans="2:5">
      <c r="B347" s="215" t="s">
        <v>2692</v>
      </c>
      <c r="C347" s="200">
        <v>12576962</v>
      </c>
      <c r="D347" s="200">
        <v>11319362</v>
      </c>
      <c r="E347" s="200">
        <v>0</v>
      </c>
    </row>
    <row r="348" spans="2:5">
      <c r="B348" s="214" t="s">
        <v>2149</v>
      </c>
      <c r="C348" s="200">
        <v>12576962</v>
      </c>
      <c r="D348" s="200">
        <v>11319362</v>
      </c>
      <c r="E348" s="200">
        <v>0</v>
      </c>
    </row>
    <row r="349" spans="2:5">
      <c r="B349" s="215" t="s">
        <v>2150</v>
      </c>
      <c r="C349" s="200">
        <v>12576962</v>
      </c>
      <c r="D349" s="200">
        <v>14149080.82</v>
      </c>
      <c r="E349" s="200">
        <v>2829816.16</v>
      </c>
    </row>
    <row r="350" spans="2:5">
      <c r="B350" s="214" t="s">
        <v>2151</v>
      </c>
      <c r="C350" s="200">
        <v>12576962</v>
      </c>
      <c r="D350" s="200">
        <v>14149080.82</v>
      </c>
      <c r="E350" s="200">
        <v>2829816.16</v>
      </c>
    </row>
    <row r="351" spans="2:5">
      <c r="B351" s="215" t="s">
        <v>3600</v>
      </c>
      <c r="C351" s="200">
        <v>0</v>
      </c>
      <c r="D351" s="200">
        <v>3581100.37</v>
      </c>
      <c r="E351" s="200">
        <v>0</v>
      </c>
    </row>
    <row r="352" spans="2:5">
      <c r="B352" s="214" t="s">
        <v>3599</v>
      </c>
      <c r="C352" s="200">
        <v>0</v>
      </c>
      <c r="D352" s="200">
        <v>3581100.37</v>
      </c>
      <c r="E352" s="200">
        <v>0</v>
      </c>
    </row>
    <row r="353" spans="2:5">
      <c r="B353" s="215" t="s">
        <v>3598</v>
      </c>
      <c r="C353" s="200">
        <v>0</v>
      </c>
      <c r="D353" s="200">
        <v>1889215.45</v>
      </c>
      <c r="E353" s="200">
        <v>0</v>
      </c>
    </row>
    <row r="354" spans="2:5">
      <c r="B354" s="214" t="s">
        <v>3597</v>
      </c>
      <c r="C354" s="200">
        <v>0</v>
      </c>
      <c r="D354" s="200">
        <v>1889215.45</v>
      </c>
      <c r="E354" s="200">
        <v>0</v>
      </c>
    </row>
    <row r="355" spans="2:5">
      <c r="B355" s="215" t="s">
        <v>3596</v>
      </c>
      <c r="C355" s="200">
        <v>0</v>
      </c>
      <c r="D355" s="200">
        <v>1341779.49</v>
      </c>
      <c r="E355" s="200">
        <v>0</v>
      </c>
    </row>
    <row r="356" spans="2:5">
      <c r="B356" s="214" t="s">
        <v>3595</v>
      </c>
      <c r="C356" s="200">
        <v>0</v>
      </c>
      <c r="D356" s="200">
        <v>1341779.49</v>
      </c>
      <c r="E356" s="200">
        <v>0</v>
      </c>
    </row>
    <row r="357" spans="2:5">
      <c r="B357" s="215" t="s">
        <v>3594</v>
      </c>
      <c r="C357" s="200">
        <v>0</v>
      </c>
      <c r="D357" s="200">
        <v>3581100.37</v>
      </c>
      <c r="E357" s="200">
        <v>0</v>
      </c>
    </row>
    <row r="358" spans="2:5">
      <c r="B358" s="214" t="s">
        <v>3593</v>
      </c>
      <c r="C358" s="200">
        <v>0</v>
      </c>
      <c r="D358" s="200">
        <v>3581100.37</v>
      </c>
      <c r="E358" s="200">
        <v>0</v>
      </c>
    </row>
    <row r="359" spans="2:5">
      <c r="B359" s="215" t="s">
        <v>3592</v>
      </c>
      <c r="C359" s="200">
        <v>0</v>
      </c>
      <c r="D359" s="200">
        <v>3581100.37</v>
      </c>
      <c r="E359" s="200">
        <v>0</v>
      </c>
    </row>
    <row r="360" spans="2:5">
      <c r="B360" s="214" t="s">
        <v>3591</v>
      </c>
      <c r="C360" s="200">
        <v>0</v>
      </c>
      <c r="D360" s="200">
        <v>3581100.37</v>
      </c>
      <c r="E360" s="200">
        <v>0</v>
      </c>
    </row>
    <row r="361" spans="2:5">
      <c r="B361" s="215" t="s">
        <v>329</v>
      </c>
      <c r="C361" s="200">
        <v>68656812</v>
      </c>
      <c r="D361" s="200">
        <v>46367951.07</v>
      </c>
      <c r="E361" s="200">
        <v>37398883.899999999</v>
      </c>
    </row>
    <row r="362" spans="2:5">
      <c r="B362" s="214" t="s">
        <v>660</v>
      </c>
      <c r="C362" s="200">
        <v>402104</v>
      </c>
      <c r="D362" s="200">
        <v>1712679</v>
      </c>
      <c r="E362" s="200">
        <v>0</v>
      </c>
    </row>
    <row r="363" spans="2:5">
      <c r="B363" s="214" t="s">
        <v>2575</v>
      </c>
      <c r="C363" s="200">
        <v>68254708</v>
      </c>
      <c r="D363" s="200">
        <v>44655272.07</v>
      </c>
      <c r="E363" s="200">
        <v>37398883.899999999</v>
      </c>
    </row>
    <row r="364" spans="2:5">
      <c r="B364" s="215" t="s">
        <v>2576</v>
      </c>
      <c r="C364" s="200">
        <v>17816413</v>
      </c>
      <c r="D364" s="200">
        <v>9844376</v>
      </c>
      <c r="E364" s="200">
        <v>9716259</v>
      </c>
    </row>
    <row r="365" spans="2:5">
      <c r="B365" s="214" t="s">
        <v>2577</v>
      </c>
      <c r="C365" s="200">
        <v>17816413</v>
      </c>
      <c r="D365" s="200">
        <v>9844376</v>
      </c>
      <c r="E365" s="200">
        <v>9716259</v>
      </c>
    </row>
    <row r="366" spans="2:5">
      <c r="B366" s="215" t="s">
        <v>330</v>
      </c>
      <c r="C366" s="200">
        <v>1504759</v>
      </c>
      <c r="D366" s="200">
        <v>1504759</v>
      </c>
      <c r="E366" s="200">
        <v>980291.3</v>
      </c>
    </row>
    <row r="367" spans="2:5">
      <c r="B367" s="214" t="s">
        <v>661</v>
      </c>
      <c r="C367" s="200">
        <v>1504759</v>
      </c>
      <c r="D367" s="200">
        <v>1504759</v>
      </c>
      <c r="E367" s="200">
        <v>980291.3</v>
      </c>
    </row>
    <row r="368" spans="2:5">
      <c r="B368" s="215" t="s">
        <v>1062</v>
      </c>
      <c r="C368" s="200">
        <v>33430878</v>
      </c>
      <c r="D368" s="200">
        <v>26152032.66</v>
      </c>
      <c r="E368" s="200">
        <v>26151017.84</v>
      </c>
    </row>
    <row r="369" spans="2:5">
      <c r="B369" s="214" t="s">
        <v>1063</v>
      </c>
      <c r="C369" s="200">
        <v>33430878</v>
      </c>
      <c r="D369" s="200">
        <v>26152032.66</v>
      </c>
      <c r="E369" s="200">
        <v>26151017.84</v>
      </c>
    </row>
    <row r="370" spans="2:5">
      <c r="B370" s="215" t="s">
        <v>3305</v>
      </c>
      <c r="C370" s="200">
        <v>0</v>
      </c>
      <c r="D370" s="200">
        <v>1757124.13</v>
      </c>
      <c r="E370" s="200">
        <v>1757069.41</v>
      </c>
    </row>
    <row r="371" spans="2:5">
      <c r="B371" s="214" t="s">
        <v>3304</v>
      </c>
      <c r="C371" s="200">
        <v>0</v>
      </c>
      <c r="D371" s="200">
        <v>1757124.13</v>
      </c>
      <c r="E371" s="200">
        <v>1757069.41</v>
      </c>
    </row>
    <row r="372" spans="2:5">
      <c r="B372" s="187" t="s">
        <v>283</v>
      </c>
      <c r="C372" s="186">
        <v>0</v>
      </c>
      <c r="D372" s="186">
        <v>46392165</v>
      </c>
      <c r="E372" s="186">
        <v>46392165</v>
      </c>
    </row>
    <row r="373" spans="2:5">
      <c r="B373" s="215" t="s">
        <v>3241</v>
      </c>
      <c r="C373" s="200">
        <v>0</v>
      </c>
      <c r="D373" s="200">
        <v>46392165</v>
      </c>
      <c r="E373" s="200">
        <v>46392165</v>
      </c>
    </row>
    <row r="374" spans="2:5">
      <c r="B374" s="214" t="s">
        <v>3240</v>
      </c>
      <c r="C374" s="200">
        <v>0</v>
      </c>
      <c r="D374" s="200">
        <v>46392165</v>
      </c>
      <c r="E374" s="200">
        <v>46392165</v>
      </c>
    </row>
    <row r="375" spans="2:5">
      <c r="B375" s="187" t="s">
        <v>298</v>
      </c>
      <c r="C375" s="186">
        <v>0</v>
      </c>
      <c r="D375" s="186">
        <v>85151727.159999996</v>
      </c>
      <c r="E375" s="186">
        <v>24508557.59</v>
      </c>
    </row>
    <row r="376" spans="2:5">
      <c r="B376" s="215" t="s">
        <v>3303</v>
      </c>
      <c r="C376" s="200">
        <v>0</v>
      </c>
      <c r="D376" s="200">
        <v>85151727.159999996</v>
      </c>
      <c r="E376" s="200">
        <v>24508557.59</v>
      </c>
    </row>
    <row r="377" spans="2:5">
      <c r="B377" s="214" t="s">
        <v>3302</v>
      </c>
      <c r="C377" s="200">
        <v>0</v>
      </c>
      <c r="D377" s="200">
        <v>85151727.159999996</v>
      </c>
      <c r="E377" s="200">
        <v>24508557.59</v>
      </c>
    </row>
    <row r="378" spans="2:5">
      <c r="B378" s="187" t="s">
        <v>284</v>
      </c>
      <c r="C378" s="186">
        <v>223684296</v>
      </c>
      <c r="D378" s="186">
        <v>229015833.35999998</v>
      </c>
      <c r="E378" s="186">
        <v>166696215.09999996</v>
      </c>
    </row>
    <row r="379" spans="2:5">
      <c r="B379" s="215" t="s">
        <v>324</v>
      </c>
      <c r="C379" s="200">
        <v>223684296</v>
      </c>
      <c r="D379" s="200">
        <v>229015833.35999998</v>
      </c>
      <c r="E379" s="200">
        <v>166696215.09999996</v>
      </c>
    </row>
    <row r="380" spans="2:5">
      <c r="B380" s="214" t="s">
        <v>3106</v>
      </c>
      <c r="C380" s="200">
        <v>223684296</v>
      </c>
      <c r="D380" s="200">
        <v>229015833.35999998</v>
      </c>
      <c r="E380" s="200">
        <v>166696215.09999996</v>
      </c>
    </row>
    <row r="381" spans="2:5">
      <c r="B381" s="216" t="s">
        <v>286</v>
      </c>
      <c r="C381" s="200">
        <v>948369693</v>
      </c>
      <c r="D381" s="200">
        <v>1177600350.7700002</v>
      </c>
      <c r="E381" s="200">
        <v>436746422.29000002</v>
      </c>
    </row>
    <row r="382" spans="2:5">
      <c r="B382" s="187" t="s">
        <v>281</v>
      </c>
      <c r="C382" s="186">
        <v>667576710</v>
      </c>
      <c r="D382" s="186">
        <v>583684217.50000012</v>
      </c>
      <c r="E382" s="186">
        <v>209885464.82000002</v>
      </c>
    </row>
    <row r="383" spans="2:5">
      <c r="B383" s="215" t="s">
        <v>331</v>
      </c>
      <c r="C383" s="200">
        <v>22676902</v>
      </c>
      <c r="D383" s="200">
        <v>15531383</v>
      </c>
      <c r="E383" s="200">
        <v>9569706.2400000002</v>
      </c>
    </row>
    <row r="384" spans="2:5">
      <c r="B384" s="214" t="s">
        <v>662</v>
      </c>
      <c r="C384" s="200">
        <v>7441709</v>
      </c>
      <c r="D384" s="200">
        <v>6444471</v>
      </c>
      <c r="E384" s="200">
        <v>1569706.24</v>
      </c>
    </row>
    <row r="385" spans="2:5">
      <c r="B385" s="214" t="s">
        <v>2578</v>
      </c>
      <c r="C385" s="200">
        <v>15235193</v>
      </c>
      <c r="D385" s="200">
        <v>9086912</v>
      </c>
      <c r="E385" s="200">
        <v>8000000</v>
      </c>
    </row>
    <row r="386" spans="2:5">
      <c r="B386" s="215" t="s">
        <v>332</v>
      </c>
      <c r="C386" s="200">
        <v>55771947</v>
      </c>
      <c r="D386" s="200">
        <v>92214103.679999992</v>
      </c>
      <c r="E386" s="200">
        <v>31902279.100000001</v>
      </c>
    </row>
    <row r="387" spans="2:5">
      <c r="B387" s="214" t="s">
        <v>663</v>
      </c>
      <c r="C387" s="200">
        <v>11834423</v>
      </c>
      <c r="D387" s="200">
        <v>11834423</v>
      </c>
      <c r="E387" s="200">
        <v>7919047.0300000003</v>
      </c>
    </row>
    <row r="388" spans="2:5">
      <c r="B388" s="214" t="s">
        <v>996</v>
      </c>
      <c r="C388" s="200">
        <v>10000000</v>
      </c>
      <c r="D388" s="200">
        <v>60938903.989999995</v>
      </c>
      <c r="E388" s="200">
        <v>4542455.38</v>
      </c>
    </row>
    <row r="389" spans="2:5">
      <c r="B389" s="214" t="s">
        <v>2579</v>
      </c>
      <c r="C389" s="200">
        <v>33937524</v>
      </c>
      <c r="D389" s="200">
        <v>19440776.690000001</v>
      </c>
      <c r="E389" s="200">
        <v>19440776.690000001</v>
      </c>
    </row>
    <row r="390" spans="2:5">
      <c r="B390" s="215" t="s">
        <v>2693</v>
      </c>
      <c r="C390" s="200">
        <v>38339230</v>
      </c>
      <c r="D390" s="200">
        <v>18620609.380000003</v>
      </c>
      <c r="E390" s="200">
        <v>8550034.6899999995</v>
      </c>
    </row>
    <row r="391" spans="2:5">
      <c r="B391" s="214" t="s">
        <v>997</v>
      </c>
      <c r="C391" s="200">
        <v>10000000</v>
      </c>
      <c r="D391" s="200">
        <v>5384426.9000000004</v>
      </c>
      <c r="E391" s="200">
        <v>4007159.38</v>
      </c>
    </row>
    <row r="392" spans="2:5">
      <c r="B392" s="214" t="s">
        <v>664</v>
      </c>
      <c r="C392" s="200">
        <v>28339230</v>
      </c>
      <c r="D392" s="200">
        <v>2778637.4800000004</v>
      </c>
      <c r="E392" s="200">
        <v>0</v>
      </c>
    </row>
    <row r="393" spans="2:5">
      <c r="B393" s="214" t="s">
        <v>3239</v>
      </c>
      <c r="C393" s="200">
        <v>0</v>
      </c>
      <c r="D393" s="200">
        <v>10457545</v>
      </c>
      <c r="E393" s="200">
        <v>4542875.3099999996</v>
      </c>
    </row>
    <row r="394" spans="2:5">
      <c r="B394" s="215" t="s">
        <v>333</v>
      </c>
      <c r="C394" s="200">
        <v>21792574</v>
      </c>
      <c r="D394" s="200">
        <v>121792574</v>
      </c>
      <c r="E394" s="200">
        <v>0</v>
      </c>
    </row>
    <row r="395" spans="2:5">
      <c r="B395" s="214" t="s">
        <v>665</v>
      </c>
      <c r="C395" s="200">
        <v>21792574</v>
      </c>
      <c r="D395" s="200">
        <v>121792574</v>
      </c>
      <c r="E395" s="200">
        <v>0</v>
      </c>
    </row>
    <row r="396" spans="2:5">
      <c r="B396" s="215" t="s">
        <v>1149</v>
      </c>
      <c r="C396" s="200">
        <v>6606206</v>
      </c>
      <c r="D396" s="200">
        <v>5780429.8300000001</v>
      </c>
      <c r="E396" s="200">
        <v>0</v>
      </c>
    </row>
    <row r="397" spans="2:5">
      <c r="B397" s="214" t="s">
        <v>1150</v>
      </c>
      <c r="C397" s="200">
        <v>6606206</v>
      </c>
      <c r="D397" s="200">
        <v>5780429.8300000001</v>
      </c>
      <c r="E397" s="200">
        <v>0</v>
      </c>
    </row>
    <row r="398" spans="2:5">
      <c r="B398" s="215" t="s">
        <v>1151</v>
      </c>
      <c r="C398" s="200">
        <v>11116179</v>
      </c>
      <c r="D398" s="200">
        <v>1.3700000010430813</v>
      </c>
      <c r="E398" s="200">
        <v>0</v>
      </c>
    </row>
    <row r="399" spans="2:5">
      <c r="B399" s="214" t="s">
        <v>1152</v>
      </c>
      <c r="C399" s="200">
        <v>11116179</v>
      </c>
      <c r="D399" s="200">
        <v>1.3700000010430813</v>
      </c>
      <c r="E399" s="200">
        <v>0</v>
      </c>
    </row>
    <row r="400" spans="2:5">
      <c r="B400" s="215" t="s">
        <v>1153</v>
      </c>
      <c r="C400" s="200">
        <v>11116179</v>
      </c>
      <c r="D400" s="200">
        <v>1.3700000010430813</v>
      </c>
      <c r="E400" s="200">
        <v>0</v>
      </c>
    </row>
    <row r="401" spans="2:5">
      <c r="B401" s="214" t="s">
        <v>1154</v>
      </c>
      <c r="C401" s="200">
        <v>11116179</v>
      </c>
      <c r="D401" s="200">
        <v>1.3700000010430813</v>
      </c>
      <c r="E401" s="200">
        <v>0</v>
      </c>
    </row>
    <row r="402" spans="2:5">
      <c r="B402" s="215" t="s">
        <v>1155</v>
      </c>
      <c r="C402" s="200">
        <v>11116179</v>
      </c>
      <c r="D402" s="200">
        <v>1.3700000010430813</v>
      </c>
      <c r="E402" s="200">
        <v>0</v>
      </c>
    </row>
    <row r="403" spans="2:5">
      <c r="B403" s="214" t="s">
        <v>1156</v>
      </c>
      <c r="C403" s="200">
        <v>11116179</v>
      </c>
      <c r="D403" s="200">
        <v>1.3700000010430813</v>
      </c>
      <c r="E403" s="200">
        <v>0</v>
      </c>
    </row>
    <row r="404" spans="2:5">
      <c r="B404" s="215" t="s">
        <v>1157</v>
      </c>
      <c r="C404" s="200">
        <v>12403731</v>
      </c>
      <c r="D404" s="200">
        <v>10853264.710000001</v>
      </c>
      <c r="E404" s="200">
        <v>4591953.34</v>
      </c>
    </row>
    <row r="405" spans="2:5">
      <c r="B405" s="214" t="s">
        <v>1158</v>
      </c>
      <c r="C405" s="200">
        <v>12403731</v>
      </c>
      <c r="D405" s="200">
        <v>10853264.710000001</v>
      </c>
      <c r="E405" s="200">
        <v>4591953.34</v>
      </c>
    </row>
    <row r="406" spans="2:5">
      <c r="B406" s="215" t="s">
        <v>1159</v>
      </c>
      <c r="C406" s="200">
        <v>4628889</v>
      </c>
      <c r="D406" s="200">
        <v>1</v>
      </c>
      <c r="E406" s="200">
        <v>0</v>
      </c>
    </row>
    <row r="407" spans="2:5">
      <c r="B407" s="214" t="s">
        <v>1160</v>
      </c>
      <c r="C407" s="200">
        <v>4628889</v>
      </c>
      <c r="D407" s="200">
        <v>1</v>
      </c>
      <c r="E407" s="200">
        <v>0</v>
      </c>
    </row>
    <row r="408" spans="2:5">
      <c r="B408" s="215" t="s">
        <v>1161</v>
      </c>
      <c r="C408" s="200">
        <v>4628889</v>
      </c>
      <c r="D408" s="200">
        <v>1</v>
      </c>
      <c r="E408" s="200">
        <v>0</v>
      </c>
    </row>
    <row r="409" spans="2:5">
      <c r="B409" s="214" t="s">
        <v>1162</v>
      </c>
      <c r="C409" s="200">
        <v>4628889</v>
      </c>
      <c r="D409" s="200">
        <v>1</v>
      </c>
      <c r="E409" s="200">
        <v>0</v>
      </c>
    </row>
    <row r="410" spans="2:5">
      <c r="B410" s="215" t="s">
        <v>1163</v>
      </c>
      <c r="C410" s="200">
        <v>11116179</v>
      </c>
      <c r="D410" s="200">
        <v>9726656.370000001</v>
      </c>
      <c r="E410" s="200">
        <v>0</v>
      </c>
    </row>
    <row r="411" spans="2:5">
      <c r="B411" s="214" t="s">
        <v>1164</v>
      </c>
      <c r="C411" s="200">
        <v>11116179</v>
      </c>
      <c r="D411" s="200">
        <v>9726656.370000001</v>
      </c>
      <c r="E411" s="200">
        <v>0</v>
      </c>
    </row>
    <row r="412" spans="2:5">
      <c r="B412" s="215" t="s">
        <v>1165</v>
      </c>
      <c r="C412" s="200">
        <v>12403731</v>
      </c>
      <c r="D412" s="200">
        <v>1</v>
      </c>
      <c r="E412" s="200">
        <v>0</v>
      </c>
    </row>
    <row r="413" spans="2:5">
      <c r="B413" s="214" t="s">
        <v>1166</v>
      </c>
      <c r="C413" s="200">
        <v>12403731</v>
      </c>
      <c r="D413" s="200">
        <v>1</v>
      </c>
      <c r="E413" s="200">
        <v>0</v>
      </c>
    </row>
    <row r="414" spans="2:5">
      <c r="B414" s="215" t="s">
        <v>1406</v>
      </c>
      <c r="C414" s="200">
        <v>6779437</v>
      </c>
      <c r="D414" s="200">
        <v>1539962.6600000001</v>
      </c>
      <c r="E414" s="200">
        <v>1539961.66</v>
      </c>
    </row>
    <row r="415" spans="2:5">
      <c r="B415" s="214" t="s">
        <v>1407</v>
      </c>
      <c r="C415" s="200">
        <v>6779437</v>
      </c>
      <c r="D415" s="200">
        <v>1539962.6600000001</v>
      </c>
      <c r="E415" s="200">
        <v>1539961.66</v>
      </c>
    </row>
    <row r="416" spans="2:5">
      <c r="B416" s="215" t="s">
        <v>334</v>
      </c>
      <c r="C416" s="200">
        <v>23494081</v>
      </c>
      <c r="D416" s="200">
        <v>21289410</v>
      </c>
      <c r="E416" s="200">
        <v>12482056.949999999</v>
      </c>
    </row>
    <row r="417" spans="2:5">
      <c r="B417" s="214" t="s">
        <v>666</v>
      </c>
      <c r="C417" s="200">
        <v>12204671</v>
      </c>
      <c r="D417" s="200">
        <v>10000000</v>
      </c>
      <c r="E417" s="200">
        <v>10000000</v>
      </c>
    </row>
    <row r="418" spans="2:5">
      <c r="B418" s="214" t="s">
        <v>1408</v>
      </c>
      <c r="C418" s="200">
        <v>11289410</v>
      </c>
      <c r="D418" s="200">
        <v>11289410</v>
      </c>
      <c r="E418" s="200">
        <v>2482056.9500000002</v>
      </c>
    </row>
    <row r="419" spans="2:5">
      <c r="B419" s="215" t="s">
        <v>973</v>
      </c>
      <c r="C419" s="200">
        <v>22185697</v>
      </c>
      <c r="D419" s="200">
        <v>13436392.939999999</v>
      </c>
      <c r="E419" s="200">
        <v>2540104.1800000002</v>
      </c>
    </row>
    <row r="420" spans="2:5">
      <c r="B420" s="214" t="s">
        <v>974</v>
      </c>
      <c r="C420" s="200">
        <v>10896287</v>
      </c>
      <c r="D420" s="200">
        <v>10896287</v>
      </c>
      <c r="E420" s="200">
        <v>0</v>
      </c>
    </row>
    <row r="421" spans="2:5">
      <c r="B421" s="214" t="s">
        <v>1409</v>
      </c>
      <c r="C421" s="200">
        <v>11289410</v>
      </c>
      <c r="D421" s="200">
        <v>2540105.9399999995</v>
      </c>
      <c r="E421" s="200">
        <v>2540104.1800000002</v>
      </c>
    </row>
    <row r="422" spans="2:5">
      <c r="B422" s="215" t="s">
        <v>335</v>
      </c>
      <c r="C422" s="200">
        <v>25538914</v>
      </c>
      <c r="D422" s="200">
        <v>15341728.939999999</v>
      </c>
      <c r="E422" s="200">
        <v>14792972.16</v>
      </c>
    </row>
    <row r="423" spans="2:5">
      <c r="B423" s="214" t="s">
        <v>667</v>
      </c>
      <c r="C423" s="200">
        <v>14249504</v>
      </c>
      <c r="D423" s="200">
        <v>12801624</v>
      </c>
      <c r="E423" s="200">
        <v>12252867.970000001</v>
      </c>
    </row>
    <row r="424" spans="2:5">
      <c r="B424" s="214" t="s">
        <v>1410</v>
      </c>
      <c r="C424" s="200">
        <v>11289410</v>
      </c>
      <c r="D424" s="200">
        <v>2540104.9399999995</v>
      </c>
      <c r="E424" s="200">
        <v>2540104.19</v>
      </c>
    </row>
    <row r="425" spans="2:5">
      <c r="B425" s="215" t="s">
        <v>1411</v>
      </c>
      <c r="C425" s="200">
        <v>11289410</v>
      </c>
      <c r="D425" s="200">
        <v>2540104.9399999995</v>
      </c>
      <c r="E425" s="200">
        <v>2540104.19</v>
      </c>
    </row>
    <row r="426" spans="2:5">
      <c r="B426" s="214" t="s">
        <v>1412</v>
      </c>
      <c r="C426" s="200">
        <v>11289410</v>
      </c>
      <c r="D426" s="200">
        <v>2540104.9399999995</v>
      </c>
      <c r="E426" s="200">
        <v>2540104.19</v>
      </c>
    </row>
    <row r="427" spans="2:5">
      <c r="B427" s="215" t="s">
        <v>1413</v>
      </c>
      <c r="C427" s="200">
        <v>11289410</v>
      </c>
      <c r="D427" s="200">
        <v>2540104.9499999993</v>
      </c>
      <c r="E427" s="200">
        <v>2540104.19</v>
      </c>
    </row>
    <row r="428" spans="2:5">
      <c r="B428" s="214" t="s">
        <v>1414</v>
      </c>
      <c r="C428" s="200">
        <v>11289410</v>
      </c>
      <c r="D428" s="200">
        <v>2540104.9499999993</v>
      </c>
      <c r="E428" s="200">
        <v>2540104.19</v>
      </c>
    </row>
    <row r="429" spans="2:5">
      <c r="B429" s="215" t="s">
        <v>336</v>
      </c>
      <c r="C429" s="200">
        <v>15005204</v>
      </c>
      <c r="D429" s="200">
        <v>19285893.789999999</v>
      </c>
      <c r="E429" s="200">
        <v>9069912.5299999993</v>
      </c>
    </row>
    <row r="430" spans="2:5">
      <c r="B430" s="214" t="s">
        <v>668</v>
      </c>
      <c r="C430" s="200">
        <v>10203084</v>
      </c>
      <c r="D430" s="200">
        <v>19285892.789999999</v>
      </c>
      <c r="E430" s="200">
        <v>9069912.5299999993</v>
      </c>
    </row>
    <row r="431" spans="2:5">
      <c r="B431" s="214" t="s">
        <v>1415</v>
      </c>
      <c r="C431" s="200">
        <v>4802120</v>
      </c>
      <c r="D431" s="200">
        <v>1</v>
      </c>
      <c r="E431" s="200">
        <v>0</v>
      </c>
    </row>
    <row r="432" spans="2:5">
      <c r="B432" s="215" t="s">
        <v>1416</v>
      </c>
      <c r="C432" s="200">
        <v>11289410</v>
      </c>
      <c r="D432" s="200">
        <v>2</v>
      </c>
      <c r="E432" s="200">
        <v>0</v>
      </c>
    </row>
    <row r="433" spans="2:5">
      <c r="B433" s="214" t="s">
        <v>1417</v>
      </c>
      <c r="C433" s="200">
        <v>11289410</v>
      </c>
      <c r="D433" s="200">
        <v>2</v>
      </c>
      <c r="E433" s="200">
        <v>0</v>
      </c>
    </row>
    <row r="434" spans="2:5">
      <c r="B434" s="215" t="s">
        <v>337</v>
      </c>
      <c r="C434" s="200">
        <v>37694142</v>
      </c>
      <c r="D434" s="200">
        <v>5668428</v>
      </c>
      <c r="E434" s="200">
        <v>5668418.1500000004</v>
      </c>
    </row>
    <row r="435" spans="2:5">
      <c r="B435" s="214" t="s">
        <v>669</v>
      </c>
      <c r="C435" s="200">
        <v>32892022</v>
      </c>
      <c r="D435" s="200">
        <v>5668426</v>
      </c>
      <c r="E435" s="200">
        <v>5668418.1500000004</v>
      </c>
    </row>
    <row r="436" spans="2:5">
      <c r="B436" s="214" t="s">
        <v>1418</v>
      </c>
      <c r="C436" s="200">
        <v>4802120</v>
      </c>
      <c r="D436" s="200">
        <v>2</v>
      </c>
      <c r="E436" s="200">
        <v>0</v>
      </c>
    </row>
    <row r="437" spans="2:5">
      <c r="B437" s="215" t="s">
        <v>2152</v>
      </c>
      <c r="C437" s="200">
        <v>28572011</v>
      </c>
      <c r="D437" s="200">
        <v>24843891.239999998</v>
      </c>
      <c r="E437" s="200">
        <v>12329448.560000001</v>
      </c>
    </row>
    <row r="438" spans="2:5">
      <c r="B438" s="214" t="s">
        <v>2153</v>
      </c>
      <c r="C438" s="200">
        <v>21792574</v>
      </c>
      <c r="D438" s="200">
        <v>24658898.559999999</v>
      </c>
      <c r="E438" s="200">
        <v>12329448.560000001</v>
      </c>
    </row>
    <row r="439" spans="2:5">
      <c r="B439" s="214" t="s">
        <v>1419</v>
      </c>
      <c r="C439" s="200">
        <v>6779437</v>
      </c>
      <c r="D439" s="200">
        <v>184992.6799999997</v>
      </c>
      <c r="E439" s="200">
        <v>0</v>
      </c>
    </row>
    <row r="440" spans="2:5">
      <c r="B440" s="215" t="s">
        <v>1420</v>
      </c>
      <c r="C440" s="200">
        <v>12576962</v>
      </c>
      <c r="D440" s="200">
        <v>1</v>
      </c>
      <c r="E440" s="200">
        <v>0</v>
      </c>
    </row>
    <row r="441" spans="2:5">
      <c r="B441" s="214" t="s">
        <v>1421</v>
      </c>
      <c r="C441" s="200">
        <v>12576962</v>
      </c>
      <c r="D441" s="200">
        <v>1</v>
      </c>
      <c r="E441" s="200">
        <v>0</v>
      </c>
    </row>
    <row r="442" spans="2:5">
      <c r="B442" s="215" t="s">
        <v>338</v>
      </c>
      <c r="C442" s="200">
        <v>56668645</v>
      </c>
      <c r="D442" s="200">
        <v>71502889.400000006</v>
      </c>
      <c r="E442" s="200">
        <v>45067739</v>
      </c>
    </row>
    <row r="443" spans="2:5">
      <c r="B443" s="214" t="s">
        <v>670</v>
      </c>
      <c r="C443" s="200">
        <v>56668645</v>
      </c>
      <c r="D443" s="200">
        <v>45067739</v>
      </c>
      <c r="E443" s="200">
        <v>45067739</v>
      </c>
    </row>
    <row r="444" spans="2:5">
      <c r="B444" s="214" t="s">
        <v>3726</v>
      </c>
      <c r="C444" s="200">
        <v>0</v>
      </c>
      <c r="D444" s="200">
        <v>26435150.399999999</v>
      </c>
      <c r="E444" s="200">
        <v>0</v>
      </c>
    </row>
    <row r="445" spans="2:5">
      <c r="B445" s="215" t="s">
        <v>339</v>
      </c>
      <c r="C445" s="200">
        <v>86803404</v>
      </c>
      <c r="D445" s="200">
        <v>21079079</v>
      </c>
      <c r="E445" s="200">
        <v>20728401.579999998</v>
      </c>
    </row>
    <row r="446" spans="2:5">
      <c r="B446" s="214" t="s">
        <v>671</v>
      </c>
      <c r="C446" s="200">
        <v>74143721</v>
      </c>
      <c r="D446" s="200">
        <v>2</v>
      </c>
      <c r="E446" s="200">
        <v>0</v>
      </c>
    </row>
    <row r="447" spans="2:5">
      <c r="B447" s="214" t="s">
        <v>672</v>
      </c>
      <c r="C447" s="200">
        <v>6879064</v>
      </c>
      <c r="D447" s="200">
        <v>6251910</v>
      </c>
      <c r="E447" s="200">
        <v>6251910</v>
      </c>
    </row>
    <row r="448" spans="2:5">
      <c r="B448" s="214" t="s">
        <v>2803</v>
      </c>
      <c r="C448" s="200">
        <v>5780619</v>
      </c>
      <c r="D448" s="200">
        <v>14827167</v>
      </c>
      <c r="E448" s="200">
        <v>14476491.58</v>
      </c>
    </row>
    <row r="449" spans="2:5">
      <c r="B449" s="215" t="s">
        <v>340</v>
      </c>
      <c r="C449" s="200">
        <v>43494147</v>
      </c>
      <c r="D449" s="200">
        <v>20735380</v>
      </c>
      <c r="E449" s="200">
        <v>3699743</v>
      </c>
    </row>
    <row r="450" spans="2:5">
      <c r="B450" s="214" t="s">
        <v>673</v>
      </c>
      <c r="C450" s="200">
        <v>20216062</v>
      </c>
      <c r="D450" s="200">
        <v>5216062</v>
      </c>
      <c r="E450" s="200">
        <v>0</v>
      </c>
    </row>
    <row r="451" spans="2:5">
      <c r="B451" s="214" t="s">
        <v>674</v>
      </c>
      <c r="C451" s="200">
        <v>7819574</v>
      </c>
      <c r="D451" s="200">
        <v>819574</v>
      </c>
      <c r="E451" s="200">
        <v>0</v>
      </c>
    </row>
    <row r="452" spans="2:5">
      <c r="B452" s="214" t="s">
        <v>675</v>
      </c>
      <c r="C452" s="200">
        <v>8857004</v>
      </c>
      <c r="D452" s="200">
        <v>3699743</v>
      </c>
      <c r="E452" s="200">
        <v>3699743</v>
      </c>
    </row>
    <row r="453" spans="2:5">
      <c r="B453" s="214" t="s">
        <v>2831</v>
      </c>
      <c r="C453" s="200">
        <v>6601507</v>
      </c>
      <c r="D453" s="200">
        <v>11000001</v>
      </c>
      <c r="E453" s="200">
        <v>0</v>
      </c>
    </row>
    <row r="454" spans="2:5">
      <c r="B454" s="215" t="s">
        <v>2832</v>
      </c>
      <c r="C454" s="200">
        <v>7473189</v>
      </c>
      <c r="D454" s="200">
        <v>3</v>
      </c>
      <c r="E454" s="200">
        <v>0</v>
      </c>
    </row>
    <row r="455" spans="2:5">
      <c r="B455" s="214" t="s">
        <v>2833</v>
      </c>
      <c r="C455" s="200">
        <v>7473189</v>
      </c>
      <c r="D455" s="200">
        <v>3</v>
      </c>
      <c r="E455" s="200">
        <v>0</v>
      </c>
    </row>
    <row r="456" spans="2:5">
      <c r="B456" s="215" t="s">
        <v>2834</v>
      </c>
      <c r="C456" s="200">
        <v>7477542</v>
      </c>
      <c r="D456" s="200">
        <v>2</v>
      </c>
      <c r="E456" s="200">
        <v>0</v>
      </c>
    </row>
    <row r="457" spans="2:5">
      <c r="B457" s="214" t="s">
        <v>2835</v>
      </c>
      <c r="C457" s="200">
        <v>7477542</v>
      </c>
      <c r="D457" s="200">
        <v>2</v>
      </c>
      <c r="E457" s="200">
        <v>0</v>
      </c>
    </row>
    <row r="458" spans="2:5">
      <c r="B458" s="215" t="s">
        <v>3725</v>
      </c>
      <c r="C458" s="200">
        <v>0</v>
      </c>
      <c r="D458" s="200">
        <v>8046547.8599999994</v>
      </c>
      <c r="E458" s="200">
        <v>0</v>
      </c>
    </row>
    <row r="459" spans="2:5">
      <c r="B459" s="214" t="s">
        <v>3724</v>
      </c>
      <c r="C459" s="200">
        <v>0</v>
      </c>
      <c r="D459" s="200">
        <v>8046547.8599999994</v>
      </c>
      <c r="E459" s="200">
        <v>0</v>
      </c>
    </row>
    <row r="460" spans="2:5">
      <c r="B460" s="215" t="s">
        <v>341</v>
      </c>
      <c r="C460" s="200">
        <v>15366806</v>
      </c>
      <c r="D460" s="200">
        <v>12952806</v>
      </c>
      <c r="E460" s="200">
        <v>12948211.52</v>
      </c>
    </row>
    <row r="461" spans="2:5">
      <c r="B461" s="214" t="s">
        <v>676</v>
      </c>
      <c r="C461" s="200">
        <v>15366806</v>
      </c>
      <c r="D461" s="200">
        <v>12952806</v>
      </c>
      <c r="E461" s="200">
        <v>12948211.52</v>
      </c>
    </row>
    <row r="462" spans="2:5">
      <c r="B462" s="215" t="s">
        <v>342</v>
      </c>
      <c r="C462" s="200">
        <v>9160677</v>
      </c>
      <c r="D462" s="200">
        <v>8974084.4900000002</v>
      </c>
      <c r="E462" s="200">
        <v>5951196</v>
      </c>
    </row>
    <row r="463" spans="2:5">
      <c r="B463" s="214" t="s">
        <v>677</v>
      </c>
      <c r="C463" s="200">
        <v>9160677</v>
      </c>
      <c r="D463" s="200">
        <v>7632305</v>
      </c>
      <c r="E463" s="200">
        <v>5951196</v>
      </c>
    </row>
    <row r="464" spans="2:5">
      <c r="B464" s="214" t="s">
        <v>3590</v>
      </c>
      <c r="C464" s="200">
        <v>0</v>
      </c>
      <c r="D464" s="200">
        <v>1341779.49</v>
      </c>
      <c r="E464" s="200">
        <v>0</v>
      </c>
    </row>
    <row r="465" spans="2:5">
      <c r="B465" s="215" t="s">
        <v>3589</v>
      </c>
      <c r="C465" s="200">
        <v>0</v>
      </c>
      <c r="D465" s="200">
        <v>1341779.49</v>
      </c>
      <c r="E465" s="200">
        <v>0</v>
      </c>
    </row>
    <row r="466" spans="2:5">
      <c r="B466" s="214" t="s">
        <v>3588</v>
      </c>
      <c r="C466" s="200">
        <v>0</v>
      </c>
      <c r="D466" s="200">
        <v>1341779.49</v>
      </c>
      <c r="E466" s="200">
        <v>0</v>
      </c>
    </row>
    <row r="467" spans="2:5">
      <c r="B467" s="215" t="s">
        <v>3587</v>
      </c>
      <c r="C467" s="200">
        <v>0</v>
      </c>
      <c r="D467" s="200">
        <v>1341779.49</v>
      </c>
      <c r="E467" s="200">
        <v>0</v>
      </c>
    </row>
    <row r="468" spans="2:5">
      <c r="B468" s="214" t="s">
        <v>3586</v>
      </c>
      <c r="C468" s="200">
        <v>0</v>
      </c>
      <c r="D468" s="200">
        <v>1341779.49</v>
      </c>
      <c r="E468" s="200">
        <v>0</v>
      </c>
    </row>
    <row r="469" spans="2:5">
      <c r="B469" s="215" t="s">
        <v>3585</v>
      </c>
      <c r="C469" s="200">
        <v>0</v>
      </c>
      <c r="D469" s="200">
        <v>1341779.49</v>
      </c>
      <c r="E469" s="200">
        <v>0</v>
      </c>
    </row>
    <row r="470" spans="2:5">
      <c r="B470" s="214" t="s">
        <v>3584</v>
      </c>
      <c r="C470" s="200">
        <v>0</v>
      </c>
      <c r="D470" s="200">
        <v>1341779.49</v>
      </c>
      <c r="E470" s="200">
        <v>0</v>
      </c>
    </row>
    <row r="471" spans="2:5">
      <c r="B471" s="215" t="s">
        <v>1064</v>
      </c>
      <c r="C471" s="200">
        <v>3343087</v>
      </c>
      <c r="D471" s="200">
        <v>0</v>
      </c>
      <c r="E471" s="200">
        <v>0</v>
      </c>
    </row>
    <row r="472" spans="2:5">
      <c r="B472" s="214" t="s">
        <v>1065</v>
      </c>
      <c r="C472" s="200">
        <v>3343087</v>
      </c>
      <c r="D472" s="200">
        <v>0</v>
      </c>
      <c r="E472" s="200">
        <v>0</v>
      </c>
    </row>
    <row r="473" spans="2:5">
      <c r="B473" s="215" t="s">
        <v>2754</v>
      </c>
      <c r="C473" s="200">
        <v>8357720</v>
      </c>
      <c r="D473" s="200">
        <v>0</v>
      </c>
      <c r="E473" s="200">
        <v>0</v>
      </c>
    </row>
    <row r="474" spans="2:5">
      <c r="B474" s="214" t="s">
        <v>2755</v>
      </c>
      <c r="C474" s="200">
        <v>8357720</v>
      </c>
      <c r="D474" s="200">
        <v>0</v>
      </c>
      <c r="E474" s="200">
        <v>0</v>
      </c>
    </row>
    <row r="475" spans="2:5">
      <c r="B475" s="215" t="s">
        <v>3723</v>
      </c>
      <c r="C475" s="200">
        <v>0</v>
      </c>
      <c r="D475" s="200">
        <v>2099077.7200000002</v>
      </c>
      <c r="E475" s="200">
        <v>1679262.18</v>
      </c>
    </row>
    <row r="476" spans="2:5">
      <c r="B476" s="214" t="s">
        <v>3722</v>
      </c>
      <c r="C476" s="200">
        <v>0</v>
      </c>
      <c r="D476" s="200">
        <v>2099077.7200000002</v>
      </c>
      <c r="E476" s="200">
        <v>1679262.18</v>
      </c>
    </row>
    <row r="477" spans="2:5">
      <c r="B477" s="215" t="s">
        <v>3107</v>
      </c>
      <c r="C477" s="200">
        <v>0</v>
      </c>
      <c r="D477" s="200">
        <v>20000001</v>
      </c>
      <c r="E477" s="200">
        <v>0</v>
      </c>
    </row>
    <row r="478" spans="2:5">
      <c r="B478" s="214" t="s">
        <v>3108</v>
      </c>
      <c r="C478" s="200">
        <v>0</v>
      </c>
      <c r="D478" s="200">
        <v>20000001</v>
      </c>
      <c r="E478" s="200">
        <v>0</v>
      </c>
    </row>
    <row r="479" spans="2:5">
      <c r="B479" s="215" t="s">
        <v>3109</v>
      </c>
      <c r="C479" s="200">
        <v>0</v>
      </c>
      <c r="D479" s="200">
        <v>9462001</v>
      </c>
      <c r="E479" s="200">
        <v>1693855.6</v>
      </c>
    </row>
    <row r="480" spans="2:5">
      <c r="B480" s="214" t="s">
        <v>3110</v>
      </c>
      <c r="C480" s="200">
        <v>0</v>
      </c>
      <c r="D480" s="200">
        <v>9462001</v>
      </c>
      <c r="E480" s="200">
        <v>1693855.6</v>
      </c>
    </row>
    <row r="481" spans="2:5">
      <c r="B481" s="215" t="s">
        <v>3111</v>
      </c>
      <c r="C481" s="200">
        <v>0</v>
      </c>
      <c r="D481" s="200">
        <v>9462000</v>
      </c>
      <c r="E481" s="200">
        <v>0</v>
      </c>
    </row>
    <row r="482" spans="2:5">
      <c r="B482" s="214" t="s">
        <v>3112</v>
      </c>
      <c r="C482" s="200">
        <v>0</v>
      </c>
      <c r="D482" s="200">
        <v>9462000</v>
      </c>
      <c r="E482" s="200">
        <v>0</v>
      </c>
    </row>
    <row r="483" spans="2:5">
      <c r="B483" s="215" t="s">
        <v>3113</v>
      </c>
      <c r="C483" s="200">
        <v>0</v>
      </c>
      <c r="D483" s="200">
        <v>14340059.02</v>
      </c>
      <c r="E483" s="200">
        <v>0</v>
      </c>
    </row>
    <row r="484" spans="2:5">
      <c r="B484" s="214" t="s">
        <v>3114</v>
      </c>
      <c r="C484" s="200">
        <v>0</v>
      </c>
      <c r="D484" s="200">
        <v>14340059.02</v>
      </c>
      <c r="E484" s="200">
        <v>0</v>
      </c>
    </row>
    <row r="485" spans="2:5">
      <c r="B485" s="187" t="s">
        <v>283</v>
      </c>
      <c r="C485" s="186">
        <v>18551684</v>
      </c>
      <c r="D485" s="186">
        <v>321692318.08999997</v>
      </c>
      <c r="E485" s="186">
        <v>42733842.170000002</v>
      </c>
    </row>
    <row r="486" spans="2:5">
      <c r="B486" s="215" t="s">
        <v>2836</v>
      </c>
      <c r="C486" s="200">
        <v>1372434</v>
      </c>
      <c r="D486" s="200">
        <v>6692318.0899999999</v>
      </c>
      <c r="E486" s="200">
        <v>3036276.88</v>
      </c>
    </row>
    <row r="487" spans="2:5">
      <c r="B487" s="214" t="s">
        <v>2514</v>
      </c>
      <c r="C487" s="200">
        <v>1372434</v>
      </c>
      <c r="D487" s="200">
        <v>6692318.0899999999</v>
      </c>
      <c r="E487" s="200">
        <v>3036276.88</v>
      </c>
    </row>
    <row r="488" spans="2:5">
      <c r="B488" s="215" t="s">
        <v>1153</v>
      </c>
      <c r="C488" s="200">
        <v>2874885</v>
      </c>
      <c r="D488" s="200">
        <v>0</v>
      </c>
      <c r="E488" s="200">
        <v>0</v>
      </c>
    </row>
    <row r="489" spans="2:5">
      <c r="B489" s="214" t="s">
        <v>2516</v>
      </c>
      <c r="C489" s="200">
        <v>2874885</v>
      </c>
      <c r="D489" s="200">
        <v>0</v>
      </c>
      <c r="E489" s="200">
        <v>0</v>
      </c>
    </row>
    <row r="490" spans="2:5">
      <c r="B490" s="215" t="s">
        <v>1159</v>
      </c>
      <c r="C490" s="200">
        <v>3641703</v>
      </c>
      <c r="D490" s="200">
        <v>0</v>
      </c>
      <c r="E490" s="200">
        <v>0</v>
      </c>
    </row>
    <row r="491" spans="2:5">
      <c r="B491" s="214" t="s">
        <v>2515</v>
      </c>
      <c r="C491" s="200">
        <v>3641703</v>
      </c>
      <c r="D491" s="200">
        <v>0</v>
      </c>
      <c r="E491" s="200">
        <v>0</v>
      </c>
    </row>
    <row r="492" spans="2:5">
      <c r="B492" s="215" t="s">
        <v>1163</v>
      </c>
      <c r="C492" s="200">
        <v>10662662</v>
      </c>
      <c r="D492" s="200">
        <v>0</v>
      </c>
      <c r="E492" s="200">
        <v>0</v>
      </c>
    </row>
    <row r="493" spans="2:5">
      <c r="B493" s="214" t="s">
        <v>2517</v>
      </c>
      <c r="C493" s="200">
        <v>10662662</v>
      </c>
      <c r="D493" s="200">
        <v>0</v>
      </c>
      <c r="E493" s="200">
        <v>0</v>
      </c>
    </row>
    <row r="494" spans="2:5">
      <c r="B494" s="215" t="s">
        <v>339</v>
      </c>
      <c r="C494" s="200">
        <v>0</v>
      </c>
      <c r="D494" s="200">
        <v>15000000</v>
      </c>
      <c r="E494" s="200">
        <v>0</v>
      </c>
    </row>
    <row r="495" spans="2:5">
      <c r="B495" s="214" t="s">
        <v>671</v>
      </c>
      <c r="C495" s="200">
        <v>0</v>
      </c>
      <c r="D495" s="200">
        <v>15000000</v>
      </c>
      <c r="E495" s="200">
        <v>0</v>
      </c>
    </row>
    <row r="496" spans="2:5">
      <c r="B496" s="215" t="s">
        <v>3145</v>
      </c>
      <c r="C496" s="200">
        <v>0</v>
      </c>
      <c r="D496" s="200">
        <v>300000000</v>
      </c>
      <c r="E496" s="200">
        <v>39697565.289999999</v>
      </c>
    </row>
    <row r="497" spans="2:5">
      <c r="B497" s="214" t="s">
        <v>3146</v>
      </c>
      <c r="C497" s="200">
        <v>0</v>
      </c>
      <c r="D497" s="200">
        <v>300000000</v>
      </c>
      <c r="E497" s="200">
        <v>39697565.289999999</v>
      </c>
    </row>
    <row r="498" spans="2:5">
      <c r="B498" s="187" t="s">
        <v>298</v>
      </c>
      <c r="C498" s="186">
        <v>0</v>
      </c>
      <c r="D498" s="186">
        <v>14824026.689999999</v>
      </c>
      <c r="E498" s="186">
        <v>0</v>
      </c>
    </row>
    <row r="499" spans="2:5">
      <c r="B499" s="215" t="s">
        <v>3301</v>
      </c>
      <c r="C499" s="200">
        <v>0</v>
      </c>
      <c r="D499" s="200">
        <v>14824026.689999999</v>
      </c>
      <c r="E499" s="200">
        <v>0</v>
      </c>
    </row>
    <row r="500" spans="2:5">
      <c r="B500" s="214" t="s">
        <v>3300</v>
      </c>
      <c r="C500" s="200">
        <v>0</v>
      </c>
      <c r="D500" s="200">
        <v>14824026.689999999</v>
      </c>
      <c r="E500" s="200">
        <v>0</v>
      </c>
    </row>
    <row r="501" spans="2:5">
      <c r="B501" s="187" t="s">
        <v>284</v>
      </c>
      <c r="C501" s="186">
        <v>262241299</v>
      </c>
      <c r="D501" s="186">
        <v>257399788.48999998</v>
      </c>
      <c r="E501" s="186">
        <v>184127115.30000001</v>
      </c>
    </row>
    <row r="502" spans="2:5">
      <c r="B502" s="215" t="s">
        <v>324</v>
      </c>
      <c r="C502" s="200">
        <v>262241299</v>
      </c>
      <c r="D502" s="200">
        <v>257399788.48999998</v>
      </c>
      <c r="E502" s="200">
        <v>184127115.30000001</v>
      </c>
    </row>
    <row r="503" spans="2:5">
      <c r="B503" s="214" t="s">
        <v>3106</v>
      </c>
      <c r="C503" s="200">
        <v>262241299</v>
      </c>
      <c r="D503" s="200">
        <v>257399788.48999998</v>
      </c>
      <c r="E503" s="200">
        <v>184127115.30000001</v>
      </c>
    </row>
    <row r="504" spans="2:5">
      <c r="B504" s="216" t="s">
        <v>343</v>
      </c>
      <c r="C504" s="200">
        <v>1970776375</v>
      </c>
      <c r="D504" s="200">
        <v>1491877919.3700006</v>
      </c>
      <c r="E504" s="200">
        <v>634651942.6500001</v>
      </c>
    </row>
    <row r="505" spans="2:5">
      <c r="B505" s="187" t="s">
        <v>281</v>
      </c>
      <c r="C505" s="186">
        <v>1970776375</v>
      </c>
      <c r="D505" s="186">
        <v>1491877919.3700006</v>
      </c>
      <c r="E505" s="186">
        <v>634651942.6500001</v>
      </c>
    </row>
    <row r="506" spans="2:5">
      <c r="B506" s="215" t="s">
        <v>2694</v>
      </c>
      <c r="C506" s="200">
        <v>1250000000</v>
      </c>
      <c r="D506" s="200">
        <v>900000000</v>
      </c>
      <c r="E506" s="200">
        <v>279891536.19</v>
      </c>
    </row>
    <row r="507" spans="2:5">
      <c r="B507" s="214" t="s">
        <v>678</v>
      </c>
      <c r="C507" s="200">
        <v>1250000000</v>
      </c>
      <c r="D507" s="200">
        <v>900000000</v>
      </c>
      <c r="E507" s="200">
        <v>279891536.19</v>
      </c>
    </row>
    <row r="508" spans="2:5">
      <c r="B508" s="215" t="s">
        <v>998</v>
      </c>
      <c r="C508" s="200">
        <v>70393227</v>
      </c>
      <c r="D508" s="200">
        <v>1</v>
      </c>
      <c r="E508" s="200">
        <v>0</v>
      </c>
    </row>
    <row r="509" spans="2:5">
      <c r="B509" s="214" t="s">
        <v>999</v>
      </c>
      <c r="C509" s="200">
        <v>70393227</v>
      </c>
      <c r="D509" s="200">
        <v>1</v>
      </c>
      <c r="E509" s="200">
        <v>0</v>
      </c>
    </row>
    <row r="510" spans="2:5">
      <c r="B510" s="215" t="s">
        <v>3721</v>
      </c>
      <c r="C510" s="200">
        <v>0</v>
      </c>
      <c r="D510" s="200">
        <v>46000852.869999997</v>
      </c>
      <c r="E510" s="200">
        <v>36800682.289999999</v>
      </c>
    </row>
    <row r="511" spans="2:5">
      <c r="B511" s="214" t="s">
        <v>3720</v>
      </c>
      <c r="C511" s="200">
        <v>0</v>
      </c>
      <c r="D511" s="200">
        <v>46000852.869999997</v>
      </c>
      <c r="E511" s="200">
        <v>36800682.289999999</v>
      </c>
    </row>
    <row r="512" spans="2:5">
      <c r="B512" s="215" t="s">
        <v>1167</v>
      </c>
      <c r="C512" s="200">
        <v>45647153</v>
      </c>
      <c r="D512" s="200">
        <v>11495464.710000001</v>
      </c>
      <c r="E512" s="200">
        <v>5282107.96</v>
      </c>
    </row>
    <row r="513" spans="2:5">
      <c r="B513" s="214" t="s">
        <v>1168</v>
      </c>
      <c r="C513" s="200">
        <v>12403731</v>
      </c>
      <c r="D513" s="200">
        <v>10853264.710000001</v>
      </c>
      <c r="E513" s="200">
        <v>5282107.96</v>
      </c>
    </row>
    <row r="514" spans="2:5">
      <c r="B514" s="214" t="s">
        <v>2580</v>
      </c>
      <c r="C514" s="200">
        <v>33243422</v>
      </c>
      <c r="D514" s="200">
        <v>642200</v>
      </c>
      <c r="E514" s="200">
        <v>0</v>
      </c>
    </row>
    <row r="515" spans="2:5">
      <c r="B515" s="215" t="s">
        <v>1169</v>
      </c>
      <c r="C515" s="200">
        <v>6606206</v>
      </c>
      <c r="D515" s="200">
        <v>5780429.8300000001</v>
      </c>
      <c r="E515" s="200">
        <v>2201507.4700000002</v>
      </c>
    </row>
    <row r="516" spans="2:5">
      <c r="B516" s="214" t="s">
        <v>1170</v>
      </c>
      <c r="C516" s="200">
        <v>6606206</v>
      </c>
      <c r="D516" s="200">
        <v>5780429.8300000001</v>
      </c>
      <c r="E516" s="200">
        <v>2201507.4700000002</v>
      </c>
    </row>
    <row r="517" spans="2:5">
      <c r="B517" s="215" t="s">
        <v>1171</v>
      </c>
      <c r="C517" s="200">
        <v>73440293</v>
      </c>
      <c r="D517" s="200">
        <v>43601973.109999999</v>
      </c>
      <c r="E517" s="200">
        <v>25431672.899999999</v>
      </c>
    </row>
    <row r="518" spans="2:5">
      <c r="B518" s="214" t="s">
        <v>1172</v>
      </c>
      <c r="C518" s="200">
        <v>11116179</v>
      </c>
      <c r="D518" s="200">
        <v>9726656.370000001</v>
      </c>
      <c r="E518" s="200">
        <v>4786325.79</v>
      </c>
    </row>
    <row r="519" spans="2:5">
      <c r="B519" s="214" t="s">
        <v>2581</v>
      </c>
      <c r="C519" s="200">
        <v>62324114</v>
      </c>
      <c r="D519" s="200">
        <v>33875316.740000002</v>
      </c>
      <c r="E519" s="200">
        <v>20645347.109999999</v>
      </c>
    </row>
    <row r="520" spans="2:5">
      <c r="B520" s="215" t="s">
        <v>1173</v>
      </c>
      <c r="C520" s="200">
        <v>6606206</v>
      </c>
      <c r="D520" s="200">
        <v>1.8300000000745058</v>
      </c>
      <c r="E520" s="200">
        <v>0</v>
      </c>
    </row>
    <row r="521" spans="2:5">
      <c r="B521" s="214" t="s">
        <v>1174</v>
      </c>
      <c r="C521" s="200">
        <v>6606206</v>
      </c>
      <c r="D521" s="200">
        <v>1.8300000000745058</v>
      </c>
      <c r="E521" s="200">
        <v>0</v>
      </c>
    </row>
    <row r="522" spans="2:5">
      <c r="B522" s="215" t="s">
        <v>344</v>
      </c>
      <c r="C522" s="200">
        <v>35962282</v>
      </c>
      <c r="D522" s="200">
        <v>109936228.96000001</v>
      </c>
      <c r="E522" s="200">
        <v>71491896.340000004</v>
      </c>
    </row>
    <row r="523" spans="2:5">
      <c r="B523" s="214" t="s">
        <v>679</v>
      </c>
      <c r="C523" s="200">
        <v>18028485</v>
      </c>
      <c r="D523" s="200">
        <v>92923923.960000008</v>
      </c>
      <c r="E523" s="200">
        <v>56471982.439999998</v>
      </c>
    </row>
    <row r="524" spans="2:5">
      <c r="B524" s="214" t="s">
        <v>2582</v>
      </c>
      <c r="C524" s="200">
        <v>17933797</v>
      </c>
      <c r="D524" s="200">
        <v>17012305</v>
      </c>
      <c r="E524" s="200">
        <v>15019913.9</v>
      </c>
    </row>
    <row r="525" spans="2:5">
      <c r="B525" s="215" t="s">
        <v>2583</v>
      </c>
      <c r="C525" s="200">
        <v>27747236</v>
      </c>
      <c r="D525" s="200">
        <v>16086407</v>
      </c>
      <c r="E525" s="200">
        <v>9949598.4000000004</v>
      </c>
    </row>
    <row r="526" spans="2:5">
      <c r="B526" s="214" t="s">
        <v>2584</v>
      </c>
      <c r="C526" s="200">
        <v>27747236</v>
      </c>
      <c r="D526" s="200">
        <v>16086407</v>
      </c>
      <c r="E526" s="200">
        <v>9949598.4000000004</v>
      </c>
    </row>
    <row r="527" spans="2:5">
      <c r="B527" s="215" t="s">
        <v>345</v>
      </c>
      <c r="C527" s="200">
        <v>7086485</v>
      </c>
      <c r="D527" s="200">
        <v>24175849.18</v>
      </c>
      <c r="E527" s="200">
        <v>24175848.18</v>
      </c>
    </row>
    <row r="528" spans="2:5">
      <c r="B528" s="214" t="s">
        <v>680</v>
      </c>
      <c r="C528" s="200">
        <v>7086485</v>
      </c>
      <c r="D528" s="200">
        <v>24175849.18</v>
      </c>
      <c r="E528" s="200">
        <v>24175848.18</v>
      </c>
    </row>
    <row r="529" spans="2:5">
      <c r="B529" s="215" t="s">
        <v>3147</v>
      </c>
      <c r="C529" s="200">
        <v>0</v>
      </c>
      <c r="D529" s="200">
        <v>28643450.189999998</v>
      </c>
      <c r="E529" s="200">
        <v>25648801.609999999</v>
      </c>
    </row>
    <row r="530" spans="2:5">
      <c r="B530" s="214" t="s">
        <v>3148</v>
      </c>
      <c r="C530" s="200">
        <v>0</v>
      </c>
      <c r="D530" s="200">
        <v>28643450.189999998</v>
      </c>
      <c r="E530" s="200">
        <v>25648801.609999999</v>
      </c>
    </row>
    <row r="531" spans="2:5">
      <c r="B531" s="215" t="s">
        <v>3149</v>
      </c>
      <c r="C531" s="200">
        <v>0</v>
      </c>
      <c r="D531" s="200">
        <v>31195442.420000002</v>
      </c>
      <c r="E531" s="200">
        <v>29480169.829999998</v>
      </c>
    </row>
    <row r="532" spans="2:5">
      <c r="B532" s="214" t="s">
        <v>3150</v>
      </c>
      <c r="C532" s="200">
        <v>0</v>
      </c>
      <c r="D532" s="200">
        <v>31195442.420000002</v>
      </c>
      <c r="E532" s="200">
        <v>29480169.829999998</v>
      </c>
    </row>
    <row r="533" spans="2:5">
      <c r="B533" s="215" t="s">
        <v>2154</v>
      </c>
      <c r="C533" s="200">
        <v>6779437</v>
      </c>
      <c r="D533" s="200">
        <v>7821517.54</v>
      </c>
      <c r="E533" s="200">
        <v>1564303.51</v>
      </c>
    </row>
    <row r="534" spans="2:5">
      <c r="B534" s="214" t="s">
        <v>2155</v>
      </c>
      <c r="C534" s="200">
        <v>6779437</v>
      </c>
      <c r="D534" s="200">
        <v>7821517.54</v>
      </c>
      <c r="E534" s="200">
        <v>1564303.51</v>
      </c>
    </row>
    <row r="535" spans="2:5">
      <c r="B535" s="215" t="s">
        <v>2156</v>
      </c>
      <c r="C535" s="200">
        <v>4802120</v>
      </c>
      <c r="D535" s="200">
        <v>5454116.0300000003</v>
      </c>
      <c r="E535" s="200">
        <v>1090823.2</v>
      </c>
    </row>
    <row r="536" spans="2:5">
      <c r="B536" s="214" t="s">
        <v>2157</v>
      </c>
      <c r="C536" s="200">
        <v>4802120</v>
      </c>
      <c r="D536" s="200">
        <v>5454116.0300000003</v>
      </c>
      <c r="E536" s="200">
        <v>1090823.2</v>
      </c>
    </row>
    <row r="537" spans="2:5">
      <c r="B537" s="215" t="s">
        <v>2158</v>
      </c>
      <c r="C537" s="200">
        <v>6779437</v>
      </c>
      <c r="D537" s="200">
        <v>1564304.5099999998</v>
      </c>
      <c r="E537" s="200">
        <v>1564303.51</v>
      </c>
    </row>
    <row r="538" spans="2:5">
      <c r="B538" s="214" t="s">
        <v>2159</v>
      </c>
      <c r="C538" s="200">
        <v>6779437</v>
      </c>
      <c r="D538" s="200">
        <v>1564304.5099999998</v>
      </c>
      <c r="E538" s="200">
        <v>1564303.51</v>
      </c>
    </row>
    <row r="539" spans="2:5">
      <c r="B539" s="215" t="s">
        <v>346</v>
      </c>
      <c r="C539" s="200">
        <v>2111081</v>
      </c>
      <c r="D539" s="200">
        <v>14158455.380000001</v>
      </c>
      <c r="E539" s="200">
        <v>6039133.4699999997</v>
      </c>
    </row>
    <row r="540" spans="2:5">
      <c r="B540" s="214" t="s">
        <v>681</v>
      </c>
      <c r="C540" s="200">
        <v>2111081</v>
      </c>
      <c r="D540" s="200">
        <v>14158455.380000001</v>
      </c>
      <c r="E540" s="200">
        <v>6039133.4699999997</v>
      </c>
    </row>
    <row r="541" spans="2:5">
      <c r="B541" s="215" t="s">
        <v>2837</v>
      </c>
      <c r="C541" s="200">
        <v>3694504</v>
      </c>
      <c r="D541" s="200">
        <v>4150266.2</v>
      </c>
      <c r="E541" s="200">
        <v>0</v>
      </c>
    </row>
    <row r="542" spans="2:5">
      <c r="B542" s="214" t="s">
        <v>2838</v>
      </c>
      <c r="C542" s="200">
        <v>3694504</v>
      </c>
      <c r="D542" s="200">
        <v>4150266.2</v>
      </c>
      <c r="E542" s="200">
        <v>0</v>
      </c>
    </row>
    <row r="543" spans="2:5">
      <c r="B543" s="215" t="s">
        <v>1066</v>
      </c>
      <c r="C543" s="200">
        <v>27066154</v>
      </c>
      <c r="D543" s="200">
        <v>25656032.199999999</v>
      </c>
      <c r="E543" s="200">
        <v>18751513.199999999</v>
      </c>
    </row>
    <row r="544" spans="2:5">
      <c r="B544" s="214" t="s">
        <v>1067</v>
      </c>
      <c r="C544" s="200">
        <v>27066154</v>
      </c>
      <c r="D544" s="200">
        <v>25656032.199999999</v>
      </c>
      <c r="E544" s="200">
        <v>18751513.199999999</v>
      </c>
    </row>
    <row r="545" spans="2:5">
      <c r="B545" s="215" t="s">
        <v>3583</v>
      </c>
      <c r="C545" s="200">
        <v>0</v>
      </c>
      <c r="D545" s="200">
        <v>1341779.49</v>
      </c>
      <c r="E545" s="200">
        <v>0</v>
      </c>
    </row>
    <row r="546" spans="2:5">
      <c r="B546" s="214" t="s">
        <v>3582</v>
      </c>
      <c r="C546" s="200">
        <v>0</v>
      </c>
      <c r="D546" s="200">
        <v>1341779.49</v>
      </c>
      <c r="E546" s="200">
        <v>0</v>
      </c>
    </row>
    <row r="547" spans="2:5">
      <c r="B547" s="215" t="s">
        <v>3581</v>
      </c>
      <c r="C547" s="200">
        <v>0</v>
      </c>
      <c r="D547" s="200">
        <v>1889215.45</v>
      </c>
      <c r="E547" s="200">
        <v>0</v>
      </c>
    </row>
    <row r="548" spans="2:5">
      <c r="B548" s="214" t="s">
        <v>3580</v>
      </c>
      <c r="C548" s="200">
        <v>0</v>
      </c>
      <c r="D548" s="200">
        <v>1889215.45</v>
      </c>
      <c r="E548" s="200">
        <v>0</v>
      </c>
    </row>
    <row r="549" spans="2:5">
      <c r="B549" s="215" t="s">
        <v>3579</v>
      </c>
      <c r="C549" s="200">
        <v>0</v>
      </c>
      <c r="D549" s="200">
        <v>1341779.49</v>
      </c>
      <c r="E549" s="200">
        <v>0</v>
      </c>
    </row>
    <row r="550" spans="2:5">
      <c r="B550" s="214" t="s">
        <v>3578</v>
      </c>
      <c r="C550" s="200">
        <v>0</v>
      </c>
      <c r="D550" s="200">
        <v>1341779.49</v>
      </c>
      <c r="E550" s="200">
        <v>0</v>
      </c>
    </row>
    <row r="551" spans="2:5">
      <c r="B551" s="215" t="s">
        <v>3577</v>
      </c>
      <c r="C551" s="200">
        <v>0</v>
      </c>
      <c r="D551" s="200">
        <v>1341779.49</v>
      </c>
      <c r="E551" s="200">
        <v>0</v>
      </c>
    </row>
    <row r="552" spans="2:5">
      <c r="B552" s="214" t="s">
        <v>3576</v>
      </c>
      <c r="C552" s="200">
        <v>0</v>
      </c>
      <c r="D552" s="200">
        <v>1341779.49</v>
      </c>
      <c r="E552" s="200">
        <v>0</v>
      </c>
    </row>
    <row r="553" spans="2:5">
      <c r="B553" s="215" t="s">
        <v>3575</v>
      </c>
      <c r="C553" s="200">
        <v>0</v>
      </c>
      <c r="D553" s="200">
        <v>1341779.49</v>
      </c>
      <c r="E553" s="200">
        <v>0</v>
      </c>
    </row>
    <row r="554" spans="2:5">
      <c r="B554" s="214" t="s">
        <v>3574</v>
      </c>
      <c r="C554" s="200">
        <v>0</v>
      </c>
      <c r="D554" s="200">
        <v>1341779.49</v>
      </c>
      <c r="E554" s="200">
        <v>0</v>
      </c>
    </row>
    <row r="555" spans="2:5">
      <c r="B555" s="215" t="s">
        <v>347</v>
      </c>
      <c r="C555" s="200">
        <v>396054554</v>
      </c>
      <c r="D555" s="200">
        <v>208900793</v>
      </c>
      <c r="E555" s="200">
        <v>95288044.590000004</v>
      </c>
    </row>
    <row r="556" spans="2:5">
      <c r="B556" s="214" t="s">
        <v>682</v>
      </c>
      <c r="C556" s="200">
        <v>396054554</v>
      </c>
      <c r="D556" s="200">
        <v>208900793</v>
      </c>
      <c r="E556" s="200">
        <v>95288044.590000004</v>
      </c>
    </row>
    <row r="557" spans="2:5">
      <c r="B557" s="216" t="s">
        <v>287</v>
      </c>
      <c r="C557" s="200">
        <v>3157458149</v>
      </c>
      <c r="D557" s="200">
        <v>3523261170.3299985</v>
      </c>
      <c r="E557" s="200">
        <v>2181157712.6600003</v>
      </c>
    </row>
    <row r="558" spans="2:5">
      <c r="B558" s="187" t="s">
        <v>281</v>
      </c>
      <c r="C558" s="186">
        <v>2839965997</v>
      </c>
      <c r="D558" s="186">
        <v>3157041078.6799984</v>
      </c>
      <c r="E558" s="186">
        <v>1961363392.3500001</v>
      </c>
    </row>
    <row r="559" spans="2:5">
      <c r="B559" s="215" t="s">
        <v>2804</v>
      </c>
      <c r="C559" s="200">
        <v>17837386</v>
      </c>
      <c r="D559" s="200">
        <v>2</v>
      </c>
      <c r="E559" s="200">
        <v>0</v>
      </c>
    </row>
    <row r="560" spans="2:5">
      <c r="B560" s="214" t="s">
        <v>2585</v>
      </c>
      <c r="C560" s="200">
        <v>17837386</v>
      </c>
      <c r="D560" s="200">
        <v>2</v>
      </c>
      <c r="E560" s="200">
        <v>0</v>
      </c>
    </row>
    <row r="561" spans="2:5">
      <c r="B561" s="215" t="s">
        <v>2839</v>
      </c>
      <c r="C561" s="200">
        <v>10740698</v>
      </c>
      <c r="D561" s="200">
        <v>2</v>
      </c>
      <c r="E561" s="200">
        <v>0</v>
      </c>
    </row>
    <row r="562" spans="2:5">
      <c r="B562" s="214" t="s">
        <v>2840</v>
      </c>
      <c r="C562" s="200">
        <v>10740698</v>
      </c>
      <c r="D562" s="200">
        <v>2</v>
      </c>
      <c r="E562" s="200">
        <v>0</v>
      </c>
    </row>
    <row r="563" spans="2:5">
      <c r="B563" s="215" t="s">
        <v>348</v>
      </c>
      <c r="C563" s="200">
        <v>19073545</v>
      </c>
      <c r="D563" s="200">
        <v>46015925.410000004</v>
      </c>
      <c r="E563" s="200">
        <v>16252825.449999999</v>
      </c>
    </row>
    <row r="564" spans="2:5">
      <c r="B564" s="214" t="s">
        <v>683</v>
      </c>
      <c r="C564" s="200">
        <v>8038270</v>
      </c>
      <c r="D564" s="200">
        <v>36360059.850000001</v>
      </c>
      <c r="E564" s="200">
        <v>16252825.449999999</v>
      </c>
    </row>
    <row r="565" spans="2:5">
      <c r="B565" s="214" t="s">
        <v>1175</v>
      </c>
      <c r="C565" s="200">
        <v>11035275</v>
      </c>
      <c r="D565" s="200">
        <v>9655865.5600000005</v>
      </c>
      <c r="E565" s="200">
        <v>0</v>
      </c>
    </row>
    <row r="566" spans="2:5">
      <c r="B566" s="215" t="s">
        <v>1176</v>
      </c>
      <c r="C566" s="200">
        <v>4595200</v>
      </c>
      <c r="D566" s="200">
        <v>1.9300000001676381</v>
      </c>
      <c r="E566" s="200">
        <v>0</v>
      </c>
    </row>
    <row r="567" spans="2:5">
      <c r="B567" s="214" t="s">
        <v>1177</v>
      </c>
      <c r="C567" s="200">
        <v>4595200</v>
      </c>
      <c r="D567" s="200">
        <v>1.9300000001676381</v>
      </c>
      <c r="E567" s="200">
        <v>0</v>
      </c>
    </row>
    <row r="568" spans="2:5">
      <c r="B568" s="215" t="s">
        <v>349</v>
      </c>
      <c r="C568" s="200">
        <v>26522219</v>
      </c>
      <c r="D568" s="200">
        <v>14208764.42</v>
      </c>
      <c r="E568" s="200">
        <v>0</v>
      </c>
    </row>
    <row r="569" spans="2:5">
      <c r="B569" s="214" t="s">
        <v>684</v>
      </c>
      <c r="C569" s="200">
        <v>14208763</v>
      </c>
      <c r="D569" s="200">
        <v>14208763</v>
      </c>
      <c r="E569" s="200">
        <v>0</v>
      </c>
    </row>
    <row r="570" spans="2:5">
      <c r="B570" s="214" t="s">
        <v>1178</v>
      </c>
      <c r="C570" s="200">
        <v>12313456</v>
      </c>
      <c r="D570" s="200">
        <v>1.4199999999254942</v>
      </c>
      <c r="E570" s="200">
        <v>0</v>
      </c>
    </row>
    <row r="571" spans="2:5">
      <c r="B571" s="215" t="s">
        <v>2695</v>
      </c>
      <c r="C571" s="200">
        <v>19054522</v>
      </c>
      <c r="D571" s="200">
        <v>44901989.260000005</v>
      </c>
      <c r="E571" s="200">
        <v>26925328.690000001</v>
      </c>
    </row>
    <row r="572" spans="2:5">
      <c r="B572" s="214" t="s">
        <v>685</v>
      </c>
      <c r="C572" s="200">
        <v>11951551</v>
      </c>
      <c r="D572" s="200">
        <v>11951551</v>
      </c>
      <c r="E572" s="200">
        <v>2212500</v>
      </c>
    </row>
    <row r="573" spans="2:5">
      <c r="B573" s="214" t="s">
        <v>1000</v>
      </c>
      <c r="C573" s="200">
        <v>7102971</v>
      </c>
      <c r="D573" s="200">
        <v>32950438.260000002</v>
      </c>
      <c r="E573" s="200">
        <v>24712828.690000001</v>
      </c>
    </row>
    <row r="574" spans="2:5">
      <c r="B574" s="215" t="s">
        <v>350</v>
      </c>
      <c r="C574" s="200">
        <v>54508365</v>
      </c>
      <c r="D574" s="200">
        <v>50554996.469999999</v>
      </c>
      <c r="E574" s="200">
        <v>15623271.01</v>
      </c>
    </row>
    <row r="575" spans="2:5">
      <c r="B575" s="214" t="s">
        <v>686</v>
      </c>
      <c r="C575" s="200">
        <v>54508365</v>
      </c>
      <c r="D575" s="200">
        <v>50554996.469999999</v>
      </c>
      <c r="E575" s="200">
        <v>15623271.01</v>
      </c>
    </row>
    <row r="576" spans="2:5">
      <c r="B576" s="215" t="s">
        <v>2805</v>
      </c>
      <c r="C576" s="200">
        <v>17078119</v>
      </c>
      <c r="D576" s="200">
        <v>1</v>
      </c>
      <c r="E576" s="200">
        <v>0</v>
      </c>
    </row>
    <row r="577" spans="2:5">
      <c r="B577" s="214" t="s">
        <v>2588</v>
      </c>
      <c r="C577" s="200">
        <v>17078119</v>
      </c>
      <c r="D577" s="200">
        <v>1</v>
      </c>
      <c r="E577" s="200">
        <v>0</v>
      </c>
    </row>
    <row r="578" spans="2:5">
      <c r="B578" s="215" t="s">
        <v>351</v>
      </c>
      <c r="C578" s="200">
        <v>66978174</v>
      </c>
      <c r="D578" s="200">
        <v>44492144.350000001</v>
      </c>
      <c r="E578" s="200">
        <v>0</v>
      </c>
    </row>
    <row r="579" spans="2:5">
      <c r="B579" s="214" t="s">
        <v>687</v>
      </c>
      <c r="C579" s="200">
        <v>37399895</v>
      </c>
      <c r="D579" s="200">
        <v>44492141.350000001</v>
      </c>
      <c r="E579" s="200">
        <v>0</v>
      </c>
    </row>
    <row r="580" spans="2:5">
      <c r="B580" s="214" t="s">
        <v>2585</v>
      </c>
      <c r="C580" s="200">
        <v>29578279</v>
      </c>
      <c r="D580" s="200">
        <v>3</v>
      </c>
      <c r="E580" s="200">
        <v>0</v>
      </c>
    </row>
    <row r="581" spans="2:5">
      <c r="B581" s="215" t="s">
        <v>352</v>
      </c>
      <c r="C581" s="200">
        <v>11859548</v>
      </c>
      <c r="D581" s="200">
        <v>11859548</v>
      </c>
      <c r="E581" s="200">
        <v>4605680.74</v>
      </c>
    </row>
    <row r="582" spans="2:5">
      <c r="B582" s="214" t="s">
        <v>688</v>
      </c>
      <c r="C582" s="200">
        <v>11859548</v>
      </c>
      <c r="D582" s="200">
        <v>11859548</v>
      </c>
      <c r="E582" s="200">
        <v>4605680.74</v>
      </c>
    </row>
    <row r="583" spans="2:5">
      <c r="B583" s="215" t="s">
        <v>2586</v>
      </c>
      <c r="C583" s="200">
        <v>67561129</v>
      </c>
      <c r="D583" s="200">
        <v>49592452</v>
      </c>
      <c r="E583" s="200">
        <v>40000000</v>
      </c>
    </row>
    <row r="584" spans="2:5">
      <c r="B584" s="214" t="s">
        <v>2587</v>
      </c>
      <c r="C584" s="200">
        <v>62629959</v>
      </c>
      <c r="D584" s="200">
        <v>49592450</v>
      </c>
      <c r="E584" s="200">
        <v>40000000</v>
      </c>
    </row>
    <row r="585" spans="2:5">
      <c r="B585" s="214" t="s">
        <v>2841</v>
      </c>
      <c r="C585" s="200">
        <v>4931170</v>
      </c>
      <c r="D585" s="200">
        <v>2</v>
      </c>
      <c r="E585" s="200">
        <v>0</v>
      </c>
    </row>
    <row r="586" spans="2:5">
      <c r="B586" s="215" t="s">
        <v>2756</v>
      </c>
      <c r="C586" s="200">
        <v>60671173</v>
      </c>
      <c r="D586" s="200">
        <v>56792141</v>
      </c>
      <c r="E586" s="200">
        <v>47741465.590000004</v>
      </c>
    </row>
    <row r="587" spans="2:5">
      <c r="B587" s="214" t="s">
        <v>2757</v>
      </c>
      <c r="C587" s="200">
        <v>60671173</v>
      </c>
      <c r="D587" s="200">
        <v>56792141</v>
      </c>
      <c r="E587" s="200">
        <v>47741465.590000004</v>
      </c>
    </row>
    <row r="588" spans="2:5">
      <c r="B588" s="215" t="s">
        <v>1840</v>
      </c>
      <c r="C588" s="200">
        <v>15530285</v>
      </c>
      <c r="D588" s="200">
        <v>14147936</v>
      </c>
      <c r="E588" s="200">
        <v>0</v>
      </c>
    </row>
    <row r="589" spans="2:5">
      <c r="B589" s="214" t="s">
        <v>1841</v>
      </c>
      <c r="C589" s="200">
        <v>12486882</v>
      </c>
      <c r="D589" s="200">
        <v>11291882</v>
      </c>
      <c r="E589" s="200">
        <v>0</v>
      </c>
    </row>
    <row r="590" spans="2:5">
      <c r="B590" s="214" t="s">
        <v>2842</v>
      </c>
      <c r="C590" s="200">
        <v>3043403</v>
      </c>
      <c r="D590" s="200">
        <v>2856054</v>
      </c>
      <c r="E590" s="200">
        <v>0</v>
      </c>
    </row>
    <row r="591" spans="2:5">
      <c r="B591" s="215" t="s">
        <v>1842</v>
      </c>
      <c r="C591" s="200">
        <v>11208701</v>
      </c>
      <c r="D591" s="200">
        <v>6345551.0299999993</v>
      </c>
      <c r="E591" s="200">
        <v>5575450.1899999995</v>
      </c>
    </row>
    <row r="592" spans="2:5">
      <c r="B592" s="214" t="s">
        <v>1843</v>
      </c>
      <c r="C592" s="200">
        <v>11208701</v>
      </c>
      <c r="D592" s="200">
        <v>6345551.0299999993</v>
      </c>
      <c r="E592" s="200">
        <v>5575450.1899999995</v>
      </c>
    </row>
    <row r="593" spans="2:5">
      <c r="B593" s="215" t="s">
        <v>1844</v>
      </c>
      <c r="C593" s="200">
        <v>11208701</v>
      </c>
      <c r="D593" s="200">
        <v>6345551.0299999993</v>
      </c>
      <c r="E593" s="200">
        <v>5575450.1899999995</v>
      </c>
    </row>
    <row r="594" spans="2:5">
      <c r="B594" s="214" t="s">
        <v>1845</v>
      </c>
      <c r="C594" s="200">
        <v>11208701</v>
      </c>
      <c r="D594" s="200">
        <v>6345551.0299999993</v>
      </c>
      <c r="E594" s="200">
        <v>5575450.1899999995</v>
      </c>
    </row>
    <row r="595" spans="2:5">
      <c r="B595" s="215" t="s">
        <v>2696</v>
      </c>
      <c r="C595" s="200">
        <v>11208701</v>
      </c>
      <c r="D595" s="200">
        <v>6345511.0299999993</v>
      </c>
      <c r="E595" s="200">
        <v>5575415.7599999998</v>
      </c>
    </row>
    <row r="596" spans="2:5">
      <c r="B596" s="214" t="s">
        <v>1846</v>
      </c>
      <c r="C596" s="200">
        <v>11208701</v>
      </c>
      <c r="D596" s="200">
        <v>6345511.0299999993</v>
      </c>
      <c r="E596" s="200">
        <v>5575415.7599999998</v>
      </c>
    </row>
    <row r="597" spans="2:5">
      <c r="B597" s="215" t="s">
        <v>1847</v>
      </c>
      <c r="C597" s="200">
        <v>6731551</v>
      </c>
      <c r="D597" s="200">
        <v>3749440.4299999997</v>
      </c>
      <c r="E597" s="200">
        <v>3318607.8099999996</v>
      </c>
    </row>
    <row r="598" spans="2:5">
      <c r="B598" s="214" t="s">
        <v>1848</v>
      </c>
      <c r="C598" s="200">
        <v>6731551</v>
      </c>
      <c r="D598" s="200">
        <v>3749440.4299999997</v>
      </c>
      <c r="E598" s="200">
        <v>3318607.8099999996</v>
      </c>
    </row>
    <row r="599" spans="2:5">
      <c r="B599" s="215" t="s">
        <v>1849</v>
      </c>
      <c r="C599" s="200">
        <v>4768626</v>
      </c>
      <c r="D599" s="200">
        <v>1088835</v>
      </c>
      <c r="E599" s="200">
        <v>1088833.44</v>
      </c>
    </row>
    <row r="600" spans="2:5">
      <c r="B600" s="214" t="s">
        <v>1850</v>
      </c>
      <c r="C600" s="200">
        <v>4768626</v>
      </c>
      <c r="D600" s="200">
        <v>1088835</v>
      </c>
      <c r="E600" s="200">
        <v>1088833.44</v>
      </c>
    </row>
    <row r="601" spans="2:5">
      <c r="B601" s="215" t="s">
        <v>1851</v>
      </c>
      <c r="C601" s="200">
        <v>4768626</v>
      </c>
      <c r="D601" s="200">
        <v>1088835</v>
      </c>
      <c r="E601" s="200">
        <v>1088833.45</v>
      </c>
    </row>
    <row r="602" spans="2:5">
      <c r="B602" s="214" t="s">
        <v>1852</v>
      </c>
      <c r="C602" s="200">
        <v>4768626</v>
      </c>
      <c r="D602" s="200">
        <v>1088835</v>
      </c>
      <c r="E602" s="200">
        <v>1088833.45</v>
      </c>
    </row>
    <row r="603" spans="2:5">
      <c r="B603" s="215" t="s">
        <v>353</v>
      </c>
      <c r="C603" s="200">
        <v>13972326</v>
      </c>
      <c r="D603" s="200">
        <v>106703067.61</v>
      </c>
      <c r="E603" s="200">
        <v>74261945.75999999</v>
      </c>
    </row>
    <row r="604" spans="2:5">
      <c r="B604" s="214" t="s">
        <v>689</v>
      </c>
      <c r="C604" s="200">
        <v>2763625</v>
      </c>
      <c r="D604" s="200">
        <v>95494366.609999999</v>
      </c>
      <c r="E604" s="200">
        <v>71755877.75999999</v>
      </c>
    </row>
    <row r="605" spans="2:5">
      <c r="B605" s="214" t="s">
        <v>1853</v>
      </c>
      <c r="C605" s="200">
        <v>11208701</v>
      </c>
      <c r="D605" s="200">
        <v>11208701</v>
      </c>
      <c r="E605" s="200">
        <v>2506068</v>
      </c>
    </row>
    <row r="606" spans="2:5">
      <c r="B606" s="215" t="s">
        <v>1854</v>
      </c>
      <c r="C606" s="200">
        <v>11208701</v>
      </c>
      <c r="D606" s="200">
        <v>2506069</v>
      </c>
      <c r="E606" s="200">
        <v>2506067.9900000002</v>
      </c>
    </row>
    <row r="607" spans="2:5">
      <c r="B607" s="214" t="s">
        <v>1855</v>
      </c>
      <c r="C607" s="200">
        <v>11208701</v>
      </c>
      <c r="D607" s="200">
        <v>2506069</v>
      </c>
      <c r="E607" s="200">
        <v>2506067.9900000002</v>
      </c>
    </row>
    <row r="608" spans="2:5">
      <c r="B608" s="215" t="s">
        <v>1856</v>
      </c>
      <c r="C608" s="200">
        <v>6731551</v>
      </c>
      <c r="D608" s="200">
        <v>1519416</v>
      </c>
      <c r="E608" s="200">
        <v>1519414.04</v>
      </c>
    </row>
    <row r="609" spans="2:5">
      <c r="B609" s="214" t="s">
        <v>1857</v>
      </c>
      <c r="C609" s="200">
        <v>6731551</v>
      </c>
      <c r="D609" s="200">
        <v>1519416</v>
      </c>
      <c r="E609" s="200">
        <v>1519414.04</v>
      </c>
    </row>
    <row r="610" spans="2:5">
      <c r="B610" s="215" t="s">
        <v>1001</v>
      </c>
      <c r="C610" s="200">
        <v>16675710</v>
      </c>
      <c r="D610" s="200">
        <v>35316592.43</v>
      </c>
      <c r="E610" s="200">
        <v>35316589.469999999</v>
      </c>
    </row>
    <row r="611" spans="2:5">
      <c r="B611" s="214" t="s">
        <v>1858</v>
      </c>
      <c r="C611" s="200">
        <v>6731551</v>
      </c>
      <c r="D611" s="200">
        <v>1519416</v>
      </c>
      <c r="E611" s="200">
        <v>1519414.04</v>
      </c>
    </row>
    <row r="612" spans="2:5">
      <c r="B612" s="214" t="s">
        <v>1002</v>
      </c>
      <c r="C612" s="200">
        <v>9944159</v>
      </c>
      <c r="D612" s="200">
        <v>33797176.43</v>
      </c>
      <c r="E612" s="200">
        <v>33797175.43</v>
      </c>
    </row>
    <row r="613" spans="2:5">
      <c r="B613" s="215" t="s">
        <v>2697</v>
      </c>
      <c r="C613" s="200">
        <v>12486882</v>
      </c>
      <c r="D613" s="200">
        <v>2884429</v>
      </c>
      <c r="E613" s="200">
        <v>2884427.29</v>
      </c>
    </row>
    <row r="614" spans="2:5">
      <c r="B614" s="214" t="s">
        <v>1859</v>
      </c>
      <c r="C614" s="200">
        <v>12486882</v>
      </c>
      <c r="D614" s="200">
        <v>2884429</v>
      </c>
      <c r="E614" s="200">
        <v>2884427.29</v>
      </c>
    </row>
    <row r="615" spans="2:5">
      <c r="B615" s="215" t="s">
        <v>1860</v>
      </c>
      <c r="C615" s="200">
        <v>11208701</v>
      </c>
      <c r="D615" s="200">
        <v>11208701</v>
      </c>
      <c r="E615" s="200">
        <v>2437448.94</v>
      </c>
    </row>
    <row r="616" spans="2:5">
      <c r="B616" s="214" t="s">
        <v>1861</v>
      </c>
      <c r="C616" s="200">
        <v>11208701</v>
      </c>
      <c r="D616" s="200">
        <v>11208701</v>
      </c>
      <c r="E616" s="200">
        <v>2437448.94</v>
      </c>
    </row>
    <row r="617" spans="2:5">
      <c r="B617" s="215" t="s">
        <v>1862</v>
      </c>
      <c r="C617" s="200">
        <v>10485648</v>
      </c>
      <c r="D617" s="200">
        <v>5838282</v>
      </c>
      <c r="E617" s="200">
        <v>0</v>
      </c>
    </row>
    <row r="618" spans="2:5">
      <c r="B618" s="214" t="s">
        <v>1863</v>
      </c>
      <c r="C618" s="200">
        <v>6731551</v>
      </c>
      <c r="D618" s="200">
        <v>2314141</v>
      </c>
      <c r="E618" s="200">
        <v>0</v>
      </c>
    </row>
    <row r="619" spans="2:5">
      <c r="B619" s="214" t="s">
        <v>2843</v>
      </c>
      <c r="C619" s="200">
        <v>3754097</v>
      </c>
      <c r="D619" s="200">
        <v>3524141</v>
      </c>
      <c r="E619" s="200">
        <v>0</v>
      </c>
    </row>
    <row r="620" spans="2:5">
      <c r="B620" s="215" t="s">
        <v>1864</v>
      </c>
      <c r="C620" s="200">
        <v>6731551</v>
      </c>
      <c r="D620" s="200">
        <v>1</v>
      </c>
      <c r="E620" s="200">
        <v>0</v>
      </c>
    </row>
    <row r="621" spans="2:5">
      <c r="B621" s="214" t="s">
        <v>1865</v>
      </c>
      <c r="C621" s="200">
        <v>6731551</v>
      </c>
      <c r="D621" s="200">
        <v>1</v>
      </c>
      <c r="E621" s="200">
        <v>0</v>
      </c>
    </row>
    <row r="622" spans="2:5">
      <c r="B622" s="215" t="s">
        <v>1003</v>
      </c>
      <c r="C622" s="200">
        <v>23778681</v>
      </c>
      <c r="D622" s="200">
        <v>17047131</v>
      </c>
      <c r="E622" s="200">
        <v>0</v>
      </c>
    </row>
    <row r="623" spans="2:5">
      <c r="B623" s="214" t="s">
        <v>1866</v>
      </c>
      <c r="C623" s="200">
        <v>6731551</v>
      </c>
      <c r="D623" s="200">
        <v>1</v>
      </c>
      <c r="E623" s="200">
        <v>0</v>
      </c>
    </row>
    <row r="624" spans="2:5">
      <c r="B624" s="214" t="s">
        <v>1004</v>
      </c>
      <c r="C624" s="200">
        <v>17047130</v>
      </c>
      <c r="D624" s="200">
        <v>17047130</v>
      </c>
      <c r="E624" s="200">
        <v>0</v>
      </c>
    </row>
    <row r="625" spans="2:5">
      <c r="B625" s="215" t="s">
        <v>1867</v>
      </c>
      <c r="C625" s="200">
        <v>47073719</v>
      </c>
      <c r="D625" s="200">
        <v>15949419</v>
      </c>
      <c r="E625" s="200">
        <v>0</v>
      </c>
    </row>
    <row r="626" spans="2:5">
      <c r="B626" s="214" t="s">
        <v>1868</v>
      </c>
      <c r="C626" s="200">
        <v>21746580</v>
      </c>
      <c r="D626" s="200">
        <v>1</v>
      </c>
      <c r="E626" s="200">
        <v>0</v>
      </c>
    </row>
    <row r="627" spans="2:5">
      <c r="B627" s="214" t="s">
        <v>2588</v>
      </c>
      <c r="C627" s="200">
        <v>25327139</v>
      </c>
      <c r="D627" s="200">
        <v>15949418</v>
      </c>
      <c r="E627" s="200">
        <v>0</v>
      </c>
    </row>
    <row r="628" spans="2:5">
      <c r="B628" s="215" t="s">
        <v>1869</v>
      </c>
      <c r="C628" s="200">
        <v>85090967</v>
      </c>
      <c r="D628" s="200">
        <v>73242413.620000005</v>
      </c>
      <c r="E628" s="200">
        <v>2413072.25</v>
      </c>
    </row>
    <row r="629" spans="2:5">
      <c r="B629" s="214" t="s">
        <v>1870</v>
      </c>
      <c r="C629" s="200">
        <v>11208701</v>
      </c>
      <c r="D629" s="200">
        <v>2413074</v>
      </c>
      <c r="E629" s="200">
        <v>2413072.25</v>
      </c>
    </row>
    <row r="630" spans="2:5">
      <c r="B630" s="214" t="s">
        <v>2585</v>
      </c>
      <c r="C630" s="200">
        <v>73882266</v>
      </c>
      <c r="D630" s="200">
        <v>70829339.620000005</v>
      </c>
      <c r="E630" s="200">
        <v>0</v>
      </c>
    </row>
    <row r="631" spans="2:5">
      <c r="B631" s="215" t="s">
        <v>1871</v>
      </c>
      <c r="C631" s="200">
        <v>6731551</v>
      </c>
      <c r="D631" s="200">
        <v>1559025</v>
      </c>
      <c r="E631" s="200">
        <v>1559023.52</v>
      </c>
    </row>
    <row r="632" spans="2:5">
      <c r="B632" s="214" t="s">
        <v>1872</v>
      </c>
      <c r="C632" s="200">
        <v>6731551</v>
      </c>
      <c r="D632" s="200">
        <v>1559025</v>
      </c>
      <c r="E632" s="200">
        <v>1559023.52</v>
      </c>
    </row>
    <row r="633" spans="2:5">
      <c r="B633" s="215" t="s">
        <v>1873</v>
      </c>
      <c r="C633" s="200">
        <v>6731551</v>
      </c>
      <c r="D633" s="200">
        <v>1559025</v>
      </c>
      <c r="E633" s="200">
        <v>1559023.52</v>
      </c>
    </row>
    <row r="634" spans="2:5">
      <c r="B634" s="214" t="s">
        <v>1874</v>
      </c>
      <c r="C634" s="200">
        <v>6731551</v>
      </c>
      <c r="D634" s="200">
        <v>1559025</v>
      </c>
      <c r="E634" s="200">
        <v>1559023.52</v>
      </c>
    </row>
    <row r="635" spans="2:5">
      <c r="B635" s="215" t="s">
        <v>1005</v>
      </c>
      <c r="C635" s="200">
        <v>49611450</v>
      </c>
      <c r="D635" s="200">
        <v>72709410</v>
      </c>
      <c r="E635" s="200">
        <v>2032628.52</v>
      </c>
    </row>
    <row r="636" spans="2:5">
      <c r="B636" s="214" t="s">
        <v>1006</v>
      </c>
      <c r="C636" s="200">
        <v>34241206</v>
      </c>
      <c r="D636" s="200">
        <v>50000001</v>
      </c>
      <c r="E636" s="200">
        <v>473605</v>
      </c>
    </row>
    <row r="637" spans="2:5">
      <c r="B637" s="214" t="s">
        <v>1875</v>
      </c>
      <c r="C637" s="200">
        <v>6731551</v>
      </c>
      <c r="D637" s="200">
        <v>1559025</v>
      </c>
      <c r="E637" s="200">
        <v>1559023.52</v>
      </c>
    </row>
    <row r="638" spans="2:5">
      <c r="B638" s="214" t="s">
        <v>2844</v>
      </c>
      <c r="C638" s="200">
        <v>8638693</v>
      </c>
      <c r="D638" s="200">
        <v>21150384</v>
      </c>
      <c r="E638" s="200">
        <v>0</v>
      </c>
    </row>
    <row r="639" spans="2:5">
      <c r="B639" s="215" t="s">
        <v>354</v>
      </c>
      <c r="C639" s="200">
        <v>35652967</v>
      </c>
      <c r="D639" s="200">
        <v>12405707.02</v>
      </c>
      <c r="E639" s="200">
        <v>7068622.0099999998</v>
      </c>
    </row>
    <row r="640" spans="2:5">
      <c r="B640" s="214" t="s">
        <v>690</v>
      </c>
      <c r="C640" s="200">
        <v>17520178</v>
      </c>
      <c r="D640" s="200">
        <v>11332763.02</v>
      </c>
      <c r="E640" s="200">
        <v>5995681.2199999997</v>
      </c>
    </row>
    <row r="641" spans="2:5">
      <c r="B641" s="214" t="s">
        <v>1876</v>
      </c>
      <c r="C641" s="200">
        <v>4768626</v>
      </c>
      <c r="D641" s="200">
        <v>1072942</v>
      </c>
      <c r="E641" s="200">
        <v>1072940.79</v>
      </c>
    </row>
    <row r="642" spans="2:5">
      <c r="B642" s="214" t="s">
        <v>2845</v>
      </c>
      <c r="C642" s="200">
        <v>13364163</v>
      </c>
      <c r="D642" s="200">
        <v>2</v>
      </c>
      <c r="E642" s="200">
        <v>0</v>
      </c>
    </row>
    <row r="643" spans="2:5">
      <c r="B643" s="215" t="s">
        <v>1877</v>
      </c>
      <c r="C643" s="200">
        <v>6731551</v>
      </c>
      <c r="D643" s="200">
        <v>1514600</v>
      </c>
      <c r="E643" s="200">
        <v>1514598.83</v>
      </c>
    </row>
    <row r="644" spans="2:5">
      <c r="B644" s="214" t="s">
        <v>1878</v>
      </c>
      <c r="C644" s="200">
        <v>6731551</v>
      </c>
      <c r="D644" s="200">
        <v>1514600</v>
      </c>
      <c r="E644" s="200">
        <v>1514598.83</v>
      </c>
    </row>
    <row r="645" spans="2:5">
      <c r="B645" s="215" t="s">
        <v>1879</v>
      </c>
      <c r="C645" s="200">
        <v>6731551</v>
      </c>
      <c r="D645" s="200">
        <v>1514600</v>
      </c>
      <c r="E645" s="200">
        <v>1514598.83</v>
      </c>
    </row>
    <row r="646" spans="2:5">
      <c r="B646" s="214" t="s">
        <v>1880</v>
      </c>
      <c r="C646" s="200">
        <v>6731551</v>
      </c>
      <c r="D646" s="200">
        <v>1514600</v>
      </c>
      <c r="E646" s="200">
        <v>1514598.83</v>
      </c>
    </row>
    <row r="647" spans="2:5">
      <c r="B647" s="215" t="s">
        <v>1881</v>
      </c>
      <c r="C647" s="200">
        <v>6731551</v>
      </c>
      <c r="D647" s="200">
        <v>1514600</v>
      </c>
      <c r="E647" s="200">
        <v>1514598.83</v>
      </c>
    </row>
    <row r="648" spans="2:5">
      <c r="B648" s="214" t="s">
        <v>1882</v>
      </c>
      <c r="C648" s="200">
        <v>6731551</v>
      </c>
      <c r="D648" s="200">
        <v>1514600</v>
      </c>
      <c r="E648" s="200">
        <v>1514598.83</v>
      </c>
    </row>
    <row r="649" spans="2:5">
      <c r="B649" s="215" t="s">
        <v>1883</v>
      </c>
      <c r="C649" s="200">
        <v>4768626</v>
      </c>
      <c r="D649" s="200">
        <v>5414422.9000000004</v>
      </c>
      <c r="E649" s="200">
        <v>1082884.58</v>
      </c>
    </row>
    <row r="650" spans="2:5">
      <c r="B650" s="214" t="s">
        <v>1884</v>
      </c>
      <c r="C650" s="200">
        <v>4768626</v>
      </c>
      <c r="D650" s="200">
        <v>5414422.9000000004</v>
      </c>
      <c r="E650" s="200">
        <v>1082884.58</v>
      </c>
    </row>
    <row r="651" spans="2:5">
      <c r="B651" s="215" t="s">
        <v>1885</v>
      </c>
      <c r="C651" s="200">
        <v>4768626</v>
      </c>
      <c r="D651" s="200">
        <v>5414422.8799999999</v>
      </c>
      <c r="E651" s="200">
        <v>1082884.58</v>
      </c>
    </row>
    <row r="652" spans="2:5">
      <c r="B652" s="214" t="s">
        <v>1886</v>
      </c>
      <c r="C652" s="200">
        <v>4768626</v>
      </c>
      <c r="D652" s="200">
        <v>5414422.8799999999</v>
      </c>
      <c r="E652" s="200">
        <v>1082884.58</v>
      </c>
    </row>
    <row r="653" spans="2:5">
      <c r="B653" s="215" t="s">
        <v>1887</v>
      </c>
      <c r="C653" s="200">
        <v>4768626</v>
      </c>
      <c r="D653" s="200">
        <v>5414422.8799999999</v>
      </c>
      <c r="E653" s="200">
        <v>1082884.58</v>
      </c>
    </row>
    <row r="654" spans="2:5">
      <c r="B654" s="214" t="s">
        <v>1888</v>
      </c>
      <c r="C654" s="200">
        <v>4768626</v>
      </c>
      <c r="D654" s="200">
        <v>5414422.8799999999</v>
      </c>
      <c r="E654" s="200">
        <v>1082884.58</v>
      </c>
    </row>
    <row r="655" spans="2:5">
      <c r="B655" s="215" t="s">
        <v>2698</v>
      </c>
      <c r="C655" s="200">
        <v>6731551</v>
      </c>
      <c r="D655" s="200">
        <v>37796815.369999997</v>
      </c>
      <c r="E655" s="200">
        <v>16939603.640000001</v>
      </c>
    </row>
    <row r="656" spans="2:5">
      <c r="B656" s="214" t="s">
        <v>3299</v>
      </c>
      <c r="C656" s="200">
        <v>0</v>
      </c>
      <c r="D656" s="200">
        <v>30336106.73</v>
      </c>
      <c r="E656" s="200">
        <v>15447461.91</v>
      </c>
    </row>
    <row r="657" spans="2:5">
      <c r="B657" s="214" t="s">
        <v>1889</v>
      </c>
      <c r="C657" s="200">
        <v>6731551</v>
      </c>
      <c r="D657" s="200">
        <v>7460708.6399999997</v>
      </c>
      <c r="E657" s="200">
        <v>1492141.73</v>
      </c>
    </row>
    <row r="658" spans="2:5">
      <c r="B658" s="215" t="s">
        <v>1890</v>
      </c>
      <c r="C658" s="200">
        <v>4768626</v>
      </c>
      <c r="D658" s="200">
        <v>5414422.8799999999</v>
      </c>
      <c r="E658" s="200">
        <v>1082884.56</v>
      </c>
    </row>
    <row r="659" spans="2:5">
      <c r="B659" s="214" t="s">
        <v>1891</v>
      </c>
      <c r="C659" s="200">
        <v>4768626</v>
      </c>
      <c r="D659" s="200">
        <v>5414422.8799999999</v>
      </c>
      <c r="E659" s="200">
        <v>1082884.56</v>
      </c>
    </row>
    <row r="660" spans="2:5">
      <c r="B660" s="215" t="s">
        <v>1892</v>
      </c>
      <c r="C660" s="200">
        <v>6731551</v>
      </c>
      <c r="D660" s="200">
        <v>1612000</v>
      </c>
      <c r="E660" s="200">
        <v>1611998.8</v>
      </c>
    </row>
    <row r="661" spans="2:5">
      <c r="B661" s="214" t="s">
        <v>1893</v>
      </c>
      <c r="C661" s="200">
        <v>6731551</v>
      </c>
      <c r="D661" s="200">
        <v>1612000</v>
      </c>
      <c r="E661" s="200">
        <v>1611998.8</v>
      </c>
    </row>
    <row r="662" spans="2:5">
      <c r="B662" s="215" t="s">
        <v>355</v>
      </c>
      <c r="C662" s="200">
        <v>207463032</v>
      </c>
      <c r="D662" s="200">
        <v>204105519.03999999</v>
      </c>
      <c r="E662" s="200">
        <v>152170564.45999998</v>
      </c>
    </row>
    <row r="663" spans="2:5">
      <c r="B663" s="214" t="s">
        <v>691</v>
      </c>
      <c r="C663" s="200">
        <v>188538682</v>
      </c>
      <c r="D663" s="200">
        <v>173161155</v>
      </c>
      <c r="E663" s="200">
        <v>149681073.35999998</v>
      </c>
    </row>
    <row r="664" spans="2:5">
      <c r="B664" s="214" t="s">
        <v>1894</v>
      </c>
      <c r="C664" s="200">
        <v>11208701</v>
      </c>
      <c r="D664" s="200">
        <v>2489493</v>
      </c>
      <c r="E664" s="200">
        <v>2489491.1</v>
      </c>
    </row>
    <row r="665" spans="2:5">
      <c r="B665" s="214" t="s">
        <v>2846</v>
      </c>
      <c r="C665" s="200">
        <v>7715649</v>
      </c>
      <c r="D665" s="200">
        <v>28454871.039999999</v>
      </c>
      <c r="E665" s="200">
        <v>0</v>
      </c>
    </row>
    <row r="666" spans="2:5">
      <c r="B666" s="215" t="s">
        <v>1895</v>
      </c>
      <c r="C666" s="200">
        <v>11208701</v>
      </c>
      <c r="D666" s="200">
        <v>2489493</v>
      </c>
      <c r="E666" s="200">
        <v>2489491.1</v>
      </c>
    </row>
    <row r="667" spans="2:5">
      <c r="B667" s="214" t="s">
        <v>1896</v>
      </c>
      <c r="C667" s="200">
        <v>11208701</v>
      </c>
      <c r="D667" s="200">
        <v>2489493</v>
      </c>
      <c r="E667" s="200">
        <v>2489491.1</v>
      </c>
    </row>
    <row r="668" spans="2:5">
      <c r="B668" s="215" t="s">
        <v>1897</v>
      </c>
      <c r="C668" s="200">
        <v>11208701</v>
      </c>
      <c r="D668" s="200">
        <v>2489493</v>
      </c>
      <c r="E668" s="200">
        <v>2489491.1</v>
      </c>
    </row>
    <row r="669" spans="2:5">
      <c r="B669" s="214" t="s">
        <v>1898</v>
      </c>
      <c r="C669" s="200">
        <v>11208701</v>
      </c>
      <c r="D669" s="200">
        <v>2489493</v>
      </c>
      <c r="E669" s="200">
        <v>2489491.1</v>
      </c>
    </row>
    <row r="670" spans="2:5">
      <c r="B670" s="215" t="s">
        <v>1899</v>
      </c>
      <c r="C670" s="200">
        <v>13002745</v>
      </c>
      <c r="D670" s="200">
        <v>8807242</v>
      </c>
      <c r="E670" s="200">
        <v>1077476.07</v>
      </c>
    </row>
    <row r="671" spans="2:5">
      <c r="B671" s="214" t="s">
        <v>1900</v>
      </c>
      <c r="C671" s="200">
        <v>4768626</v>
      </c>
      <c r="D671" s="200">
        <v>1077478</v>
      </c>
      <c r="E671" s="200">
        <v>1077476.07</v>
      </c>
    </row>
    <row r="672" spans="2:5">
      <c r="B672" s="214" t="s">
        <v>2847</v>
      </c>
      <c r="C672" s="200">
        <v>8234119</v>
      </c>
      <c r="D672" s="200">
        <v>7729764</v>
      </c>
      <c r="E672" s="200">
        <v>0</v>
      </c>
    </row>
    <row r="673" spans="2:5">
      <c r="B673" s="215" t="s">
        <v>1901</v>
      </c>
      <c r="C673" s="200">
        <v>4768626</v>
      </c>
      <c r="D673" s="200">
        <v>1077478</v>
      </c>
      <c r="E673" s="200">
        <v>1077476.07</v>
      </c>
    </row>
    <row r="674" spans="2:5">
      <c r="B674" s="214" t="s">
        <v>1902</v>
      </c>
      <c r="C674" s="200">
        <v>4768626</v>
      </c>
      <c r="D674" s="200">
        <v>1077478</v>
      </c>
      <c r="E674" s="200">
        <v>1077476.07</v>
      </c>
    </row>
    <row r="675" spans="2:5">
      <c r="B675" s="215" t="s">
        <v>1903</v>
      </c>
      <c r="C675" s="200">
        <v>4768626</v>
      </c>
      <c r="D675" s="200">
        <v>1077478</v>
      </c>
      <c r="E675" s="200">
        <v>1077476.07</v>
      </c>
    </row>
    <row r="676" spans="2:5">
      <c r="B676" s="214" t="s">
        <v>1904</v>
      </c>
      <c r="C676" s="200">
        <v>4768626</v>
      </c>
      <c r="D676" s="200">
        <v>1077478</v>
      </c>
      <c r="E676" s="200">
        <v>1077476.07</v>
      </c>
    </row>
    <row r="677" spans="2:5">
      <c r="B677" s="215" t="s">
        <v>356</v>
      </c>
      <c r="C677" s="200">
        <v>1065535947</v>
      </c>
      <c r="D677" s="200">
        <v>1547137279.3099999</v>
      </c>
      <c r="E677" s="200">
        <v>960897421.48000002</v>
      </c>
    </row>
    <row r="678" spans="2:5">
      <c r="B678" s="214" t="s">
        <v>692</v>
      </c>
      <c r="C678" s="200">
        <v>1065535947</v>
      </c>
      <c r="D678" s="200">
        <v>1547137279.3099999</v>
      </c>
      <c r="E678" s="200">
        <v>960897421.48000002</v>
      </c>
    </row>
    <row r="679" spans="2:5">
      <c r="B679" s="215" t="s">
        <v>2848</v>
      </c>
      <c r="C679" s="200">
        <v>4922731</v>
      </c>
      <c r="D679" s="200">
        <v>2</v>
      </c>
      <c r="E679" s="200">
        <v>0</v>
      </c>
    </row>
    <row r="680" spans="2:5">
      <c r="B680" s="214" t="s">
        <v>2849</v>
      </c>
      <c r="C680" s="200">
        <v>4922731</v>
      </c>
      <c r="D680" s="200">
        <v>2</v>
      </c>
      <c r="E680" s="200">
        <v>0</v>
      </c>
    </row>
    <row r="681" spans="2:5">
      <c r="B681" s="215" t="s">
        <v>2850</v>
      </c>
      <c r="C681" s="200">
        <v>1955649</v>
      </c>
      <c r="D681" s="200">
        <v>2</v>
      </c>
      <c r="E681" s="200">
        <v>0</v>
      </c>
    </row>
    <row r="682" spans="2:5">
      <c r="B682" s="214" t="s">
        <v>2851</v>
      </c>
      <c r="C682" s="200">
        <v>1955649</v>
      </c>
      <c r="D682" s="200">
        <v>2</v>
      </c>
      <c r="E682" s="200">
        <v>0</v>
      </c>
    </row>
    <row r="683" spans="2:5">
      <c r="B683" s="215" t="s">
        <v>357</v>
      </c>
      <c r="C683" s="200">
        <v>7285276</v>
      </c>
      <c r="D683" s="200">
        <v>3285276</v>
      </c>
      <c r="E683" s="200">
        <v>0</v>
      </c>
    </row>
    <row r="684" spans="2:5">
      <c r="B684" s="214" t="s">
        <v>693</v>
      </c>
      <c r="C684" s="200">
        <v>7285276</v>
      </c>
      <c r="D684" s="200">
        <v>3285276</v>
      </c>
      <c r="E684" s="200">
        <v>0</v>
      </c>
    </row>
    <row r="685" spans="2:5">
      <c r="B685" s="215" t="s">
        <v>3779</v>
      </c>
      <c r="C685" s="200">
        <v>0</v>
      </c>
      <c r="D685" s="200">
        <v>8849779.9700000007</v>
      </c>
      <c r="E685" s="200">
        <v>5705280.7199999997</v>
      </c>
    </row>
    <row r="686" spans="2:5">
      <c r="B686" s="214" t="s">
        <v>3719</v>
      </c>
      <c r="C686" s="200">
        <v>0</v>
      </c>
      <c r="D686" s="200">
        <v>7517402.0800000001</v>
      </c>
      <c r="E686" s="200">
        <v>5705280.7199999997</v>
      </c>
    </row>
    <row r="687" spans="2:5">
      <c r="B687" s="214" t="s">
        <v>3573</v>
      </c>
      <c r="C687" s="200">
        <v>0</v>
      </c>
      <c r="D687" s="200">
        <v>1332377.8899999999</v>
      </c>
      <c r="E687" s="200">
        <v>0</v>
      </c>
    </row>
    <row r="688" spans="2:5">
      <c r="B688" s="215" t="s">
        <v>2758</v>
      </c>
      <c r="C688" s="200">
        <v>47249975</v>
      </c>
      <c r="D688" s="200">
        <v>75817861.599999994</v>
      </c>
      <c r="E688" s="200">
        <v>73814828.289999992</v>
      </c>
    </row>
    <row r="689" spans="2:5">
      <c r="B689" s="214" t="s">
        <v>2759</v>
      </c>
      <c r="C689" s="200">
        <v>47249975</v>
      </c>
      <c r="D689" s="200">
        <v>44229032</v>
      </c>
      <c r="E689" s="200">
        <v>44101828.289999999</v>
      </c>
    </row>
    <row r="690" spans="2:5">
      <c r="B690" s="214" t="s">
        <v>3298</v>
      </c>
      <c r="C690" s="200">
        <v>0</v>
      </c>
      <c r="D690" s="200">
        <v>29713000</v>
      </c>
      <c r="E690" s="200">
        <v>29713000</v>
      </c>
    </row>
    <row r="691" spans="2:5">
      <c r="B691" s="214" t="s">
        <v>3572</v>
      </c>
      <c r="C691" s="200">
        <v>0</v>
      </c>
      <c r="D691" s="200">
        <v>1875829.6</v>
      </c>
      <c r="E691" s="200">
        <v>0</v>
      </c>
    </row>
    <row r="692" spans="2:5">
      <c r="B692" s="215" t="s">
        <v>2589</v>
      </c>
      <c r="C692" s="200">
        <v>141818653</v>
      </c>
      <c r="D692" s="200">
        <v>121577272.59999999</v>
      </c>
      <c r="E692" s="200">
        <v>110515404.09999999</v>
      </c>
    </row>
    <row r="693" spans="2:5">
      <c r="B693" s="214" t="s">
        <v>2590</v>
      </c>
      <c r="C693" s="200">
        <v>141818653</v>
      </c>
      <c r="D693" s="200">
        <v>119701443</v>
      </c>
      <c r="E693" s="200">
        <v>110515404.09999999</v>
      </c>
    </row>
    <row r="694" spans="2:5">
      <c r="B694" s="214" t="s">
        <v>3571</v>
      </c>
      <c r="C694" s="200">
        <v>0</v>
      </c>
      <c r="D694" s="200">
        <v>1875829.6</v>
      </c>
      <c r="E694" s="200">
        <v>0</v>
      </c>
    </row>
    <row r="695" spans="2:5">
      <c r="B695" s="215" t="s">
        <v>3570</v>
      </c>
      <c r="C695" s="200">
        <v>0</v>
      </c>
      <c r="D695" s="200">
        <v>1332377.8899999999</v>
      </c>
      <c r="E695" s="200">
        <v>0</v>
      </c>
    </row>
    <row r="696" spans="2:5">
      <c r="B696" s="214" t="s">
        <v>3569</v>
      </c>
      <c r="C696" s="200">
        <v>0</v>
      </c>
      <c r="D696" s="200">
        <v>1332377.8899999999</v>
      </c>
      <c r="E696" s="200">
        <v>0</v>
      </c>
    </row>
    <row r="697" spans="2:5">
      <c r="B697" s="215" t="s">
        <v>2591</v>
      </c>
      <c r="C697" s="200">
        <v>227424974</v>
      </c>
      <c r="D697" s="200">
        <v>207953583.34999999</v>
      </c>
      <c r="E697" s="200">
        <v>164743596.01999998</v>
      </c>
    </row>
    <row r="698" spans="2:5">
      <c r="B698" s="214" t="s">
        <v>2592</v>
      </c>
      <c r="C698" s="200">
        <v>227424974</v>
      </c>
      <c r="D698" s="200">
        <v>204398182.40000001</v>
      </c>
      <c r="E698" s="200">
        <v>164743596.01999998</v>
      </c>
    </row>
    <row r="699" spans="2:5">
      <c r="B699" s="214" t="s">
        <v>3568</v>
      </c>
      <c r="C699" s="200">
        <v>0</v>
      </c>
      <c r="D699" s="200">
        <v>3555400.95</v>
      </c>
      <c r="E699" s="200">
        <v>0</v>
      </c>
    </row>
    <row r="700" spans="2:5">
      <c r="B700" s="215" t="s">
        <v>2852</v>
      </c>
      <c r="C700" s="200">
        <v>10326196</v>
      </c>
      <c r="D700" s="200">
        <v>19038648.890000001</v>
      </c>
      <c r="E700" s="200">
        <v>10000000</v>
      </c>
    </row>
    <row r="701" spans="2:5">
      <c r="B701" s="214" t="s">
        <v>2853</v>
      </c>
      <c r="C701" s="200">
        <v>10326196</v>
      </c>
      <c r="D701" s="200">
        <v>17706271</v>
      </c>
      <c r="E701" s="200">
        <v>10000000</v>
      </c>
    </row>
    <row r="702" spans="2:5">
      <c r="B702" s="214" t="s">
        <v>3567</v>
      </c>
      <c r="C702" s="200">
        <v>0</v>
      </c>
      <c r="D702" s="200">
        <v>1332377.8899999999</v>
      </c>
      <c r="E702" s="200">
        <v>0</v>
      </c>
    </row>
    <row r="703" spans="2:5">
      <c r="B703" s="215" t="s">
        <v>3566</v>
      </c>
      <c r="C703" s="200">
        <v>0</v>
      </c>
      <c r="D703" s="200">
        <v>1332377.8899999999</v>
      </c>
      <c r="E703" s="200">
        <v>0</v>
      </c>
    </row>
    <row r="704" spans="2:5">
      <c r="B704" s="214" t="s">
        <v>3565</v>
      </c>
      <c r="C704" s="200">
        <v>0</v>
      </c>
      <c r="D704" s="200">
        <v>1332377.8899999999</v>
      </c>
      <c r="E704" s="200">
        <v>0</v>
      </c>
    </row>
    <row r="705" spans="2:5">
      <c r="B705" s="215" t="s">
        <v>3564</v>
      </c>
      <c r="C705" s="200">
        <v>0</v>
      </c>
      <c r="D705" s="200">
        <v>1875829.6</v>
      </c>
      <c r="E705" s="200">
        <v>0</v>
      </c>
    </row>
    <row r="706" spans="2:5">
      <c r="B706" s="214" t="s">
        <v>3563</v>
      </c>
      <c r="C706" s="200">
        <v>0</v>
      </c>
      <c r="D706" s="200">
        <v>1875829.6</v>
      </c>
      <c r="E706" s="200">
        <v>0</v>
      </c>
    </row>
    <row r="707" spans="2:5">
      <c r="B707" s="215" t="s">
        <v>358</v>
      </c>
      <c r="C707" s="200">
        <v>109863228</v>
      </c>
      <c r="D707" s="200">
        <v>42293383.93</v>
      </c>
      <c r="E707" s="200">
        <v>38242470.93</v>
      </c>
    </row>
    <row r="708" spans="2:5">
      <c r="B708" s="214" t="s">
        <v>694</v>
      </c>
      <c r="C708" s="200">
        <v>109863228</v>
      </c>
      <c r="D708" s="200">
        <v>42293383.93</v>
      </c>
      <c r="E708" s="200">
        <v>38242470.93</v>
      </c>
    </row>
    <row r="709" spans="2:5">
      <c r="B709" s="215" t="s">
        <v>3115</v>
      </c>
      <c r="C709" s="200">
        <v>0</v>
      </c>
      <c r="D709" s="200">
        <v>14422575.66</v>
      </c>
      <c r="E709" s="200">
        <v>14422574.66</v>
      </c>
    </row>
    <row r="710" spans="2:5">
      <c r="B710" s="214" t="s">
        <v>3116</v>
      </c>
      <c r="C710" s="200">
        <v>0</v>
      </c>
      <c r="D710" s="200">
        <v>14422575.66</v>
      </c>
      <c r="E710" s="200">
        <v>14422574.66</v>
      </c>
    </row>
    <row r="711" spans="2:5">
      <c r="B711" s="215" t="s">
        <v>2854</v>
      </c>
      <c r="C711" s="200">
        <v>8253326</v>
      </c>
      <c r="D711" s="200">
        <v>2</v>
      </c>
      <c r="E711" s="200">
        <v>0</v>
      </c>
    </row>
    <row r="712" spans="2:5">
      <c r="B712" s="214" t="s">
        <v>2855</v>
      </c>
      <c r="C712" s="200">
        <v>8253326</v>
      </c>
      <c r="D712" s="200">
        <v>2</v>
      </c>
      <c r="E712" s="200">
        <v>0</v>
      </c>
    </row>
    <row r="713" spans="2:5">
      <c r="B713" s="215" t="s">
        <v>1068</v>
      </c>
      <c r="C713" s="200">
        <v>124100127</v>
      </c>
      <c r="D713" s="200">
        <v>108489500</v>
      </c>
      <c r="E713" s="200">
        <v>88283478.420000002</v>
      </c>
    </row>
    <row r="714" spans="2:5">
      <c r="B714" s="214" t="s">
        <v>1069</v>
      </c>
      <c r="C714" s="200">
        <v>124100127</v>
      </c>
      <c r="D714" s="200">
        <v>108489500</v>
      </c>
      <c r="E714" s="200">
        <v>88283478.420000002</v>
      </c>
    </row>
    <row r="715" spans="2:5">
      <c r="B715" s="187" t="s">
        <v>283</v>
      </c>
      <c r="C715" s="186">
        <v>6479036</v>
      </c>
      <c r="D715" s="186">
        <v>235956975.65000001</v>
      </c>
      <c r="E715" s="186">
        <v>219794320.30999997</v>
      </c>
    </row>
    <row r="716" spans="2:5">
      <c r="B716" s="215" t="s">
        <v>2518</v>
      </c>
      <c r="C716" s="200">
        <v>6479036</v>
      </c>
      <c r="D716" s="200">
        <v>19922820.649999999</v>
      </c>
      <c r="E716" s="200">
        <v>10359421.699999999</v>
      </c>
    </row>
    <row r="717" spans="2:5">
      <c r="B717" s="214" t="s">
        <v>2519</v>
      </c>
      <c r="C717" s="200">
        <v>6479036</v>
      </c>
      <c r="D717" s="200">
        <v>19922820.649999999</v>
      </c>
      <c r="E717" s="200">
        <v>10359421.699999999</v>
      </c>
    </row>
    <row r="718" spans="2:5">
      <c r="B718" s="215" t="s">
        <v>351</v>
      </c>
      <c r="C718" s="200">
        <v>0</v>
      </c>
      <c r="D718" s="200">
        <v>174193545</v>
      </c>
      <c r="E718" s="200">
        <v>167594346.32999998</v>
      </c>
    </row>
    <row r="719" spans="2:5">
      <c r="B719" s="214" t="s">
        <v>3238</v>
      </c>
      <c r="C719" s="200">
        <v>0</v>
      </c>
      <c r="D719" s="200">
        <v>174193545</v>
      </c>
      <c r="E719" s="200">
        <v>167594346.32999998</v>
      </c>
    </row>
    <row r="720" spans="2:5">
      <c r="B720" s="215" t="s">
        <v>2758</v>
      </c>
      <c r="C720" s="200">
        <v>0</v>
      </c>
      <c r="D720" s="200">
        <v>41840610</v>
      </c>
      <c r="E720" s="200">
        <v>41840552.280000001</v>
      </c>
    </row>
    <row r="721" spans="2:5">
      <c r="B721" s="214" t="s">
        <v>3298</v>
      </c>
      <c r="C721" s="200">
        <v>0</v>
      </c>
      <c r="D721" s="200">
        <v>41840610</v>
      </c>
      <c r="E721" s="200">
        <v>41840552.280000001</v>
      </c>
    </row>
    <row r="722" spans="2:5">
      <c r="B722" s="187" t="s">
        <v>284</v>
      </c>
      <c r="C722" s="186">
        <v>180750000</v>
      </c>
      <c r="D722" s="186">
        <v>0</v>
      </c>
      <c r="E722" s="186">
        <v>0</v>
      </c>
    </row>
    <row r="723" spans="2:5">
      <c r="B723" s="215" t="s">
        <v>2695</v>
      </c>
      <c r="C723" s="200">
        <v>180750000</v>
      </c>
      <c r="D723" s="200">
        <v>0</v>
      </c>
      <c r="E723" s="200">
        <v>0</v>
      </c>
    </row>
    <row r="724" spans="2:5">
      <c r="B724" s="214" t="s">
        <v>685</v>
      </c>
      <c r="C724" s="200">
        <v>180750000</v>
      </c>
      <c r="D724" s="200">
        <v>0</v>
      </c>
      <c r="E724" s="200">
        <v>0</v>
      </c>
    </row>
    <row r="725" spans="2:5">
      <c r="B725" s="187" t="s">
        <v>285</v>
      </c>
      <c r="C725" s="186">
        <v>130263116</v>
      </c>
      <c r="D725" s="186">
        <v>130263116</v>
      </c>
      <c r="E725" s="186">
        <v>0</v>
      </c>
    </row>
    <row r="726" spans="2:5">
      <c r="B726" s="215" t="s">
        <v>349</v>
      </c>
      <c r="C726" s="200">
        <v>63658116</v>
      </c>
      <c r="D726" s="200">
        <v>63658116</v>
      </c>
      <c r="E726" s="200">
        <v>0</v>
      </c>
    </row>
    <row r="727" spans="2:5">
      <c r="B727" s="214" t="s">
        <v>684</v>
      </c>
      <c r="C727" s="200">
        <v>63658116</v>
      </c>
      <c r="D727" s="200">
        <v>63658116</v>
      </c>
      <c r="E727" s="200">
        <v>0</v>
      </c>
    </row>
    <row r="728" spans="2:5">
      <c r="B728" s="215" t="s">
        <v>2695</v>
      </c>
      <c r="C728" s="200">
        <v>66605000</v>
      </c>
      <c r="D728" s="200">
        <v>66605000</v>
      </c>
      <c r="E728" s="200">
        <v>0</v>
      </c>
    </row>
    <row r="729" spans="2:5">
      <c r="B729" s="214" t="s">
        <v>685</v>
      </c>
      <c r="C729" s="200">
        <v>66605000</v>
      </c>
      <c r="D729" s="200">
        <v>66605000</v>
      </c>
      <c r="E729" s="200">
        <v>0</v>
      </c>
    </row>
    <row r="730" spans="2:5">
      <c r="B730" s="216" t="s">
        <v>359</v>
      </c>
      <c r="C730" s="200">
        <v>617195655</v>
      </c>
      <c r="D730" s="200">
        <v>912206316.17999995</v>
      </c>
      <c r="E730" s="200">
        <v>654844110.77999997</v>
      </c>
    </row>
    <row r="731" spans="2:5">
      <c r="B731" s="187" t="s">
        <v>281</v>
      </c>
      <c r="C731" s="186">
        <v>435947524</v>
      </c>
      <c r="D731" s="186">
        <v>697462157.99000001</v>
      </c>
      <c r="E731" s="186">
        <v>526739421.04000002</v>
      </c>
    </row>
    <row r="732" spans="2:5">
      <c r="B732" s="215" t="s">
        <v>1179</v>
      </c>
      <c r="C732" s="200">
        <v>11075727</v>
      </c>
      <c r="D732" s="200">
        <v>1</v>
      </c>
      <c r="E732" s="200">
        <v>0</v>
      </c>
    </row>
    <row r="733" spans="2:5">
      <c r="B733" s="214" t="s">
        <v>1180</v>
      </c>
      <c r="C733" s="200">
        <v>11075727</v>
      </c>
      <c r="D733" s="200">
        <v>1</v>
      </c>
      <c r="E733" s="200">
        <v>0</v>
      </c>
    </row>
    <row r="734" spans="2:5">
      <c r="B734" s="215" t="s">
        <v>1181</v>
      </c>
      <c r="C734" s="200">
        <v>4612045</v>
      </c>
      <c r="D734" s="200">
        <v>1.9500000001862645</v>
      </c>
      <c r="E734" s="200">
        <v>0</v>
      </c>
    </row>
    <row r="735" spans="2:5">
      <c r="B735" s="214" t="s">
        <v>1182</v>
      </c>
      <c r="C735" s="200">
        <v>4612045</v>
      </c>
      <c r="D735" s="200">
        <v>1.9500000001862645</v>
      </c>
      <c r="E735" s="200">
        <v>0</v>
      </c>
    </row>
    <row r="736" spans="2:5">
      <c r="B736" s="215" t="s">
        <v>360</v>
      </c>
      <c r="C736" s="200">
        <v>1427920</v>
      </c>
      <c r="D736" s="200">
        <v>2930750</v>
      </c>
      <c r="E736" s="200">
        <v>0</v>
      </c>
    </row>
    <row r="737" spans="2:5">
      <c r="B737" s="214" t="s">
        <v>695</v>
      </c>
      <c r="C737" s="200">
        <v>1427920</v>
      </c>
      <c r="D737" s="200">
        <v>2930750</v>
      </c>
      <c r="E737" s="200">
        <v>0</v>
      </c>
    </row>
    <row r="738" spans="2:5">
      <c r="B738" s="215" t="s">
        <v>2699</v>
      </c>
      <c r="C738" s="200">
        <v>29813568</v>
      </c>
      <c r="D738" s="200">
        <v>18825310</v>
      </c>
      <c r="E738" s="200">
        <v>18825309.73</v>
      </c>
    </row>
    <row r="739" spans="2:5">
      <c r="B739" s="214" t="s">
        <v>2593</v>
      </c>
      <c r="C739" s="200">
        <v>29813568</v>
      </c>
      <c r="D739" s="200">
        <v>18825310</v>
      </c>
      <c r="E739" s="200">
        <v>18825309.73</v>
      </c>
    </row>
    <row r="740" spans="2:5">
      <c r="B740" s="215" t="s">
        <v>361</v>
      </c>
      <c r="C740" s="200">
        <v>19996288</v>
      </c>
      <c r="D740" s="200">
        <v>38246042.590000004</v>
      </c>
      <c r="E740" s="200">
        <v>32045950.029999997</v>
      </c>
    </row>
    <row r="741" spans="2:5">
      <c r="B741" s="214" t="s">
        <v>696</v>
      </c>
      <c r="C741" s="200">
        <v>323502</v>
      </c>
      <c r="D741" s="200">
        <v>21728486.52</v>
      </c>
      <c r="E741" s="200">
        <v>16298717.41</v>
      </c>
    </row>
    <row r="742" spans="2:5">
      <c r="B742" s="214" t="s">
        <v>3199</v>
      </c>
      <c r="C742" s="200">
        <v>0</v>
      </c>
      <c r="D742" s="200">
        <v>10615720.07</v>
      </c>
      <c r="E742" s="200">
        <v>9884076.4199999999</v>
      </c>
    </row>
    <row r="743" spans="2:5">
      <c r="B743" s="214" t="s">
        <v>2594</v>
      </c>
      <c r="C743" s="200">
        <v>19672786</v>
      </c>
      <c r="D743" s="200">
        <v>5901836</v>
      </c>
      <c r="E743" s="200">
        <v>5863156.2000000002</v>
      </c>
    </row>
    <row r="744" spans="2:5">
      <c r="B744" s="215" t="s">
        <v>1183</v>
      </c>
      <c r="C744" s="200">
        <v>6606206</v>
      </c>
      <c r="D744" s="200">
        <v>1.8300000000745058</v>
      </c>
      <c r="E744" s="200">
        <v>0</v>
      </c>
    </row>
    <row r="745" spans="2:5">
      <c r="B745" s="214" t="s">
        <v>1184</v>
      </c>
      <c r="C745" s="200">
        <v>6606206</v>
      </c>
      <c r="D745" s="200">
        <v>1.8300000000745058</v>
      </c>
      <c r="E745" s="200">
        <v>0</v>
      </c>
    </row>
    <row r="746" spans="2:5">
      <c r="B746" s="215" t="s">
        <v>1185</v>
      </c>
      <c r="C746" s="200">
        <v>12313456</v>
      </c>
      <c r="D746" s="200">
        <v>10774274.43</v>
      </c>
      <c r="E746" s="200">
        <v>3316375.28</v>
      </c>
    </row>
    <row r="747" spans="2:5">
      <c r="B747" s="214" t="s">
        <v>1186</v>
      </c>
      <c r="C747" s="200">
        <v>12313456</v>
      </c>
      <c r="D747" s="200">
        <v>10774274.43</v>
      </c>
      <c r="E747" s="200">
        <v>3316375.28</v>
      </c>
    </row>
    <row r="748" spans="2:5">
      <c r="B748" s="215" t="s">
        <v>1422</v>
      </c>
      <c r="C748" s="200">
        <v>6755494</v>
      </c>
      <c r="D748" s="200">
        <v>7695494.0099999998</v>
      </c>
      <c r="E748" s="200">
        <v>1539098.81</v>
      </c>
    </row>
    <row r="749" spans="2:5">
      <c r="B749" s="214" t="s">
        <v>1423</v>
      </c>
      <c r="C749" s="200">
        <v>6755494</v>
      </c>
      <c r="D749" s="200">
        <v>7695494.0099999998</v>
      </c>
      <c r="E749" s="200">
        <v>1539098.81</v>
      </c>
    </row>
    <row r="750" spans="2:5">
      <c r="B750" s="215" t="s">
        <v>1424</v>
      </c>
      <c r="C750" s="200">
        <v>6755494</v>
      </c>
      <c r="D750" s="200">
        <v>7695494</v>
      </c>
      <c r="E750" s="200">
        <v>1539098.8</v>
      </c>
    </row>
    <row r="751" spans="2:5">
      <c r="B751" s="214" t="s">
        <v>1425</v>
      </c>
      <c r="C751" s="200">
        <v>6755494</v>
      </c>
      <c r="D751" s="200">
        <v>7695494</v>
      </c>
      <c r="E751" s="200">
        <v>1539098.8</v>
      </c>
    </row>
    <row r="752" spans="2:5">
      <c r="B752" s="215" t="s">
        <v>1426</v>
      </c>
      <c r="C752" s="200">
        <v>4785373</v>
      </c>
      <c r="D752" s="200">
        <v>5417028.5700000003</v>
      </c>
      <c r="E752" s="200">
        <v>1083405.71</v>
      </c>
    </row>
    <row r="753" spans="2:5">
      <c r="B753" s="214" t="s">
        <v>1427</v>
      </c>
      <c r="C753" s="200">
        <v>4785373</v>
      </c>
      <c r="D753" s="200">
        <v>5417028.5700000003</v>
      </c>
      <c r="E753" s="200">
        <v>1083405.71</v>
      </c>
    </row>
    <row r="754" spans="2:5">
      <c r="B754" s="215" t="s">
        <v>1428</v>
      </c>
      <c r="C754" s="200">
        <v>6755494</v>
      </c>
      <c r="D754" s="200">
        <v>7470646.21</v>
      </c>
      <c r="E754" s="200">
        <v>1494129.24</v>
      </c>
    </row>
    <row r="755" spans="2:5">
      <c r="B755" s="214" t="s">
        <v>1429</v>
      </c>
      <c r="C755" s="200">
        <v>6755494</v>
      </c>
      <c r="D755" s="200">
        <v>7470646.21</v>
      </c>
      <c r="E755" s="200">
        <v>1494129.24</v>
      </c>
    </row>
    <row r="756" spans="2:5">
      <c r="B756" s="215" t="s">
        <v>1430</v>
      </c>
      <c r="C756" s="200">
        <v>6755494</v>
      </c>
      <c r="D756" s="200">
        <v>7595494</v>
      </c>
      <c r="E756" s="200">
        <v>1519098.8</v>
      </c>
    </row>
    <row r="757" spans="2:5">
      <c r="B757" s="214" t="s">
        <v>1431</v>
      </c>
      <c r="C757" s="200">
        <v>6755494</v>
      </c>
      <c r="D757" s="200">
        <v>7595494</v>
      </c>
      <c r="E757" s="200">
        <v>1519098.8</v>
      </c>
    </row>
    <row r="758" spans="2:5">
      <c r="B758" s="215" t="s">
        <v>1432</v>
      </c>
      <c r="C758" s="200">
        <v>4785373</v>
      </c>
      <c r="D758" s="200">
        <v>4663073</v>
      </c>
      <c r="E758" s="200">
        <v>0</v>
      </c>
    </row>
    <row r="759" spans="2:5">
      <c r="B759" s="214" t="s">
        <v>1433</v>
      </c>
      <c r="C759" s="200">
        <v>4785373</v>
      </c>
      <c r="D759" s="200">
        <v>4663073</v>
      </c>
      <c r="E759" s="200">
        <v>0</v>
      </c>
    </row>
    <row r="760" spans="2:5">
      <c r="B760" s="215" t="s">
        <v>1434</v>
      </c>
      <c r="C760" s="200">
        <v>11249055</v>
      </c>
      <c r="D760" s="200">
        <v>278899.63000000082</v>
      </c>
      <c r="E760" s="200">
        <v>0</v>
      </c>
    </row>
    <row r="761" spans="2:5">
      <c r="B761" s="214" t="s">
        <v>1435</v>
      </c>
      <c r="C761" s="200">
        <v>11249055</v>
      </c>
      <c r="D761" s="200">
        <v>278899.63000000082</v>
      </c>
      <c r="E761" s="200">
        <v>0</v>
      </c>
    </row>
    <row r="762" spans="2:5">
      <c r="B762" s="215" t="s">
        <v>1436</v>
      </c>
      <c r="C762" s="200">
        <v>11249055</v>
      </c>
      <c r="D762" s="200">
        <v>9160387</v>
      </c>
      <c r="E762" s="200">
        <v>0</v>
      </c>
    </row>
    <row r="763" spans="2:5">
      <c r="B763" s="214" t="s">
        <v>1437</v>
      </c>
      <c r="C763" s="200">
        <v>11249055</v>
      </c>
      <c r="D763" s="200">
        <v>9160387</v>
      </c>
      <c r="E763" s="200">
        <v>0</v>
      </c>
    </row>
    <row r="764" spans="2:5">
      <c r="B764" s="215" t="s">
        <v>1438</v>
      </c>
      <c r="C764" s="200">
        <v>11249055</v>
      </c>
      <c r="D764" s="200">
        <v>10005555</v>
      </c>
      <c r="E764" s="200">
        <v>0</v>
      </c>
    </row>
    <row r="765" spans="2:5">
      <c r="B765" s="214" t="s">
        <v>1439</v>
      </c>
      <c r="C765" s="200">
        <v>11249055</v>
      </c>
      <c r="D765" s="200">
        <v>10005555</v>
      </c>
      <c r="E765" s="200">
        <v>0</v>
      </c>
    </row>
    <row r="766" spans="2:5">
      <c r="B766" s="215" t="s">
        <v>1440</v>
      </c>
      <c r="C766" s="200">
        <v>6755494</v>
      </c>
      <c r="D766" s="200">
        <v>1</v>
      </c>
      <c r="E766" s="200">
        <v>0</v>
      </c>
    </row>
    <row r="767" spans="2:5">
      <c r="B767" s="214" t="s">
        <v>1441</v>
      </c>
      <c r="C767" s="200">
        <v>6755494</v>
      </c>
      <c r="D767" s="200">
        <v>1</v>
      </c>
      <c r="E767" s="200">
        <v>0</v>
      </c>
    </row>
    <row r="768" spans="2:5">
      <c r="B768" s="215" t="s">
        <v>362</v>
      </c>
      <c r="C768" s="200">
        <v>46629417</v>
      </c>
      <c r="D768" s="200">
        <v>28360455</v>
      </c>
      <c r="E768" s="200">
        <v>16891434.859999999</v>
      </c>
    </row>
    <row r="769" spans="2:5">
      <c r="B769" s="214" t="s">
        <v>697</v>
      </c>
      <c r="C769" s="200">
        <v>46629417</v>
      </c>
      <c r="D769" s="200">
        <v>28360455</v>
      </c>
      <c r="E769" s="200">
        <v>16891434.859999999</v>
      </c>
    </row>
    <row r="770" spans="2:5">
      <c r="B770" s="215" t="s">
        <v>3329</v>
      </c>
      <c r="C770" s="200">
        <v>0</v>
      </c>
      <c r="D770" s="200">
        <v>11876851.359999999</v>
      </c>
      <c r="E770" s="200">
        <v>11876851.35</v>
      </c>
    </row>
    <row r="771" spans="2:5">
      <c r="B771" s="214" t="s">
        <v>3328</v>
      </c>
      <c r="C771" s="200">
        <v>0</v>
      </c>
      <c r="D771" s="200">
        <v>11876851.359999999</v>
      </c>
      <c r="E771" s="200">
        <v>11876851.35</v>
      </c>
    </row>
    <row r="772" spans="2:5">
      <c r="B772" s="215" t="s">
        <v>3297</v>
      </c>
      <c r="C772" s="200">
        <v>0</v>
      </c>
      <c r="D772" s="200">
        <v>1292687.92</v>
      </c>
      <c r="E772" s="200">
        <v>0</v>
      </c>
    </row>
    <row r="773" spans="2:5">
      <c r="B773" s="214" t="s">
        <v>3296</v>
      </c>
      <c r="C773" s="200">
        <v>0</v>
      </c>
      <c r="D773" s="200">
        <v>1292687.92</v>
      </c>
      <c r="E773" s="200">
        <v>0</v>
      </c>
    </row>
    <row r="774" spans="2:5">
      <c r="B774" s="215" t="s">
        <v>363</v>
      </c>
      <c r="C774" s="200">
        <v>17110090</v>
      </c>
      <c r="D774" s="200">
        <v>266924974</v>
      </c>
      <c r="E774" s="200">
        <v>266924973</v>
      </c>
    </row>
    <row r="775" spans="2:5">
      <c r="B775" s="214" t="s">
        <v>698</v>
      </c>
      <c r="C775" s="200">
        <v>17110090</v>
      </c>
      <c r="D775" s="200">
        <v>266924974</v>
      </c>
      <c r="E775" s="200">
        <v>266924973</v>
      </c>
    </row>
    <row r="776" spans="2:5">
      <c r="B776" s="215" t="s">
        <v>364</v>
      </c>
      <c r="C776" s="200">
        <v>11406726</v>
      </c>
      <c r="D776" s="200">
        <v>103797761.73999999</v>
      </c>
      <c r="E776" s="200">
        <v>81893977.060000002</v>
      </c>
    </row>
    <row r="777" spans="2:5">
      <c r="B777" s="214" t="s">
        <v>699</v>
      </c>
      <c r="C777" s="200">
        <v>11406726</v>
      </c>
      <c r="D777" s="200">
        <v>102035794</v>
      </c>
      <c r="E777" s="200">
        <v>81893977.060000002</v>
      </c>
    </row>
    <row r="778" spans="2:5">
      <c r="B778" s="214" t="s">
        <v>3295</v>
      </c>
      <c r="C778" s="200">
        <v>0</v>
      </c>
      <c r="D778" s="200">
        <v>1761967.74</v>
      </c>
      <c r="E778" s="200">
        <v>0</v>
      </c>
    </row>
    <row r="779" spans="2:5">
      <c r="B779" s="215" t="s">
        <v>365</v>
      </c>
      <c r="C779" s="200">
        <v>63647720</v>
      </c>
      <c r="D779" s="200">
        <v>2100604</v>
      </c>
      <c r="E779" s="200">
        <v>1335402</v>
      </c>
    </row>
    <row r="780" spans="2:5">
      <c r="B780" s="214" t="s">
        <v>700</v>
      </c>
      <c r="C780" s="200">
        <v>63647720</v>
      </c>
      <c r="D780" s="200">
        <v>2100604</v>
      </c>
      <c r="E780" s="200">
        <v>1335402</v>
      </c>
    </row>
    <row r="781" spans="2:5">
      <c r="B781" s="215" t="s">
        <v>1492</v>
      </c>
      <c r="C781" s="200">
        <v>4785373</v>
      </c>
      <c r="D781" s="200">
        <v>1</v>
      </c>
      <c r="E781" s="200">
        <v>0</v>
      </c>
    </row>
    <row r="782" spans="2:5">
      <c r="B782" s="214" t="s">
        <v>1493</v>
      </c>
      <c r="C782" s="200">
        <v>4785373</v>
      </c>
      <c r="D782" s="200">
        <v>1</v>
      </c>
      <c r="E782" s="200">
        <v>0</v>
      </c>
    </row>
    <row r="783" spans="2:5">
      <c r="B783" s="215" t="s">
        <v>1494</v>
      </c>
      <c r="C783" s="200">
        <v>6755494</v>
      </c>
      <c r="D783" s="200">
        <v>1</v>
      </c>
      <c r="E783" s="200">
        <v>0</v>
      </c>
    </row>
    <row r="784" spans="2:5">
      <c r="B784" s="214" t="s">
        <v>1495</v>
      </c>
      <c r="C784" s="200">
        <v>6755494</v>
      </c>
      <c r="D784" s="200">
        <v>1</v>
      </c>
      <c r="E784" s="200">
        <v>0</v>
      </c>
    </row>
    <row r="785" spans="2:5">
      <c r="B785" s="215" t="s">
        <v>3562</v>
      </c>
      <c r="C785" s="200">
        <v>0</v>
      </c>
      <c r="D785" s="200">
        <v>1337078.69</v>
      </c>
      <c r="E785" s="200">
        <v>0</v>
      </c>
    </row>
    <row r="786" spans="2:5">
      <c r="B786" s="214" t="s">
        <v>3561</v>
      </c>
      <c r="C786" s="200">
        <v>0</v>
      </c>
      <c r="D786" s="200">
        <v>1337078.69</v>
      </c>
      <c r="E786" s="200">
        <v>0</v>
      </c>
    </row>
    <row r="787" spans="2:5">
      <c r="B787" s="215" t="s">
        <v>3560</v>
      </c>
      <c r="C787" s="200">
        <v>0</v>
      </c>
      <c r="D787" s="200">
        <v>1882522.53</v>
      </c>
      <c r="E787" s="200">
        <v>0</v>
      </c>
    </row>
    <row r="788" spans="2:5">
      <c r="B788" s="214" t="s">
        <v>3559</v>
      </c>
      <c r="C788" s="200">
        <v>0</v>
      </c>
      <c r="D788" s="200">
        <v>1882522.53</v>
      </c>
      <c r="E788" s="200">
        <v>0</v>
      </c>
    </row>
    <row r="789" spans="2:5">
      <c r="B789" s="215" t="s">
        <v>3558</v>
      </c>
      <c r="C789" s="200">
        <v>0</v>
      </c>
      <c r="D789" s="200">
        <v>1337078.69</v>
      </c>
      <c r="E789" s="200">
        <v>0</v>
      </c>
    </row>
    <row r="790" spans="2:5">
      <c r="B790" s="214" t="s">
        <v>3557</v>
      </c>
      <c r="C790" s="200">
        <v>0</v>
      </c>
      <c r="D790" s="200">
        <v>1337078.69</v>
      </c>
      <c r="E790" s="200">
        <v>0</v>
      </c>
    </row>
    <row r="791" spans="2:5">
      <c r="B791" s="215" t="s">
        <v>3294</v>
      </c>
      <c r="C791" s="200">
        <v>0</v>
      </c>
      <c r="D791" s="200">
        <v>4387273.0999999996</v>
      </c>
      <c r="E791" s="200">
        <v>0</v>
      </c>
    </row>
    <row r="792" spans="2:5">
      <c r="B792" s="214" t="s">
        <v>3293</v>
      </c>
      <c r="C792" s="200">
        <v>0</v>
      </c>
      <c r="D792" s="200">
        <v>3050194.41</v>
      </c>
      <c r="E792" s="200">
        <v>0</v>
      </c>
    </row>
    <row r="793" spans="2:5">
      <c r="B793" s="214" t="s">
        <v>3556</v>
      </c>
      <c r="C793" s="200">
        <v>0</v>
      </c>
      <c r="D793" s="200">
        <v>1337078.69</v>
      </c>
      <c r="E793" s="200">
        <v>0</v>
      </c>
    </row>
    <row r="794" spans="2:5">
      <c r="B794" s="215" t="s">
        <v>2760</v>
      </c>
      <c r="C794" s="200">
        <v>17615501</v>
      </c>
      <c r="D794" s="200">
        <v>12330851</v>
      </c>
      <c r="E794" s="200">
        <v>11450076</v>
      </c>
    </row>
    <row r="795" spans="2:5">
      <c r="B795" s="214" t="s">
        <v>2761</v>
      </c>
      <c r="C795" s="200">
        <v>17615501</v>
      </c>
      <c r="D795" s="200">
        <v>12330851</v>
      </c>
      <c r="E795" s="200">
        <v>11450076</v>
      </c>
    </row>
    <row r="796" spans="2:5">
      <c r="B796" s="215" t="s">
        <v>2762</v>
      </c>
      <c r="C796" s="200">
        <v>19672786</v>
      </c>
      <c r="D796" s="200">
        <v>520328.87</v>
      </c>
      <c r="E796" s="200">
        <v>416263.1</v>
      </c>
    </row>
    <row r="797" spans="2:5">
      <c r="B797" s="214" t="s">
        <v>3718</v>
      </c>
      <c r="C797" s="200">
        <v>0</v>
      </c>
      <c r="D797" s="200">
        <v>520328.87</v>
      </c>
      <c r="E797" s="200">
        <v>416263.1</v>
      </c>
    </row>
    <row r="798" spans="2:5">
      <c r="B798" s="214" t="s">
        <v>2763</v>
      </c>
      <c r="C798" s="200">
        <v>19672786</v>
      </c>
      <c r="D798" s="200">
        <v>0</v>
      </c>
      <c r="E798" s="200">
        <v>0</v>
      </c>
    </row>
    <row r="799" spans="2:5">
      <c r="B799" s="215" t="s">
        <v>2764</v>
      </c>
      <c r="C799" s="200">
        <v>34953966</v>
      </c>
      <c r="D799" s="200">
        <v>20007939.199999999</v>
      </c>
      <c r="E799" s="200">
        <v>12447357.460000001</v>
      </c>
    </row>
    <row r="800" spans="2:5">
      <c r="B800" s="214" t="s">
        <v>2765</v>
      </c>
      <c r="C800" s="200">
        <v>24044516</v>
      </c>
      <c r="D800" s="200">
        <v>12494632.66</v>
      </c>
      <c r="E800" s="200">
        <v>12447357.460000001</v>
      </c>
    </row>
    <row r="801" spans="2:5">
      <c r="B801" s="214" t="s">
        <v>2856</v>
      </c>
      <c r="C801" s="200">
        <v>10909450</v>
      </c>
      <c r="D801" s="200">
        <v>7513306.54</v>
      </c>
      <c r="E801" s="200">
        <v>0</v>
      </c>
    </row>
    <row r="802" spans="2:5">
      <c r="B802" s="215" t="s">
        <v>2857</v>
      </c>
      <c r="C802" s="200">
        <v>1661307</v>
      </c>
      <c r="D802" s="200">
        <v>0</v>
      </c>
      <c r="E802" s="200">
        <v>0</v>
      </c>
    </row>
    <row r="803" spans="2:5">
      <c r="B803" s="214" t="s">
        <v>2858</v>
      </c>
      <c r="C803" s="200">
        <v>1661307</v>
      </c>
      <c r="D803" s="200">
        <v>0</v>
      </c>
      <c r="E803" s="200">
        <v>0</v>
      </c>
    </row>
    <row r="804" spans="2:5">
      <c r="B804" s="215" t="s">
        <v>3717</v>
      </c>
      <c r="C804" s="200">
        <v>0</v>
      </c>
      <c r="D804" s="200">
        <v>7500000</v>
      </c>
      <c r="E804" s="200">
        <v>0</v>
      </c>
    </row>
    <row r="805" spans="2:5">
      <c r="B805" s="214" t="s">
        <v>3716</v>
      </c>
      <c r="C805" s="200">
        <v>0</v>
      </c>
      <c r="D805" s="200">
        <v>7500000</v>
      </c>
      <c r="E805" s="200">
        <v>0</v>
      </c>
    </row>
    <row r="806" spans="2:5">
      <c r="B806" s="215" t="s">
        <v>1070</v>
      </c>
      <c r="C806" s="200">
        <v>37095415</v>
      </c>
      <c r="D806" s="200">
        <v>33047294.670000002</v>
      </c>
      <c r="E806" s="200">
        <v>32999908.23</v>
      </c>
    </row>
    <row r="807" spans="2:5">
      <c r="B807" s="214" t="s">
        <v>1071</v>
      </c>
      <c r="C807" s="200">
        <v>37095415</v>
      </c>
      <c r="D807" s="200">
        <v>33047294.670000002</v>
      </c>
      <c r="E807" s="200">
        <v>32999908.23</v>
      </c>
    </row>
    <row r="808" spans="2:5">
      <c r="B808" s="215" t="s">
        <v>366</v>
      </c>
      <c r="C808" s="200">
        <v>11673138</v>
      </c>
      <c r="D808" s="200">
        <v>70000001</v>
      </c>
      <c r="E808" s="200">
        <v>29140711.579999998</v>
      </c>
    </row>
    <row r="809" spans="2:5">
      <c r="B809" s="214" t="s">
        <v>701</v>
      </c>
      <c r="C809" s="200">
        <v>11673138</v>
      </c>
      <c r="D809" s="200">
        <v>70000001</v>
      </c>
      <c r="E809" s="200">
        <v>29140711.579999998</v>
      </c>
    </row>
    <row r="810" spans="2:5">
      <c r="B810" s="187" t="s">
        <v>283</v>
      </c>
      <c r="C810" s="186">
        <v>881336</v>
      </c>
      <c r="D810" s="186">
        <v>2106068.87</v>
      </c>
      <c r="E810" s="186">
        <v>0</v>
      </c>
    </row>
    <row r="811" spans="2:5">
      <c r="B811" s="215" t="s">
        <v>1436</v>
      </c>
      <c r="C811" s="200">
        <v>881336</v>
      </c>
      <c r="D811" s="200">
        <v>2106068.87</v>
      </c>
      <c r="E811" s="200">
        <v>0</v>
      </c>
    </row>
    <row r="812" spans="2:5">
      <c r="B812" s="214" t="s">
        <v>2520</v>
      </c>
      <c r="C812" s="200">
        <v>881336</v>
      </c>
      <c r="D812" s="200">
        <v>2106068.87</v>
      </c>
      <c r="E812" s="200">
        <v>0</v>
      </c>
    </row>
    <row r="813" spans="2:5">
      <c r="B813" s="215" t="s">
        <v>366</v>
      </c>
      <c r="C813" s="200">
        <v>0</v>
      </c>
      <c r="D813" s="200">
        <v>0</v>
      </c>
      <c r="E813" s="200">
        <v>0</v>
      </c>
    </row>
    <row r="814" spans="2:5">
      <c r="B814" s="214" t="s">
        <v>701</v>
      </c>
      <c r="C814" s="200">
        <v>0</v>
      </c>
      <c r="D814" s="200">
        <v>0</v>
      </c>
      <c r="E814" s="200">
        <v>0</v>
      </c>
    </row>
    <row r="815" spans="2:5">
      <c r="B815" s="187" t="s">
        <v>298</v>
      </c>
      <c r="C815" s="186">
        <v>0</v>
      </c>
      <c r="D815" s="186">
        <v>29988588.780000001</v>
      </c>
      <c r="E815" s="186">
        <v>0</v>
      </c>
    </row>
    <row r="816" spans="2:5">
      <c r="B816" s="215" t="s">
        <v>364</v>
      </c>
      <c r="C816" s="200">
        <v>0</v>
      </c>
      <c r="D816" s="200">
        <v>29988588.780000001</v>
      </c>
      <c r="E816" s="200">
        <v>0</v>
      </c>
    </row>
    <row r="817" spans="2:5">
      <c r="B817" s="214" t="s">
        <v>699</v>
      </c>
      <c r="C817" s="200">
        <v>0</v>
      </c>
      <c r="D817" s="200">
        <v>29988588.780000001</v>
      </c>
      <c r="E817" s="200">
        <v>0</v>
      </c>
    </row>
    <row r="818" spans="2:5">
      <c r="B818" s="187" t="s">
        <v>284</v>
      </c>
      <c r="C818" s="186">
        <v>180366795</v>
      </c>
      <c r="D818" s="186">
        <v>182649500.53999999</v>
      </c>
      <c r="E818" s="186">
        <v>128104689.73999998</v>
      </c>
    </row>
    <row r="819" spans="2:5">
      <c r="B819" s="215" t="s">
        <v>2699</v>
      </c>
      <c r="C819" s="200">
        <v>180366795</v>
      </c>
      <c r="D819" s="200">
        <v>182649500.53999999</v>
      </c>
      <c r="E819" s="200">
        <v>128104689.73999998</v>
      </c>
    </row>
    <row r="820" spans="2:5">
      <c r="B820" s="214" t="s">
        <v>3106</v>
      </c>
      <c r="C820" s="200">
        <v>180366795</v>
      </c>
      <c r="D820" s="200">
        <v>182649500.53999999</v>
      </c>
      <c r="E820" s="200">
        <v>128104689.73999998</v>
      </c>
    </row>
    <row r="821" spans="2:5">
      <c r="B821" s="216" t="s">
        <v>288</v>
      </c>
      <c r="C821" s="200">
        <v>730951255</v>
      </c>
      <c r="D821" s="200">
        <v>1019235339.58</v>
      </c>
      <c r="E821" s="200">
        <v>432050700.64999998</v>
      </c>
    </row>
    <row r="822" spans="2:5">
      <c r="B822" s="187" t="s">
        <v>281</v>
      </c>
      <c r="C822" s="186">
        <v>496777876</v>
      </c>
      <c r="D822" s="186">
        <v>632131557.76999998</v>
      </c>
      <c r="E822" s="186">
        <v>282771136.88999999</v>
      </c>
    </row>
    <row r="823" spans="2:5">
      <c r="B823" s="215" t="s">
        <v>2521</v>
      </c>
      <c r="C823" s="200">
        <v>53986718</v>
      </c>
      <c r="D823" s="200">
        <v>7500000</v>
      </c>
      <c r="E823" s="200">
        <v>0</v>
      </c>
    </row>
    <row r="824" spans="2:5">
      <c r="B824" s="214" t="s">
        <v>2522</v>
      </c>
      <c r="C824" s="200">
        <v>53986718</v>
      </c>
      <c r="D824" s="200">
        <v>7500000</v>
      </c>
      <c r="E824" s="200">
        <v>0</v>
      </c>
    </row>
    <row r="825" spans="2:5">
      <c r="B825" s="215" t="s">
        <v>3151</v>
      </c>
      <c r="C825" s="200">
        <v>0</v>
      </c>
      <c r="D825" s="200">
        <v>30271280.359999999</v>
      </c>
      <c r="E825" s="200">
        <v>18851891.18</v>
      </c>
    </row>
    <row r="826" spans="2:5">
      <c r="B826" s="214" t="s">
        <v>3152</v>
      </c>
      <c r="C826" s="200">
        <v>0</v>
      </c>
      <c r="D826" s="200">
        <v>30271280.359999999</v>
      </c>
      <c r="E826" s="200">
        <v>18851891.18</v>
      </c>
    </row>
    <row r="827" spans="2:5">
      <c r="B827" s="215" t="s">
        <v>3715</v>
      </c>
      <c r="C827" s="200">
        <v>0</v>
      </c>
      <c r="D827" s="200">
        <v>30000000</v>
      </c>
      <c r="E827" s="200">
        <v>25706112.739999998</v>
      </c>
    </row>
    <row r="828" spans="2:5">
      <c r="B828" s="214" t="s">
        <v>3714</v>
      </c>
      <c r="C828" s="200">
        <v>0</v>
      </c>
      <c r="D828" s="200">
        <v>30000000</v>
      </c>
      <c r="E828" s="200">
        <v>25706112.739999998</v>
      </c>
    </row>
    <row r="829" spans="2:5">
      <c r="B829" s="215" t="s">
        <v>3237</v>
      </c>
      <c r="C829" s="200">
        <v>0</v>
      </c>
      <c r="D829" s="200">
        <v>4366000</v>
      </c>
      <c r="E829" s="200">
        <v>0</v>
      </c>
    </row>
    <row r="830" spans="2:5">
      <c r="B830" s="214" t="s">
        <v>3236</v>
      </c>
      <c r="C830" s="200">
        <v>0</v>
      </c>
      <c r="D830" s="200">
        <v>4366000</v>
      </c>
      <c r="E830" s="200">
        <v>0</v>
      </c>
    </row>
    <row r="831" spans="2:5">
      <c r="B831" s="215" t="s">
        <v>3713</v>
      </c>
      <c r="C831" s="200">
        <v>0</v>
      </c>
      <c r="D831" s="200">
        <v>30000000</v>
      </c>
      <c r="E831" s="200">
        <v>20000000</v>
      </c>
    </row>
    <row r="832" spans="2:5">
      <c r="B832" s="214" t="s">
        <v>3712</v>
      </c>
      <c r="C832" s="200">
        <v>0</v>
      </c>
      <c r="D832" s="200">
        <v>30000000</v>
      </c>
      <c r="E832" s="200">
        <v>20000000</v>
      </c>
    </row>
    <row r="833" spans="2:5">
      <c r="B833" s="215" t="s">
        <v>1187</v>
      </c>
      <c r="C833" s="200">
        <v>11075727</v>
      </c>
      <c r="D833" s="200">
        <v>1</v>
      </c>
      <c r="E833" s="200">
        <v>0</v>
      </c>
    </row>
    <row r="834" spans="2:5">
      <c r="B834" s="214" t="s">
        <v>1188</v>
      </c>
      <c r="C834" s="200">
        <v>11075727</v>
      </c>
      <c r="D834" s="200">
        <v>1</v>
      </c>
      <c r="E834" s="200">
        <v>0</v>
      </c>
    </row>
    <row r="835" spans="2:5">
      <c r="B835" s="215" t="s">
        <v>1189</v>
      </c>
      <c r="C835" s="200">
        <v>4612045</v>
      </c>
      <c r="D835" s="200">
        <v>1</v>
      </c>
      <c r="E835" s="200">
        <v>0</v>
      </c>
    </row>
    <row r="836" spans="2:5">
      <c r="B836" s="214" t="s">
        <v>1190</v>
      </c>
      <c r="C836" s="200">
        <v>4612045</v>
      </c>
      <c r="D836" s="200">
        <v>1</v>
      </c>
      <c r="E836" s="200">
        <v>0</v>
      </c>
    </row>
    <row r="837" spans="2:5">
      <c r="B837" s="215" t="s">
        <v>1191</v>
      </c>
      <c r="C837" s="200">
        <v>6582165</v>
      </c>
      <c r="D837" s="200">
        <v>6582165</v>
      </c>
      <c r="E837" s="200">
        <v>808247.52</v>
      </c>
    </row>
    <row r="838" spans="2:5">
      <c r="B838" s="214" t="s">
        <v>1192</v>
      </c>
      <c r="C838" s="200">
        <v>6582165</v>
      </c>
      <c r="D838" s="200">
        <v>6582165</v>
      </c>
      <c r="E838" s="200">
        <v>808247.52</v>
      </c>
    </row>
    <row r="839" spans="2:5">
      <c r="B839" s="215" t="s">
        <v>1193</v>
      </c>
      <c r="C839" s="200">
        <v>6582165</v>
      </c>
      <c r="D839" s="200">
        <v>5759394.79</v>
      </c>
      <c r="E839" s="200">
        <v>3182676.57</v>
      </c>
    </row>
    <row r="840" spans="2:5">
      <c r="B840" s="214" t="s">
        <v>1194</v>
      </c>
      <c r="C840" s="200">
        <v>6582165</v>
      </c>
      <c r="D840" s="200">
        <v>5759394.79</v>
      </c>
      <c r="E840" s="200">
        <v>3182676.57</v>
      </c>
    </row>
    <row r="841" spans="2:5">
      <c r="B841" s="215" t="s">
        <v>1195</v>
      </c>
      <c r="C841" s="200">
        <v>4612045</v>
      </c>
      <c r="D841" s="200">
        <v>4035538.95</v>
      </c>
      <c r="E841" s="200">
        <v>0</v>
      </c>
    </row>
    <row r="842" spans="2:5">
      <c r="B842" s="214" t="s">
        <v>1196</v>
      </c>
      <c r="C842" s="200">
        <v>4612045</v>
      </c>
      <c r="D842" s="200">
        <v>4035538.95</v>
      </c>
      <c r="E842" s="200">
        <v>0</v>
      </c>
    </row>
    <row r="843" spans="2:5">
      <c r="B843" s="215" t="s">
        <v>1197</v>
      </c>
      <c r="C843" s="200">
        <v>11075727</v>
      </c>
      <c r="D843" s="200">
        <v>9691260.9600000009</v>
      </c>
      <c r="E843" s="200">
        <v>0</v>
      </c>
    </row>
    <row r="844" spans="2:5">
      <c r="B844" s="214" t="s">
        <v>1198</v>
      </c>
      <c r="C844" s="200">
        <v>11075727</v>
      </c>
      <c r="D844" s="200">
        <v>9691260.9600000009</v>
      </c>
      <c r="E844" s="200">
        <v>0</v>
      </c>
    </row>
    <row r="845" spans="2:5">
      <c r="B845" s="215" t="s">
        <v>1199</v>
      </c>
      <c r="C845" s="200">
        <v>6582165</v>
      </c>
      <c r="D845" s="200">
        <v>5759394.79</v>
      </c>
      <c r="E845" s="200">
        <v>4311607.0599999996</v>
      </c>
    </row>
    <row r="846" spans="2:5">
      <c r="B846" s="214" t="s">
        <v>1200</v>
      </c>
      <c r="C846" s="200">
        <v>6582165</v>
      </c>
      <c r="D846" s="200">
        <v>5759394.79</v>
      </c>
      <c r="E846" s="200">
        <v>4311607.0599999996</v>
      </c>
    </row>
    <row r="847" spans="2:5">
      <c r="B847" s="215" t="s">
        <v>1201</v>
      </c>
      <c r="C847" s="200">
        <v>11075727</v>
      </c>
      <c r="D847" s="200">
        <v>9691260.9600000009</v>
      </c>
      <c r="E847" s="200">
        <v>0</v>
      </c>
    </row>
    <row r="848" spans="2:5">
      <c r="B848" s="214" t="s">
        <v>1202</v>
      </c>
      <c r="C848" s="200">
        <v>11075727</v>
      </c>
      <c r="D848" s="200">
        <v>9691260.9600000009</v>
      </c>
      <c r="E848" s="200">
        <v>0</v>
      </c>
    </row>
    <row r="849" spans="2:5">
      <c r="B849" s="215" t="s">
        <v>1496</v>
      </c>
      <c r="C849" s="200">
        <v>6659723</v>
      </c>
      <c r="D849" s="200">
        <v>6659723</v>
      </c>
      <c r="E849" s="200">
        <v>0</v>
      </c>
    </row>
    <row r="850" spans="2:5">
      <c r="B850" s="214" t="s">
        <v>1497</v>
      </c>
      <c r="C850" s="200">
        <v>6659723</v>
      </c>
      <c r="D850" s="200">
        <v>6659723</v>
      </c>
      <c r="E850" s="200">
        <v>0</v>
      </c>
    </row>
    <row r="851" spans="2:5">
      <c r="B851" s="215" t="s">
        <v>1498</v>
      </c>
      <c r="C851" s="200">
        <v>4718384</v>
      </c>
      <c r="D851" s="200">
        <v>1</v>
      </c>
      <c r="E851" s="200">
        <v>0</v>
      </c>
    </row>
    <row r="852" spans="2:5">
      <c r="B852" s="214" t="s">
        <v>1499</v>
      </c>
      <c r="C852" s="200">
        <v>4718384</v>
      </c>
      <c r="D852" s="200">
        <v>1</v>
      </c>
      <c r="E852" s="200">
        <v>0</v>
      </c>
    </row>
    <row r="853" spans="2:5">
      <c r="B853" s="215" t="s">
        <v>1500</v>
      </c>
      <c r="C853" s="200">
        <v>4718384</v>
      </c>
      <c r="D853" s="200">
        <v>4718384</v>
      </c>
      <c r="E853" s="200">
        <v>2208939.41</v>
      </c>
    </row>
    <row r="854" spans="2:5">
      <c r="B854" s="214" t="s">
        <v>1501</v>
      </c>
      <c r="C854" s="200">
        <v>4718384</v>
      </c>
      <c r="D854" s="200">
        <v>4718384</v>
      </c>
      <c r="E854" s="200">
        <v>2208939.41</v>
      </c>
    </row>
    <row r="855" spans="2:5">
      <c r="B855" s="215" t="s">
        <v>1502</v>
      </c>
      <c r="C855" s="200">
        <v>4718384</v>
      </c>
      <c r="D855" s="200">
        <v>4718384</v>
      </c>
      <c r="E855" s="200">
        <v>1230170.5</v>
      </c>
    </row>
    <row r="856" spans="2:5">
      <c r="B856" s="214" t="s">
        <v>1503</v>
      </c>
      <c r="C856" s="200">
        <v>4718384</v>
      </c>
      <c r="D856" s="200">
        <v>4718384</v>
      </c>
      <c r="E856" s="200">
        <v>1230170.5</v>
      </c>
    </row>
    <row r="857" spans="2:5">
      <c r="B857" s="215" t="s">
        <v>3555</v>
      </c>
      <c r="C857" s="200">
        <v>0</v>
      </c>
      <c r="D857" s="200">
        <v>3125466.4</v>
      </c>
      <c r="E857" s="200">
        <v>0</v>
      </c>
    </row>
    <row r="858" spans="2:5">
      <c r="B858" s="214" t="s">
        <v>3554</v>
      </c>
      <c r="C858" s="200">
        <v>0</v>
      </c>
      <c r="D858" s="200">
        <v>3125466.4</v>
      </c>
      <c r="E858" s="200">
        <v>0</v>
      </c>
    </row>
    <row r="859" spans="2:5">
      <c r="B859" s="215" t="s">
        <v>3553</v>
      </c>
      <c r="C859" s="200">
        <v>0</v>
      </c>
      <c r="D859" s="200">
        <v>1337078.69</v>
      </c>
      <c r="E859" s="200">
        <v>0</v>
      </c>
    </row>
    <row r="860" spans="2:5">
      <c r="B860" s="214" t="s">
        <v>3552</v>
      </c>
      <c r="C860" s="200">
        <v>0</v>
      </c>
      <c r="D860" s="200">
        <v>1337078.69</v>
      </c>
      <c r="E860" s="200">
        <v>0</v>
      </c>
    </row>
    <row r="861" spans="2:5">
      <c r="B861" s="215" t="s">
        <v>3551</v>
      </c>
      <c r="C861" s="200">
        <v>0</v>
      </c>
      <c r="D861" s="200">
        <v>1337078.69</v>
      </c>
      <c r="E861" s="200">
        <v>0</v>
      </c>
    </row>
    <row r="862" spans="2:5">
      <c r="B862" s="214" t="s">
        <v>3550</v>
      </c>
      <c r="C862" s="200">
        <v>0</v>
      </c>
      <c r="D862" s="200">
        <v>1337078.69</v>
      </c>
      <c r="E862" s="200">
        <v>0</v>
      </c>
    </row>
    <row r="863" spans="2:5">
      <c r="B863" s="215" t="s">
        <v>367</v>
      </c>
      <c r="C863" s="200">
        <v>3761235</v>
      </c>
      <c r="D863" s="200">
        <v>3336941</v>
      </c>
      <c r="E863" s="200">
        <v>0</v>
      </c>
    </row>
    <row r="864" spans="2:5">
      <c r="B864" s="214" t="s">
        <v>702</v>
      </c>
      <c r="C864" s="200">
        <v>3761235</v>
      </c>
      <c r="D864" s="200">
        <v>3336941</v>
      </c>
      <c r="E864" s="200">
        <v>0</v>
      </c>
    </row>
    <row r="865" spans="2:5">
      <c r="B865" s="215" t="s">
        <v>2859</v>
      </c>
      <c r="C865" s="200">
        <v>14068616</v>
      </c>
      <c r="D865" s="200">
        <v>30000001</v>
      </c>
      <c r="E865" s="200">
        <v>8507625.2400000002</v>
      </c>
    </row>
    <row r="866" spans="2:5">
      <c r="B866" s="214" t="s">
        <v>2860</v>
      </c>
      <c r="C866" s="200">
        <v>14068616</v>
      </c>
      <c r="D866" s="200">
        <v>30000001</v>
      </c>
      <c r="E866" s="200">
        <v>8507625.2400000002</v>
      </c>
    </row>
    <row r="867" spans="2:5">
      <c r="B867" s="215" t="s">
        <v>2861</v>
      </c>
      <c r="C867" s="200">
        <v>27364844</v>
      </c>
      <c r="D867" s="200">
        <v>2</v>
      </c>
      <c r="E867" s="200">
        <v>0</v>
      </c>
    </row>
    <row r="868" spans="2:5">
      <c r="B868" s="214" t="s">
        <v>2862</v>
      </c>
      <c r="C868" s="200">
        <v>27364844</v>
      </c>
      <c r="D868" s="200">
        <v>2</v>
      </c>
      <c r="E868" s="200">
        <v>0</v>
      </c>
    </row>
    <row r="869" spans="2:5">
      <c r="B869" s="215" t="s">
        <v>2863</v>
      </c>
      <c r="C869" s="200">
        <v>18846960</v>
      </c>
      <c r="D869" s="200">
        <v>16201419</v>
      </c>
      <c r="E869" s="200">
        <v>0</v>
      </c>
    </row>
    <row r="870" spans="2:5">
      <c r="B870" s="214" t="s">
        <v>2864</v>
      </c>
      <c r="C870" s="200">
        <v>18846960</v>
      </c>
      <c r="D870" s="200">
        <v>16201419</v>
      </c>
      <c r="E870" s="200">
        <v>0</v>
      </c>
    </row>
    <row r="871" spans="2:5">
      <c r="B871" s="215" t="s">
        <v>2865</v>
      </c>
      <c r="C871" s="200">
        <v>43469467</v>
      </c>
      <c r="D871" s="200">
        <v>20000002</v>
      </c>
      <c r="E871" s="200">
        <v>20000000</v>
      </c>
    </row>
    <row r="872" spans="2:5">
      <c r="B872" s="214" t="s">
        <v>2866</v>
      </c>
      <c r="C872" s="200">
        <v>43469467</v>
      </c>
      <c r="D872" s="200">
        <v>20000002</v>
      </c>
      <c r="E872" s="200">
        <v>20000000</v>
      </c>
    </row>
    <row r="873" spans="2:5">
      <c r="B873" s="215" t="s">
        <v>368</v>
      </c>
      <c r="C873" s="200">
        <v>47401671</v>
      </c>
      <c r="D873" s="200">
        <v>32576738.32</v>
      </c>
      <c r="E873" s="200">
        <v>21062661.32</v>
      </c>
    </row>
    <row r="874" spans="2:5">
      <c r="B874" s="214" t="s">
        <v>703</v>
      </c>
      <c r="C874" s="200">
        <v>47401671</v>
      </c>
      <c r="D874" s="200">
        <v>32576738.32</v>
      </c>
      <c r="E874" s="200">
        <v>21062661.32</v>
      </c>
    </row>
    <row r="875" spans="2:5">
      <c r="B875" s="215" t="s">
        <v>1007</v>
      </c>
      <c r="C875" s="200">
        <v>6500000</v>
      </c>
      <c r="D875" s="200">
        <v>293128</v>
      </c>
      <c r="E875" s="200">
        <v>0</v>
      </c>
    </row>
    <row r="876" spans="2:5">
      <c r="B876" s="214" t="s">
        <v>1008</v>
      </c>
      <c r="C876" s="200">
        <v>6500000</v>
      </c>
      <c r="D876" s="200">
        <v>293128</v>
      </c>
      <c r="E876" s="200">
        <v>0</v>
      </c>
    </row>
    <row r="877" spans="2:5">
      <c r="B877" s="215" t="s">
        <v>2597</v>
      </c>
      <c r="C877" s="200">
        <v>13688816</v>
      </c>
      <c r="D877" s="200">
        <v>11809800</v>
      </c>
      <c r="E877" s="200">
        <v>10953426.359999999</v>
      </c>
    </row>
    <row r="878" spans="2:5">
      <c r="B878" s="214" t="s">
        <v>2598</v>
      </c>
      <c r="C878" s="200">
        <v>13688816</v>
      </c>
      <c r="D878" s="200">
        <v>11809800</v>
      </c>
      <c r="E878" s="200">
        <v>10953426.359999999</v>
      </c>
    </row>
    <row r="879" spans="2:5">
      <c r="B879" s="215" t="s">
        <v>3117</v>
      </c>
      <c r="C879" s="200">
        <v>0</v>
      </c>
      <c r="D879" s="200">
        <v>121588271.84</v>
      </c>
      <c r="E879" s="200">
        <v>0</v>
      </c>
    </row>
    <row r="880" spans="2:5">
      <c r="B880" s="214" t="s">
        <v>3118</v>
      </c>
      <c r="C880" s="200">
        <v>0</v>
      </c>
      <c r="D880" s="200">
        <v>121588271.84</v>
      </c>
      <c r="E880" s="200">
        <v>0</v>
      </c>
    </row>
    <row r="881" spans="2:5">
      <c r="B881" s="215" t="s">
        <v>2867</v>
      </c>
      <c r="C881" s="200">
        <v>25025236</v>
      </c>
      <c r="D881" s="200">
        <v>17950731</v>
      </c>
      <c r="E881" s="200">
        <v>17950728.09</v>
      </c>
    </row>
    <row r="882" spans="2:5">
      <c r="B882" s="214" t="s">
        <v>2868</v>
      </c>
      <c r="C882" s="200">
        <v>25025236</v>
      </c>
      <c r="D882" s="200">
        <v>17950731</v>
      </c>
      <c r="E882" s="200">
        <v>17950728.09</v>
      </c>
    </row>
    <row r="883" spans="2:5">
      <c r="B883" s="215" t="s">
        <v>2870</v>
      </c>
      <c r="C883" s="200">
        <v>6821024</v>
      </c>
      <c r="D883" s="200">
        <v>1</v>
      </c>
      <c r="E883" s="200">
        <v>0</v>
      </c>
    </row>
    <row r="884" spans="2:5">
      <c r="B884" s="214" t="s">
        <v>2871</v>
      </c>
      <c r="C884" s="200">
        <v>3224770</v>
      </c>
      <c r="D884" s="200">
        <v>0</v>
      </c>
      <c r="E884" s="200">
        <v>0</v>
      </c>
    </row>
    <row r="885" spans="2:5">
      <c r="B885" s="214" t="s">
        <v>2869</v>
      </c>
      <c r="C885" s="200">
        <v>3596254</v>
      </c>
      <c r="D885" s="200">
        <v>1</v>
      </c>
      <c r="E885" s="200">
        <v>0</v>
      </c>
    </row>
    <row r="886" spans="2:5">
      <c r="B886" s="215" t="s">
        <v>2806</v>
      </c>
      <c r="C886" s="200">
        <v>16963601</v>
      </c>
      <c r="D886" s="200">
        <v>76900000</v>
      </c>
      <c r="E886" s="200">
        <v>16900000</v>
      </c>
    </row>
    <row r="887" spans="2:5">
      <c r="B887" s="214" t="s">
        <v>2807</v>
      </c>
      <c r="C887" s="200">
        <v>16963601</v>
      </c>
      <c r="D887" s="200">
        <v>76900000</v>
      </c>
      <c r="E887" s="200">
        <v>16900000</v>
      </c>
    </row>
    <row r="888" spans="2:5">
      <c r="B888" s="215" t="s">
        <v>2872</v>
      </c>
      <c r="C888" s="200">
        <v>30379220</v>
      </c>
      <c r="D888" s="200">
        <v>1</v>
      </c>
      <c r="E888" s="200">
        <v>0</v>
      </c>
    </row>
    <row r="889" spans="2:5">
      <c r="B889" s="214" t="s">
        <v>2873</v>
      </c>
      <c r="C889" s="200">
        <v>30379220</v>
      </c>
      <c r="D889" s="200">
        <v>1</v>
      </c>
      <c r="E889" s="200">
        <v>0</v>
      </c>
    </row>
    <row r="890" spans="2:5">
      <c r="B890" s="215" t="s">
        <v>2874</v>
      </c>
      <c r="C890" s="200">
        <v>27614814</v>
      </c>
      <c r="D890" s="200">
        <v>25603877</v>
      </c>
      <c r="E890" s="200">
        <v>25603874.309999999</v>
      </c>
    </row>
    <row r="891" spans="2:5">
      <c r="B891" s="214" t="s">
        <v>2875</v>
      </c>
      <c r="C891" s="200">
        <v>27614814</v>
      </c>
      <c r="D891" s="200">
        <v>25603877</v>
      </c>
      <c r="E891" s="200">
        <v>25603874.309999999</v>
      </c>
    </row>
    <row r="892" spans="2:5">
      <c r="B892" s="215" t="s">
        <v>2876</v>
      </c>
      <c r="C892" s="200">
        <v>4275812</v>
      </c>
      <c r="D892" s="200">
        <v>275812</v>
      </c>
      <c r="E892" s="200">
        <v>0</v>
      </c>
    </row>
    <row r="893" spans="2:5">
      <c r="B893" s="214" t="s">
        <v>2877</v>
      </c>
      <c r="C893" s="200">
        <v>4275812</v>
      </c>
      <c r="D893" s="200">
        <v>275812</v>
      </c>
      <c r="E893" s="200">
        <v>0</v>
      </c>
    </row>
    <row r="894" spans="2:5">
      <c r="B894" s="215" t="s">
        <v>3119</v>
      </c>
      <c r="C894" s="200">
        <v>0</v>
      </c>
      <c r="D894" s="200">
        <v>23879730.02</v>
      </c>
      <c r="E894" s="200">
        <v>0</v>
      </c>
    </row>
    <row r="895" spans="2:5">
      <c r="B895" s="214" t="s">
        <v>3118</v>
      </c>
      <c r="C895" s="200">
        <v>0</v>
      </c>
      <c r="D895" s="200">
        <v>23879730.02</v>
      </c>
      <c r="E895" s="200">
        <v>0</v>
      </c>
    </row>
    <row r="896" spans="2:5">
      <c r="B896" s="215" t="s">
        <v>369</v>
      </c>
      <c r="C896" s="200">
        <v>69496778</v>
      </c>
      <c r="D896" s="200">
        <v>85562266</v>
      </c>
      <c r="E896" s="200">
        <v>85493176.589999989</v>
      </c>
    </row>
    <row r="897" spans="2:5">
      <c r="B897" s="214" t="s">
        <v>704</v>
      </c>
      <c r="C897" s="200">
        <v>69496778</v>
      </c>
      <c r="D897" s="200">
        <v>85562266</v>
      </c>
      <c r="E897" s="200">
        <v>85493176.589999989</v>
      </c>
    </row>
    <row r="898" spans="2:5">
      <c r="B898" s="215" t="s">
        <v>2878</v>
      </c>
      <c r="C898" s="200">
        <v>4100423</v>
      </c>
      <c r="D898" s="200">
        <v>600423</v>
      </c>
      <c r="E898" s="200">
        <v>0</v>
      </c>
    </row>
    <row r="899" spans="2:5">
      <c r="B899" s="214" t="s">
        <v>2879</v>
      </c>
      <c r="C899" s="200">
        <v>4100423</v>
      </c>
      <c r="D899" s="200">
        <v>600423</v>
      </c>
      <c r="E899" s="200">
        <v>0</v>
      </c>
    </row>
    <row r="900" spans="2:5">
      <c r="B900" s="187" t="s">
        <v>283</v>
      </c>
      <c r="C900" s="186">
        <v>47840351</v>
      </c>
      <c r="D900" s="186">
        <v>272159587.07999998</v>
      </c>
      <c r="E900" s="186">
        <v>36296622.030000001</v>
      </c>
    </row>
    <row r="901" spans="2:5">
      <c r="B901" s="215" t="s">
        <v>1502</v>
      </c>
      <c r="C901" s="200">
        <v>47840351</v>
      </c>
      <c r="D901" s="200">
        <v>60000000.619999997</v>
      </c>
      <c r="E901" s="200">
        <v>0</v>
      </c>
    </row>
    <row r="902" spans="2:5">
      <c r="B902" s="214" t="s">
        <v>2543</v>
      </c>
      <c r="C902" s="200">
        <v>47840351</v>
      </c>
      <c r="D902" s="200">
        <v>60000000.619999997</v>
      </c>
      <c r="E902" s="200">
        <v>0</v>
      </c>
    </row>
    <row r="903" spans="2:5">
      <c r="B903" s="215" t="s">
        <v>2859</v>
      </c>
      <c r="C903" s="200">
        <v>0</v>
      </c>
      <c r="D903" s="200">
        <v>212159586.46000001</v>
      </c>
      <c r="E903" s="200">
        <v>36296622.030000001</v>
      </c>
    </row>
    <row r="904" spans="2:5">
      <c r="B904" s="214" t="s">
        <v>3153</v>
      </c>
      <c r="C904" s="200">
        <v>0</v>
      </c>
      <c r="D904" s="200">
        <v>212159586.46000001</v>
      </c>
      <c r="E904" s="200">
        <v>36296622.030000001</v>
      </c>
    </row>
    <row r="905" spans="2:5">
      <c r="B905" s="187" t="s">
        <v>298</v>
      </c>
      <c r="C905" s="186">
        <v>186333028</v>
      </c>
      <c r="D905" s="186">
        <v>114944194.73</v>
      </c>
      <c r="E905" s="186">
        <v>112982941.72999999</v>
      </c>
    </row>
    <row r="906" spans="2:5">
      <c r="B906" s="215" t="s">
        <v>2595</v>
      </c>
      <c r="C906" s="200">
        <v>186333028</v>
      </c>
      <c r="D906" s="200">
        <v>114944194.73</v>
      </c>
      <c r="E906" s="200">
        <v>112982941.72999999</v>
      </c>
    </row>
    <row r="907" spans="2:5">
      <c r="B907" s="214" t="s">
        <v>2596</v>
      </c>
      <c r="C907" s="200">
        <v>186333028</v>
      </c>
      <c r="D907" s="200">
        <v>114944194.73</v>
      </c>
      <c r="E907" s="200">
        <v>112982941.72999999</v>
      </c>
    </row>
    <row r="908" spans="2:5">
      <c r="B908" s="216" t="s">
        <v>370</v>
      </c>
      <c r="C908" s="200">
        <v>1289534134</v>
      </c>
      <c r="D908" s="200">
        <v>1071529908.9000001</v>
      </c>
      <c r="E908" s="200">
        <v>620482257.61999989</v>
      </c>
    </row>
    <row r="909" spans="2:5">
      <c r="B909" s="187" t="s">
        <v>281</v>
      </c>
      <c r="C909" s="186">
        <v>1289534134</v>
      </c>
      <c r="D909" s="186">
        <v>1071529908.9000001</v>
      </c>
      <c r="E909" s="186">
        <v>620482257.61999989</v>
      </c>
    </row>
    <row r="910" spans="2:5">
      <c r="B910" s="215" t="s">
        <v>1203</v>
      </c>
      <c r="C910" s="200">
        <v>11035275</v>
      </c>
      <c r="D910" s="200">
        <v>9655865.5600000005</v>
      </c>
      <c r="E910" s="200">
        <v>0</v>
      </c>
    </row>
    <row r="911" spans="2:5">
      <c r="B911" s="214" t="s">
        <v>1204</v>
      </c>
      <c r="C911" s="200">
        <v>11035275</v>
      </c>
      <c r="D911" s="200">
        <v>9655865.5600000005</v>
      </c>
      <c r="E911" s="200">
        <v>0</v>
      </c>
    </row>
    <row r="912" spans="2:5">
      <c r="B912" s="215" t="s">
        <v>1205</v>
      </c>
      <c r="C912" s="200">
        <v>4595200</v>
      </c>
      <c r="D912" s="200">
        <v>4031624.94</v>
      </c>
      <c r="E912" s="200">
        <v>3225298.84</v>
      </c>
    </row>
    <row r="913" spans="2:5">
      <c r="B913" s="214" t="s">
        <v>1206</v>
      </c>
      <c r="C913" s="200">
        <v>4595200</v>
      </c>
      <c r="D913" s="200">
        <v>4031624.94</v>
      </c>
      <c r="E913" s="200">
        <v>3225298.84</v>
      </c>
    </row>
    <row r="914" spans="2:5">
      <c r="B914" s="215" t="s">
        <v>1207</v>
      </c>
      <c r="C914" s="200">
        <v>6558125</v>
      </c>
      <c r="D914" s="200">
        <v>1</v>
      </c>
      <c r="E914" s="200">
        <v>0</v>
      </c>
    </row>
    <row r="915" spans="2:5">
      <c r="B915" s="214" t="s">
        <v>1208</v>
      </c>
      <c r="C915" s="200">
        <v>6558125</v>
      </c>
      <c r="D915" s="200">
        <v>1</v>
      </c>
      <c r="E915" s="200">
        <v>0</v>
      </c>
    </row>
    <row r="916" spans="2:5">
      <c r="B916" s="215" t="s">
        <v>371</v>
      </c>
      <c r="C916" s="200">
        <v>253975275</v>
      </c>
      <c r="D916" s="200">
        <v>69195865.560000002</v>
      </c>
      <c r="E916" s="200">
        <v>35374096.030000001</v>
      </c>
    </row>
    <row r="917" spans="2:5">
      <c r="B917" s="214" t="s">
        <v>705</v>
      </c>
      <c r="C917" s="200">
        <v>242940000</v>
      </c>
      <c r="D917" s="200">
        <v>59540000</v>
      </c>
      <c r="E917" s="200">
        <v>30730598.34</v>
      </c>
    </row>
    <row r="918" spans="2:5">
      <c r="B918" s="214" t="s">
        <v>1209</v>
      </c>
      <c r="C918" s="200">
        <v>11035275</v>
      </c>
      <c r="D918" s="200">
        <v>9655865.5600000005</v>
      </c>
      <c r="E918" s="200">
        <v>4643497.6900000004</v>
      </c>
    </row>
    <row r="919" spans="2:5">
      <c r="B919" s="215" t="s">
        <v>1210</v>
      </c>
      <c r="C919" s="200">
        <v>4595200</v>
      </c>
      <c r="D919" s="200">
        <v>4020799.94</v>
      </c>
      <c r="E919" s="200">
        <v>1456093.76</v>
      </c>
    </row>
    <row r="920" spans="2:5">
      <c r="B920" s="214" t="s">
        <v>1211</v>
      </c>
      <c r="C920" s="200">
        <v>4595200</v>
      </c>
      <c r="D920" s="200">
        <v>4020799.94</v>
      </c>
      <c r="E920" s="200">
        <v>1456093.76</v>
      </c>
    </row>
    <row r="921" spans="2:5">
      <c r="B921" s="215" t="s">
        <v>1212</v>
      </c>
      <c r="C921" s="200">
        <v>4595200</v>
      </c>
      <c r="D921" s="200">
        <v>1.9399999999441206</v>
      </c>
      <c r="E921" s="200">
        <v>0</v>
      </c>
    </row>
    <row r="922" spans="2:5">
      <c r="B922" s="214" t="s">
        <v>1213</v>
      </c>
      <c r="C922" s="200">
        <v>4595200</v>
      </c>
      <c r="D922" s="200">
        <v>1.9399999999441206</v>
      </c>
      <c r="E922" s="200">
        <v>0</v>
      </c>
    </row>
    <row r="923" spans="2:5">
      <c r="B923" s="215" t="s">
        <v>2700</v>
      </c>
      <c r="C923" s="200">
        <v>4595200</v>
      </c>
      <c r="D923" s="200">
        <v>4020799.94</v>
      </c>
      <c r="E923" s="200">
        <v>0</v>
      </c>
    </row>
    <row r="924" spans="2:5">
      <c r="B924" s="214" t="s">
        <v>1214</v>
      </c>
      <c r="C924" s="200">
        <v>4595200</v>
      </c>
      <c r="D924" s="200">
        <v>4020799.94</v>
      </c>
      <c r="E924" s="200">
        <v>0</v>
      </c>
    </row>
    <row r="925" spans="2:5">
      <c r="B925" s="215" t="s">
        <v>1215</v>
      </c>
      <c r="C925" s="200">
        <v>12313456</v>
      </c>
      <c r="D925" s="200">
        <v>15391820.609999999</v>
      </c>
      <c r="E925" s="200">
        <v>3078364.12</v>
      </c>
    </row>
    <row r="926" spans="2:5">
      <c r="B926" s="214" t="s">
        <v>1216</v>
      </c>
      <c r="C926" s="200">
        <v>12313456</v>
      </c>
      <c r="D926" s="200">
        <v>15391820.609999999</v>
      </c>
      <c r="E926" s="200">
        <v>3078364.12</v>
      </c>
    </row>
    <row r="927" spans="2:5">
      <c r="B927" s="215" t="s">
        <v>372</v>
      </c>
      <c r="C927" s="200">
        <v>42419829</v>
      </c>
      <c r="D927" s="200">
        <v>61851143.980000004</v>
      </c>
      <c r="E927" s="200">
        <v>36009523</v>
      </c>
    </row>
    <row r="928" spans="2:5">
      <c r="B928" s="214" t="s">
        <v>706</v>
      </c>
      <c r="C928" s="200">
        <v>42419829</v>
      </c>
      <c r="D928" s="200">
        <v>61851143.980000004</v>
      </c>
      <c r="E928" s="200">
        <v>36009523</v>
      </c>
    </row>
    <row r="929" spans="2:5">
      <c r="B929" s="215" t="s">
        <v>373</v>
      </c>
      <c r="C929" s="200">
        <v>223614962</v>
      </c>
      <c r="D929" s="200">
        <v>12461862</v>
      </c>
      <c r="E929" s="200">
        <v>9824400</v>
      </c>
    </row>
    <row r="930" spans="2:5">
      <c r="B930" s="214" t="s">
        <v>707</v>
      </c>
      <c r="C930" s="200">
        <v>223614962</v>
      </c>
      <c r="D930" s="200">
        <v>12461862</v>
      </c>
      <c r="E930" s="200">
        <v>9824400</v>
      </c>
    </row>
    <row r="931" spans="2:5">
      <c r="B931" s="215" t="s">
        <v>1009</v>
      </c>
      <c r="C931" s="200">
        <v>567772</v>
      </c>
      <c r="D931" s="200">
        <v>567772</v>
      </c>
      <c r="E931" s="200">
        <v>0</v>
      </c>
    </row>
    <row r="932" spans="2:5">
      <c r="B932" s="214" t="s">
        <v>1010</v>
      </c>
      <c r="C932" s="200">
        <v>567772</v>
      </c>
      <c r="D932" s="200">
        <v>567772</v>
      </c>
      <c r="E932" s="200">
        <v>0</v>
      </c>
    </row>
    <row r="933" spans="2:5">
      <c r="B933" s="215" t="s">
        <v>1504</v>
      </c>
      <c r="C933" s="200">
        <v>4768626</v>
      </c>
      <c r="D933" s="200">
        <v>1332378.8899999999</v>
      </c>
      <c r="E933" s="200">
        <v>0</v>
      </c>
    </row>
    <row r="934" spans="2:5">
      <c r="B934" s="214" t="s">
        <v>1505</v>
      </c>
      <c r="C934" s="200">
        <v>4768626</v>
      </c>
      <c r="D934" s="200">
        <v>1</v>
      </c>
      <c r="E934" s="200">
        <v>0</v>
      </c>
    </row>
    <row r="935" spans="2:5">
      <c r="B935" s="214" t="s">
        <v>3549</v>
      </c>
      <c r="C935" s="200">
        <v>0</v>
      </c>
      <c r="D935" s="200">
        <v>1332377.8899999999</v>
      </c>
      <c r="E935" s="200">
        <v>0</v>
      </c>
    </row>
    <row r="936" spans="2:5">
      <c r="B936" s="215" t="s">
        <v>374</v>
      </c>
      <c r="C936" s="200">
        <v>6396189</v>
      </c>
      <c r="D936" s="200">
        <v>3335030.8899999997</v>
      </c>
      <c r="E936" s="200">
        <v>1999649.02</v>
      </c>
    </row>
    <row r="937" spans="2:5">
      <c r="B937" s="214" t="s">
        <v>708</v>
      </c>
      <c r="C937" s="200">
        <v>1627563</v>
      </c>
      <c r="D937" s="200">
        <v>929711</v>
      </c>
      <c r="E937" s="200">
        <v>926708.23</v>
      </c>
    </row>
    <row r="938" spans="2:5">
      <c r="B938" s="214" t="s">
        <v>1506</v>
      </c>
      <c r="C938" s="200">
        <v>4768626</v>
      </c>
      <c r="D938" s="200">
        <v>1072942</v>
      </c>
      <c r="E938" s="200">
        <v>1072940.79</v>
      </c>
    </row>
    <row r="939" spans="2:5">
      <c r="B939" s="214" t="s">
        <v>3548</v>
      </c>
      <c r="C939" s="200">
        <v>0</v>
      </c>
      <c r="D939" s="200">
        <v>1332377.8899999999</v>
      </c>
      <c r="E939" s="200">
        <v>0</v>
      </c>
    </row>
    <row r="940" spans="2:5">
      <c r="B940" s="215" t="s">
        <v>1507</v>
      </c>
      <c r="C940" s="200">
        <v>6731551</v>
      </c>
      <c r="D940" s="200">
        <v>2846977.8899999997</v>
      </c>
      <c r="E940" s="200">
        <v>1514598.83</v>
      </c>
    </row>
    <row r="941" spans="2:5">
      <c r="B941" s="214" t="s">
        <v>1508</v>
      </c>
      <c r="C941" s="200">
        <v>6731551</v>
      </c>
      <c r="D941" s="200">
        <v>1514600</v>
      </c>
      <c r="E941" s="200">
        <v>1514598.83</v>
      </c>
    </row>
    <row r="942" spans="2:5">
      <c r="B942" s="214" t="s">
        <v>3547</v>
      </c>
      <c r="C942" s="200">
        <v>0</v>
      </c>
      <c r="D942" s="200">
        <v>1332377.8899999999</v>
      </c>
      <c r="E942" s="200">
        <v>0</v>
      </c>
    </row>
    <row r="943" spans="2:5">
      <c r="B943" s="215" t="s">
        <v>1509</v>
      </c>
      <c r="C943" s="200">
        <v>4768626</v>
      </c>
      <c r="D943" s="200">
        <v>4187175.87</v>
      </c>
      <c r="E943" s="200">
        <v>1072940.79</v>
      </c>
    </row>
    <row r="944" spans="2:5">
      <c r="B944" s="214" t="s">
        <v>1510</v>
      </c>
      <c r="C944" s="200">
        <v>4768626</v>
      </c>
      <c r="D944" s="200">
        <v>1072942</v>
      </c>
      <c r="E944" s="200">
        <v>1072940.79</v>
      </c>
    </row>
    <row r="945" spans="2:5">
      <c r="B945" s="214" t="s">
        <v>3546</v>
      </c>
      <c r="C945" s="200">
        <v>0</v>
      </c>
      <c r="D945" s="200">
        <v>3114233.87</v>
      </c>
      <c r="E945" s="200">
        <v>0</v>
      </c>
    </row>
    <row r="946" spans="2:5">
      <c r="B946" s="215" t="s">
        <v>1511</v>
      </c>
      <c r="C946" s="200">
        <v>4768626</v>
      </c>
      <c r="D946" s="200">
        <v>4187175.87</v>
      </c>
      <c r="E946" s="200">
        <v>1072940.78</v>
      </c>
    </row>
    <row r="947" spans="2:5">
      <c r="B947" s="214" t="s">
        <v>1512</v>
      </c>
      <c r="C947" s="200">
        <v>4768626</v>
      </c>
      <c r="D947" s="200">
        <v>1072942</v>
      </c>
      <c r="E947" s="200">
        <v>1072940.78</v>
      </c>
    </row>
    <row r="948" spans="2:5">
      <c r="B948" s="214" t="s">
        <v>3545</v>
      </c>
      <c r="C948" s="200">
        <v>0</v>
      </c>
      <c r="D948" s="200">
        <v>3114233.87</v>
      </c>
      <c r="E948" s="200">
        <v>0</v>
      </c>
    </row>
    <row r="949" spans="2:5">
      <c r="B949" s="215" t="s">
        <v>1513</v>
      </c>
      <c r="C949" s="200">
        <v>4768626</v>
      </c>
      <c r="D949" s="200">
        <v>3114234.87</v>
      </c>
      <c r="E949" s="200">
        <v>0</v>
      </c>
    </row>
    <row r="950" spans="2:5">
      <c r="B950" s="214" t="s">
        <v>1514</v>
      </c>
      <c r="C950" s="200">
        <v>4768626</v>
      </c>
      <c r="D950" s="200">
        <v>1</v>
      </c>
      <c r="E950" s="200">
        <v>0</v>
      </c>
    </row>
    <row r="951" spans="2:5">
      <c r="B951" s="214" t="s">
        <v>3544</v>
      </c>
      <c r="C951" s="200">
        <v>0</v>
      </c>
      <c r="D951" s="200">
        <v>3114233.87</v>
      </c>
      <c r="E951" s="200">
        <v>0</v>
      </c>
    </row>
    <row r="952" spans="2:5">
      <c r="B952" s="215" t="s">
        <v>1515</v>
      </c>
      <c r="C952" s="200">
        <v>6731551</v>
      </c>
      <c r="D952" s="200">
        <v>8141880.5999999996</v>
      </c>
      <c r="E952" s="200">
        <v>2103208.4500000002</v>
      </c>
    </row>
    <row r="953" spans="2:5">
      <c r="B953" s="214" t="s">
        <v>1516</v>
      </c>
      <c r="C953" s="200">
        <v>6731551</v>
      </c>
      <c r="D953" s="200">
        <v>6266051</v>
      </c>
      <c r="E953" s="200">
        <v>2103208.4500000002</v>
      </c>
    </row>
    <row r="954" spans="2:5">
      <c r="B954" s="214" t="s">
        <v>3543</v>
      </c>
      <c r="C954" s="200">
        <v>0</v>
      </c>
      <c r="D954" s="200">
        <v>1875829.6</v>
      </c>
      <c r="E954" s="200">
        <v>0</v>
      </c>
    </row>
    <row r="955" spans="2:5">
      <c r="B955" s="215" t="s">
        <v>1517</v>
      </c>
      <c r="C955" s="200">
        <v>4768626</v>
      </c>
      <c r="D955" s="200">
        <v>101433531.19999999</v>
      </c>
      <c r="E955" s="200">
        <v>40000000</v>
      </c>
    </row>
    <row r="956" spans="2:5">
      <c r="B956" s="214" t="s">
        <v>1518</v>
      </c>
      <c r="C956" s="200">
        <v>4768626</v>
      </c>
      <c r="D956" s="200">
        <v>1</v>
      </c>
      <c r="E956" s="200">
        <v>0</v>
      </c>
    </row>
    <row r="957" spans="2:5">
      <c r="B957" s="214" t="s">
        <v>3542</v>
      </c>
      <c r="C957" s="200">
        <v>0</v>
      </c>
      <c r="D957" s="200">
        <v>1875829.6</v>
      </c>
      <c r="E957" s="200">
        <v>0</v>
      </c>
    </row>
    <row r="958" spans="2:5">
      <c r="B958" s="214" t="s">
        <v>3711</v>
      </c>
      <c r="C958" s="200">
        <v>0</v>
      </c>
      <c r="D958" s="200">
        <v>99557700.599999994</v>
      </c>
      <c r="E958" s="200">
        <v>40000000</v>
      </c>
    </row>
    <row r="959" spans="2:5">
      <c r="B959" s="215" t="s">
        <v>375</v>
      </c>
      <c r="C959" s="200">
        <v>6737391</v>
      </c>
      <c r="D959" s="200">
        <v>9150798.25</v>
      </c>
      <c r="E959" s="200">
        <v>4493952.0199999996</v>
      </c>
    </row>
    <row r="960" spans="2:5">
      <c r="B960" s="214" t="s">
        <v>709</v>
      </c>
      <c r="C960" s="200">
        <v>1968765</v>
      </c>
      <c r="D960" s="200">
        <v>6540131.7400000002</v>
      </c>
      <c r="E960" s="200">
        <v>3215665.29</v>
      </c>
    </row>
    <row r="961" spans="2:5">
      <c r="B961" s="214" t="s">
        <v>1519</v>
      </c>
      <c r="C961" s="200">
        <v>4768626</v>
      </c>
      <c r="D961" s="200">
        <v>1278288.6200000001</v>
      </c>
      <c r="E961" s="200">
        <v>1278286.73</v>
      </c>
    </row>
    <row r="962" spans="2:5">
      <c r="B962" s="214" t="s">
        <v>3541</v>
      </c>
      <c r="C962" s="200">
        <v>0</v>
      </c>
      <c r="D962" s="200">
        <v>1332377.8899999999</v>
      </c>
      <c r="E962" s="200">
        <v>0</v>
      </c>
    </row>
    <row r="963" spans="2:5">
      <c r="B963" s="215" t="s">
        <v>2160</v>
      </c>
      <c r="C963" s="200">
        <v>48664993</v>
      </c>
      <c r="D963" s="200">
        <v>17155038.93</v>
      </c>
      <c r="E963" s="200">
        <v>15812700.309999999</v>
      </c>
    </row>
    <row r="964" spans="2:5">
      <c r="B964" s="214" t="s">
        <v>2161</v>
      </c>
      <c r="C964" s="200">
        <v>11208701</v>
      </c>
      <c r="D964" s="200">
        <v>2781249.0399999991</v>
      </c>
      <c r="E964" s="200">
        <v>2781247.61</v>
      </c>
    </row>
    <row r="965" spans="2:5">
      <c r="B965" s="214" t="s">
        <v>2599</v>
      </c>
      <c r="C965" s="200">
        <v>37456292</v>
      </c>
      <c r="D965" s="200">
        <v>13041412</v>
      </c>
      <c r="E965" s="200">
        <v>13031452.699999999</v>
      </c>
    </row>
    <row r="966" spans="2:5">
      <c r="B966" s="214" t="s">
        <v>3540</v>
      </c>
      <c r="C966" s="200">
        <v>0</v>
      </c>
      <c r="D966" s="200">
        <v>1332377.8899999999</v>
      </c>
      <c r="E966" s="200">
        <v>0</v>
      </c>
    </row>
    <row r="967" spans="2:5">
      <c r="B967" s="215" t="s">
        <v>1520</v>
      </c>
      <c r="C967" s="200">
        <v>31085331</v>
      </c>
      <c r="D967" s="200">
        <v>8919150.4100000001</v>
      </c>
      <c r="E967" s="200">
        <v>8864191.0800000001</v>
      </c>
    </row>
    <row r="968" spans="2:5">
      <c r="B968" s="214" t="s">
        <v>1521</v>
      </c>
      <c r="C968" s="200">
        <v>6731551</v>
      </c>
      <c r="D968" s="200">
        <v>1816560.4100000001</v>
      </c>
      <c r="E968" s="200">
        <v>1816558.88</v>
      </c>
    </row>
    <row r="969" spans="2:5">
      <c r="B969" s="214" t="s">
        <v>2600</v>
      </c>
      <c r="C969" s="200">
        <v>24353780</v>
      </c>
      <c r="D969" s="200">
        <v>7102590</v>
      </c>
      <c r="E969" s="200">
        <v>7047632.2000000002</v>
      </c>
    </row>
    <row r="970" spans="2:5">
      <c r="B970" s="215" t="s">
        <v>1123</v>
      </c>
      <c r="C970" s="200">
        <v>20084948</v>
      </c>
      <c r="D970" s="200">
        <v>24299199.199999999</v>
      </c>
      <c r="E970" s="200">
        <v>19607076.109999999</v>
      </c>
    </row>
    <row r="971" spans="2:5">
      <c r="B971" s="214" t="s">
        <v>1124</v>
      </c>
      <c r="C971" s="200">
        <v>13353397</v>
      </c>
      <c r="D971" s="200">
        <v>22482638.789999999</v>
      </c>
      <c r="E971" s="200">
        <v>17790517.23</v>
      </c>
    </row>
    <row r="972" spans="2:5">
      <c r="B972" s="214" t="s">
        <v>1522</v>
      </c>
      <c r="C972" s="200">
        <v>6731551</v>
      </c>
      <c r="D972" s="200">
        <v>1816560.4100000001</v>
      </c>
      <c r="E972" s="200">
        <v>1816558.88</v>
      </c>
    </row>
    <row r="973" spans="2:5">
      <c r="B973" s="215" t="s">
        <v>2701</v>
      </c>
      <c r="C973" s="200">
        <v>21746580</v>
      </c>
      <c r="D973" s="200">
        <v>15539455.23</v>
      </c>
      <c r="E973" s="200">
        <v>3420089.21</v>
      </c>
    </row>
    <row r="974" spans="2:5">
      <c r="B974" s="214" t="s">
        <v>2162</v>
      </c>
      <c r="C974" s="200">
        <v>21746580</v>
      </c>
      <c r="D974" s="200">
        <v>15539455.23</v>
      </c>
      <c r="E974" s="200">
        <v>3420089.21</v>
      </c>
    </row>
    <row r="975" spans="2:5">
      <c r="B975" s="215" t="s">
        <v>1523</v>
      </c>
      <c r="C975" s="200">
        <v>11208701</v>
      </c>
      <c r="D975" s="200">
        <v>2521958</v>
      </c>
      <c r="E975" s="200">
        <v>2521956.4700000002</v>
      </c>
    </row>
    <row r="976" spans="2:5">
      <c r="B976" s="214" t="s">
        <v>1524</v>
      </c>
      <c r="C976" s="200">
        <v>11208701</v>
      </c>
      <c r="D976" s="200">
        <v>2521958</v>
      </c>
      <c r="E976" s="200">
        <v>2521956.4700000002</v>
      </c>
    </row>
    <row r="977" spans="2:5">
      <c r="B977" s="215" t="s">
        <v>376</v>
      </c>
      <c r="C977" s="200">
        <v>20014292</v>
      </c>
      <c r="D977" s="200">
        <v>40627310.019999996</v>
      </c>
      <c r="E977" s="200">
        <v>18895547.32</v>
      </c>
    </row>
    <row r="978" spans="2:5">
      <c r="B978" s="214" t="s">
        <v>710</v>
      </c>
      <c r="C978" s="200">
        <v>20014292</v>
      </c>
      <c r="D978" s="200">
        <v>34627310.019999996</v>
      </c>
      <c r="E978" s="200">
        <v>18895547.32</v>
      </c>
    </row>
    <row r="979" spans="2:5">
      <c r="B979" s="214" t="s">
        <v>3710</v>
      </c>
      <c r="C979" s="200">
        <v>0</v>
      </c>
      <c r="D979" s="200">
        <v>6000000</v>
      </c>
      <c r="E979" s="200">
        <v>0</v>
      </c>
    </row>
    <row r="980" spans="2:5">
      <c r="B980" s="215" t="s">
        <v>377</v>
      </c>
      <c r="C980" s="200">
        <v>4650280</v>
      </c>
      <c r="D980" s="200">
        <v>4650280</v>
      </c>
      <c r="E980" s="200">
        <v>0</v>
      </c>
    </row>
    <row r="981" spans="2:5">
      <c r="B981" s="214" t="s">
        <v>711</v>
      </c>
      <c r="C981" s="200">
        <v>4650280</v>
      </c>
      <c r="D981" s="200">
        <v>4650280</v>
      </c>
      <c r="E981" s="200">
        <v>0</v>
      </c>
    </row>
    <row r="982" spans="2:5">
      <c r="B982" s="215" t="s">
        <v>2808</v>
      </c>
      <c r="C982" s="200">
        <v>17247191</v>
      </c>
      <c r="D982" s="200">
        <v>44562360</v>
      </c>
      <c r="E982" s="200">
        <v>17000000</v>
      </c>
    </row>
    <row r="983" spans="2:5">
      <c r="B983" s="214" t="s">
        <v>2809</v>
      </c>
      <c r="C983" s="200">
        <v>17247191</v>
      </c>
      <c r="D983" s="200">
        <v>44562360</v>
      </c>
      <c r="E983" s="200">
        <v>17000000</v>
      </c>
    </row>
    <row r="984" spans="2:5">
      <c r="B984" s="215" t="s">
        <v>378</v>
      </c>
      <c r="C984" s="200">
        <v>43920270</v>
      </c>
      <c r="D984" s="200">
        <v>20163926</v>
      </c>
      <c r="E984" s="200">
        <v>10530665.92</v>
      </c>
    </row>
    <row r="985" spans="2:5">
      <c r="B985" s="214" t="s">
        <v>712</v>
      </c>
      <c r="C985" s="200">
        <v>43920270</v>
      </c>
      <c r="D985" s="200">
        <v>20163926</v>
      </c>
      <c r="E985" s="200">
        <v>10530665.92</v>
      </c>
    </row>
    <row r="986" spans="2:5">
      <c r="B986" s="215" t="s">
        <v>379</v>
      </c>
      <c r="C986" s="200">
        <v>420087317</v>
      </c>
      <c r="D986" s="200">
        <v>0.99999998509883881</v>
      </c>
      <c r="E986" s="200">
        <v>0</v>
      </c>
    </row>
    <row r="987" spans="2:5">
      <c r="B987" s="214" t="s">
        <v>713</v>
      </c>
      <c r="C987" s="200">
        <v>420087317</v>
      </c>
      <c r="D987" s="200">
        <v>0.99999998509883881</v>
      </c>
      <c r="E987" s="200">
        <v>0</v>
      </c>
    </row>
    <row r="988" spans="2:5">
      <c r="B988" s="215" t="s">
        <v>2702</v>
      </c>
      <c r="C988" s="200">
        <v>16201118</v>
      </c>
      <c r="D988" s="200">
        <v>22974779.289999999</v>
      </c>
      <c r="E988" s="200">
        <v>22974772.789999999</v>
      </c>
    </row>
    <row r="989" spans="2:5">
      <c r="B989" s="214" t="s">
        <v>3154</v>
      </c>
      <c r="C989" s="200">
        <v>0</v>
      </c>
      <c r="D989" s="200">
        <v>13165878.289999999</v>
      </c>
      <c r="E989" s="200">
        <v>13165872.67</v>
      </c>
    </row>
    <row r="990" spans="2:5">
      <c r="B990" s="214" t="s">
        <v>1072</v>
      </c>
      <c r="C990" s="200">
        <v>16201118</v>
      </c>
      <c r="D990" s="200">
        <v>9808901</v>
      </c>
      <c r="E990" s="200">
        <v>9808900.1199999992</v>
      </c>
    </row>
    <row r="991" spans="2:5">
      <c r="B991" s="215" t="s">
        <v>2601</v>
      </c>
      <c r="C991" s="200">
        <v>15317807</v>
      </c>
      <c r="D991" s="200">
        <v>1</v>
      </c>
      <c r="E991" s="200">
        <v>0</v>
      </c>
    </row>
    <row r="992" spans="2:5">
      <c r="B992" s="214" t="s">
        <v>2602</v>
      </c>
      <c r="C992" s="200">
        <v>15317807</v>
      </c>
      <c r="D992" s="200">
        <v>1</v>
      </c>
      <c r="E992" s="200">
        <v>0</v>
      </c>
    </row>
    <row r="993" spans="2:5">
      <c r="B993" s="215" t="s">
        <v>3327</v>
      </c>
      <c r="C993" s="200">
        <v>0</v>
      </c>
      <c r="D993" s="200">
        <v>8466140.5800000001</v>
      </c>
      <c r="E993" s="200">
        <v>5229142.8900000006</v>
      </c>
    </row>
    <row r="994" spans="2:5">
      <c r="B994" s="214" t="s">
        <v>3326</v>
      </c>
      <c r="C994" s="200">
        <v>0</v>
      </c>
      <c r="D994" s="200">
        <v>8466140.5800000001</v>
      </c>
      <c r="E994" s="200">
        <v>5229142.8900000006</v>
      </c>
    </row>
    <row r="995" spans="2:5">
      <c r="B995" s="215" t="s">
        <v>3325</v>
      </c>
      <c r="C995" s="200">
        <v>0</v>
      </c>
      <c r="D995" s="200">
        <v>1723565.44</v>
      </c>
      <c r="E995" s="200">
        <v>1378852.36</v>
      </c>
    </row>
    <row r="996" spans="2:5">
      <c r="B996" s="214" t="s">
        <v>3324</v>
      </c>
      <c r="C996" s="200">
        <v>0</v>
      </c>
      <c r="D996" s="200">
        <v>1723565.44</v>
      </c>
      <c r="E996" s="200">
        <v>1378852.36</v>
      </c>
    </row>
    <row r="997" spans="2:5">
      <c r="B997" s="215" t="s">
        <v>3120</v>
      </c>
      <c r="C997" s="200">
        <v>0</v>
      </c>
      <c r="D997" s="200">
        <v>541000002</v>
      </c>
      <c r="E997" s="200">
        <v>353022197.51999998</v>
      </c>
    </row>
    <row r="998" spans="2:5">
      <c r="B998" s="214" t="s">
        <v>3121</v>
      </c>
      <c r="C998" s="200">
        <v>0</v>
      </c>
      <c r="D998" s="200">
        <v>541000002</v>
      </c>
      <c r="E998" s="200">
        <v>353022197.51999998</v>
      </c>
    </row>
    <row r="999" spans="2:5">
      <c r="B999" s="216" t="s">
        <v>289</v>
      </c>
      <c r="C999" s="200">
        <v>540372363</v>
      </c>
      <c r="D999" s="200">
        <v>458484976.56000006</v>
      </c>
      <c r="E999" s="200">
        <v>252820198.69</v>
      </c>
    </row>
    <row r="1000" spans="2:5">
      <c r="B1000" s="187" t="s">
        <v>281</v>
      </c>
      <c r="C1000" s="186">
        <v>344534899</v>
      </c>
      <c r="D1000" s="186">
        <v>195701778.34999999</v>
      </c>
      <c r="E1000" s="186">
        <v>96314389.609999999</v>
      </c>
    </row>
    <row r="1001" spans="2:5">
      <c r="B1001" s="215" t="s">
        <v>2703</v>
      </c>
      <c r="C1001" s="200">
        <v>6606206</v>
      </c>
      <c r="D1001" s="200">
        <v>1</v>
      </c>
      <c r="E1001" s="200">
        <v>0</v>
      </c>
    </row>
    <row r="1002" spans="2:5">
      <c r="B1002" s="214" t="s">
        <v>1217</v>
      </c>
      <c r="C1002" s="200">
        <v>6606206</v>
      </c>
      <c r="D1002" s="200">
        <v>1</v>
      </c>
      <c r="E1002" s="200">
        <v>0</v>
      </c>
    </row>
    <row r="1003" spans="2:5">
      <c r="B1003" s="215" t="s">
        <v>1218</v>
      </c>
      <c r="C1003" s="200">
        <v>6606206</v>
      </c>
      <c r="D1003" s="200">
        <v>5780429.8300000001</v>
      </c>
      <c r="E1003" s="200">
        <v>0</v>
      </c>
    </row>
    <row r="1004" spans="2:5">
      <c r="B1004" s="214" t="s">
        <v>1219</v>
      </c>
      <c r="C1004" s="200">
        <v>6606206</v>
      </c>
      <c r="D1004" s="200">
        <v>5780429.8300000001</v>
      </c>
      <c r="E1004" s="200">
        <v>0</v>
      </c>
    </row>
    <row r="1005" spans="2:5">
      <c r="B1005" s="215" t="s">
        <v>380</v>
      </c>
      <c r="C1005" s="200">
        <v>20451918</v>
      </c>
      <c r="D1005" s="200">
        <v>37573265.939999998</v>
      </c>
      <c r="E1005" s="200">
        <v>8704882.4400000013</v>
      </c>
    </row>
    <row r="1006" spans="2:5">
      <c r="B1006" s="214" t="s">
        <v>714</v>
      </c>
      <c r="C1006" s="200">
        <v>13845712</v>
      </c>
      <c r="D1006" s="200">
        <v>37573264.939999998</v>
      </c>
      <c r="E1006" s="200">
        <v>8704882.4400000013</v>
      </c>
    </row>
    <row r="1007" spans="2:5">
      <c r="B1007" s="214" t="s">
        <v>1220</v>
      </c>
      <c r="C1007" s="200">
        <v>6606206</v>
      </c>
      <c r="D1007" s="200">
        <v>1</v>
      </c>
      <c r="E1007" s="200">
        <v>0</v>
      </c>
    </row>
    <row r="1008" spans="2:5">
      <c r="B1008" s="215" t="s">
        <v>1221</v>
      </c>
      <c r="C1008" s="200">
        <v>11116179</v>
      </c>
      <c r="D1008" s="200">
        <v>1.3700000010430813</v>
      </c>
      <c r="E1008" s="200">
        <v>0</v>
      </c>
    </row>
    <row r="1009" spans="2:5">
      <c r="B1009" s="214" t="s">
        <v>1222</v>
      </c>
      <c r="C1009" s="200">
        <v>11116179</v>
      </c>
      <c r="D1009" s="200">
        <v>1.3700000010430813</v>
      </c>
      <c r="E1009" s="200">
        <v>0</v>
      </c>
    </row>
    <row r="1010" spans="2:5">
      <c r="B1010" s="215" t="s">
        <v>2603</v>
      </c>
      <c r="C1010" s="200">
        <v>28344021</v>
      </c>
      <c r="D1010" s="200">
        <v>15000000</v>
      </c>
      <c r="E1010" s="200">
        <v>15000000</v>
      </c>
    </row>
    <row r="1011" spans="2:5">
      <c r="B1011" s="214" t="s">
        <v>2604</v>
      </c>
      <c r="C1011" s="200">
        <v>28344021</v>
      </c>
      <c r="D1011" s="200">
        <v>15000000</v>
      </c>
      <c r="E1011" s="200">
        <v>15000000</v>
      </c>
    </row>
    <row r="1012" spans="2:5">
      <c r="B1012" s="215" t="s">
        <v>3709</v>
      </c>
      <c r="C1012" s="200">
        <v>0</v>
      </c>
      <c r="D1012" s="200">
        <v>2000000</v>
      </c>
      <c r="E1012" s="200">
        <v>0</v>
      </c>
    </row>
    <row r="1013" spans="2:5">
      <c r="B1013" s="214" t="s">
        <v>3708</v>
      </c>
      <c r="C1013" s="200">
        <v>0</v>
      </c>
      <c r="D1013" s="200">
        <v>2000000</v>
      </c>
      <c r="E1013" s="200">
        <v>0</v>
      </c>
    </row>
    <row r="1014" spans="2:5">
      <c r="B1014" s="215" t="s">
        <v>381</v>
      </c>
      <c r="C1014" s="200">
        <v>5771408</v>
      </c>
      <c r="D1014" s="200">
        <v>2</v>
      </c>
      <c r="E1014" s="200">
        <v>0</v>
      </c>
    </row>
    <row r="1015" spans="2:5">
      <c r="B1015" s="214" t="s">
        <v>715</v>
      </c>
      <c r="C1015" s="200">
        <v>5771408</v>
      </c>
      <c r="D1015" s="200">
        <v>2</v>
      </c>
      <c r="E1015" s="200">
        <v>0</v>
      </c>
    </row>
    <row r="1016" spans="2:5">
      <c r="B1016" s="215" t="s">
        <v>382</v>
      </c>
      <c r="C1016" s="200">
        <v>29762921</v>
      </c>
      <c r="D1016" s="200">
        <v>27516459</v>
      </c>
      <c r="E1016" s="200">
        <v>24183733.27</v>
      </c>
    </row>
    <row r="1017" spans="2:5">
      <c r="B1017" s="214" t="s">
        <v>716</v>
      </c>
      <c r="C1017" s="200">
        <v>29762921</v>
      </c>
      <c r="D1017" s="200">
        <v>27516459</v>
      </c>
      <c r="E1017" s="200">
        <v>24183733.27</v>
      </c>
    </row>
    <row r="1018" spans="2:5">
      <c r="B1018" s="215" t="s">
        <v>2163</v>
      </c>
      <c r="C1018" s="200">
        <v>12576962</v>
      </c>
      <c r="D1018" s="200">
        <v>1</v>
      </c>
      <c r="E1018" s="200">
        <v>0</v>
      </c>
    </row>
    <row r="1019" spans="2:5">
      <c r="B1019" s="214" t="s">
        <v>2164</v>
      </c>
      <c r="C1019" s="200">
        <v>12576962</v>
      </c>
      <c r="D1019" s="200">
        <v>1</v>
      </c>
      <c r="E1019" s="200">
        <v>0</v>
      </c>
    </row>
    <row r="1020" spans="2:5">
      <c r="B1020" s="215" t="s">
        <v>2165</v>
      </c>
      <c r="C1020" s="200">
        <v>21904546</v>
      </c>
      <c r="D1020" s="200">
        <v>1</v>
      </c>
      <c r="E1020" s="200">
        <v>0</v>
      </c>
    </row>
    <row r="1021" spans="2:5">
      <c r="B1021" s="214" t="s">
        <v>2166</v>
      </c>
      <c r="C1021" s="200">
        <v>21904546</v>
      </c>
      <c r="D1021" s="200">
        <v>1</v>
      </c>
      <c r="E1021" s="200">
        <v>0</v>
      </c>
    </row>
    <row r="1022" spans="2:5">
      <c r="B1022" s="215" t="s">
        <v>2167</v>
      </c>
      <c r="C1022" s="200">
        <v>6779437</v>
      </c>
      <c r="D1022" s="200">
        <v>1</v>
      </c>
      <c r="E1022" s="200">
        <v>0</v>
      </c>
    </row>
    <row r="1023" spans="2:5">
      <c r="B1023" s="214" t="s">
        <v>2168</v>
      </c>
      <c r="C1023" s="200">
        <v>6779437</v>
      </c>
      <c r="D1023" s="200">
        <v>1</v>
      </c>
      <c r="E1023" s="200">
        <v>0</v>
      </c>
    </row>
    <row r="1024" spans="2:5">
      <c r="B1024" s="215" t="s">
        <v>2169</v>
      </c>
      <c r="C1024" s="200">
        <v>6779437</v>
      </c>
      <c r="D1024" s="200">
        <v>2263625.2599999998</v>
      </c>
      <c r="E1024" s="200">
        <v>2263094.6800000002</v>
      </c>
    </row>
    <row r="1025" spans="2:5">
      <c r="B1025" s="214" t="s">
        <v>3292</v>
      </c>
      <c r="C1025" s="200">
        <v>0</v>
      </c>
      <c r="D1025" s="200">
        <v>2263624.2599999998</v>
      </c>
      <c r="E1025" s="200">
        <v>2263094.6800000002</v>
      </c>
    </row>
    <row r="1026" spans="2:5">
      <c r="B1026" s="214" t="s">
        <v>2170</v>
      </c>
      <c r="C1026" s="200">
        <v>6779437</v>
      </c>
      <c r="D1026" s="200">
        <v>1</v>
      </c>
      <c r="E1026" s="200">
        <v>0</v>
      </c>
    </row>
    <row r="1027" spans="2:5">
      <c r="B1027" s="215" t="s">
        <v>2171</v>
      </c>
      <c r="C1027" s="200">
        <v>4802120</v>
      </c>
      <c r="D1027" s="200">
        <v>1</v>
      </c>
      <c r="E1027" s="200">
        <v>0</v>
      </c>
    </row>
    <row r="1028" spans="2:5">
      <c r="B1028" s="214" t="s">
        <v>2172</v>
      </c>
      <c r="C1028" s="200">
        <v>4802120</v>
      </c>
      <c r="D1028" s="200">
        <v>1</v>
      </c>
      <c r="E1028" s="200">
        <v>0</v>
      </c>
    </row>
    <row r="1029" spans="2:5">
      <c r="B1029" s="215" t="s">
        <v>2173</v>
      </c>
      <c r="C1029" s="200">
        <v>12576962</v>
      </c>
      <c r="D1029" s="200">
        <v>1</v>
      </c>
      <c r="E1029" s="200">
        <v>0</v>
      </c>
    </row>
    <row r="1030" spans="2:5">
      <c r="B1030" s="214" t="s">
        <v>2174</v>
      </c>
      <c r="C1030" s="200">
        <v>12576962</v>
      </c>
      <c r="D1030" s="200">
        <v>1</v>
      </c>
      <c r="E1030" s="200">
        <v>0</v>
      </c>
    </row>
    <row r="1031" spans="2:5">
      <c r="B1031" s="215" t="s">
        <v>2175</v>
      </c>
      <c r="C1031" s="200">
        <v>6779437</v>
      </c>
      <c r="D1031" s="200">
        <v>1</v>
      </c>
      <c r="E1031" s="200">
        <v>0</v>
      </c>
    </row>
    <row r="1032" spans="2:5">
      <c r="B1032" s="214" t="s">
        <v>2176</v>
      </c>
      <c r="C1032" s="200">
        <v>6779437</v>
      </c>
      <c r="D1032" s="200">
        <v>1</v>
      </c>
      <c r="E1032" s="200">
        <v>0</v>
      </c>
    </row>
    <row r="1033" spans="2:5">
      <c r="B1033" s="215" t="s">
        <v>2177</v>
      </c>
      <c r="C1033" s="200">
        <v>25774137</v>
      </c>
      <c r="D1033" s="200">
        <v>3</v>
      </c>
      <c r="E1033" s="200">
        <v>0</v>
      </c>
    </row>
    <row r="1034" spans="2:5">
      <c r="B1034" s="214" t="s">
        <v>2178</v>
      </c>
      <c r="C1034" s="200">
        <v>21904546</v>
      </c>
      <c r="D1034" s="200">
        <v>1</v>
      </c>
      <c r="E1034" s="200">
        <v>0</v>
      </c>
    </row>
    <row r="1035" spans="2:5">
      <c r="B1035" s="214" t="s">
        <v>2880</v>
      </c>
      <c r="C1035" s="200">
        <v>3869591</v>
      </c>
      <c r="D1035" s="200">
        <v>2</v>
      </c>
      <c r="E1035" s="200">
        <v>0</v>
      </c>
    </row>
    <row r="1036" spans="2:5">
      <c r="B1036" s="215" t="s">
        <v>383</v>
      </c>
      <c r="C1036" s="200">
        <v>5327292</v>
      </c>
      <c r="D1036" s="200">
        <v>1734669.8100000005</v>
      </c>
      <c r="E1036" s="200">
        <v>1080475.57</v>
      </c>
    </row>
    <row r="1037" spans="2:5">
      <c r="B1037" s="214" t="s">
        <v>717</v>
      </c>
      <c r="C1037" s="200">
        <v>525172</v>
      </c>
      <c r="D1037" s="200">
        <v>654193</v>
      </c>
      <c r="E1037" s="200">
        <v>0</v>
      </c>
    </row>
    <row r="1038" spans="2:5">
      <c r="B1038" s="214" t="s">
        <v>2179</v>
      </c>
      <c r="C1038" s="200">
        <v>4802120</v>
      </c>
      <c r="D1038" s="200">
        <v>1080476.8100000005</v>
      </c>
      <c r="E1038" s="200">
        <v>1080475.57</v>
      </c>
    </row>
    <row r="1039" spans="2:5">
      <c r="B1039" s="215" t="s">
        <v>2180</v>
      </c>
      <c r="C1039" s="200">
        <v>21904546</v>
      </c>
      <c r="D1039" s="200">
        <v>22079100.84</v>
      </c>
      <c r="E1039" s="200">
        <v>4928521.3499999996</v>
      </c>
    </row>
    <row r="1040" spans="2:5">
      <c r="B1040" s="214" t="s">
        <v>2181</v>
      </c>
      <c r="C1040" s="200">
        <v>21904546</v>
      </c>
      <c r="D1040" s="200">
        <v>22079100.84</v>
      </c>
      <c r="E1040" s="200">
        <v>4928521.3499999996</v>
      </c>
    </row>
    <row r="1041" spans="2:5">
      <c r="B1041" s="215" t="s">
        <v>3155</v>
      </c>
      <c r="C1041" s="200">
        <v>0</v>
      </c>
      <c r="D1041" s="200">
        <v>15253297.699999999</v>
      </c>
      <c r="E1041" s="200">
        <v>11168083.82</v>
      </c>
    </row>
    <row r="1042" spans="2:5">
      <c r="B1042" s="214" t="s">
        <v>3156</v>
      </c>
      <c r="C1042" s="200">
        <v>0</v>
      </c>
      <c r="D1042" s="200">
        <v>15253297.699999999</v>
      </c>
      <c r="E1042" s="200">
        <v>11168083.82</v>
      </c>
    </row>
    <row r="1043" spans="2:5">
      <c r="B1043" s="215" t="s">
        <v>2605</v>
      </c>
      <c r="C1043" s="200">
        <v>26992362</v>
      </c>
      <c r="D1043" s="200">
        <v>15762245</v>
      </c>
      <c r="E1043" s="200">
        <v>15000000</v>
      </c>
    </row>
    <row r="1044" spans="2:5">
      <c r="B1044" s="214" t="s">
        <v>2606</v>
      </c>
      <c r="C1044" s="200">
        <v>26992362</v>
      </c>
      <c r="D1044" s="200">
        <v>15762245</v>
      </c>
      <c r="E1044" s="200">
        <v>15000000</v>
      </c>
    </row>
    <row r="1045" spans="2:5">
      <c r="B1045" s="215" t="s">
        <v>1073</v>
      </c>
      <c r="C1045" s="200">
        <v>53038509</v>
      </c>
      <c r="D1045" s="200">
        <v>32736750.600000001</v>
      </c>
      <c r="E1045" s="200">
        <v>13985598.48</v>
      </c>
    </row>
    <row r="1046" spans="2:5">
      <c r="B1046" s="214" t="s">
        <v>1074</v>
      </c>
      <c r="C1046" s="200">
        <v>31695044</v>
      </c>
      <c r="D1046" s="200">
        <v>20093886.600000001</v>
      </c>
      <c r="E1046" s="200">
        <v>13985598.48</v>
      </c>
    </row>
    <row r="1047" spans="2:5">
      <c r="B1047" s="214" t="s">
        <v>2607</v>
      </c>
      <c r="C1047" s="200">
        <v>21343465</v>
      </c>
      <c r="D1047" s="200">
        <v>12642864</v>
      </c>
      <c r="E1047" s="200">
        <v>0</v>
      </c>
    </row>
    <row r="1048" spans="2:5">
      <c r="B1048" s="215" t="s">
        <v>2608</v>
      </c>
      <c r="C1048" s="200">
        <v>30640293</v>
      </c>
      <c r="D1048" s="200">
        <v>18001921</v>
      </c>
      <c r="E1048" s="200">
        <v>0</v>
      </c>
    </row>
    <row r="1049" spans="2:5">
      <c r="B1049" s="214" t="s">
        <v>2609</v>
      </c>
      <c r="C1049" s="200">
        <v>30640293</v>
      </c>
      <c r="D1049" s="200">
        <v>18001921</v>
      </c>
      <c r="E1049" s="200">
        <v>0</v>
      </c>
    </row>
    <row r="1050" spans="2:5">
      <c r="B1050" s="187" t="s">
        <v>283</v>
      </c>
      <c r="C1050" s="186">
        <v>0</v>
      </c>
      <c r="D1050" s="186">
        <v>77357501</v>
      </c>
      <c r="E1050" s="186">
        <v>34800841</v>
      </c>
    </row>
    <row r="1051" spans="2:5">
      <c r="B1051" s="215" t="s">
        <v>383</v>
      </c>
      <c r="C1051" s="200">
        <v>0</v>
      </c>
      <c r="D1051" s="200">
        <v>77357501</v>
      </c>
      <c r="E1051" s="200">
        <v>34800841</v>
      </c>
    </row>
    <row r="1052" spans="2:5">
      <c r="B1052" s="214" t="s">
        <v>3157</v>
      </c>
      <c r="C1052" s="200">
        <v>0</v>
      </c>
      <c r="D1052" s="200">
        <v>77357501</v>
      </c>
      <c r="E1052" s="200">
        <v>34800841</v>
      </c>
    </row>
    <row r="1053" spans="2:5">
      <c r="B1053" s="187" t="s">
        <v>284</v>
      </c>
      <c r="C1053" s="186">
        <v>195837464</v>
      </c>
      <c r="D1053" s="186">
        <v>185425697.21000001</v>
      </c>
      <c r="E1053" s="186">
        <v>121704968.08</v>
      </c>
    </row>
    <row r="1054" spans="2:5">
      <c r="B1054" s="215" t="s">
        <v>2703</v>
      </c>
      <c r="C1054" s="200">
        <v>195837464</v>
      </c>
      <c r="D1054" s="200">
        <v>185425697.21000001</v>
      </c>
      <c r="E1054" s="200">
        <v>121704968.08</v>
      </c>
    </row>
    <row r="1055" spans="2:5">
      <c r="B1055" s="214" t="s">
        <v>3106</v>
      </c>
      <c r="C1055" s="200">
        <v>195837464</v>
      </c>
      <c r="D1055" s="200">
        <v>185425697.21000001</v>
      </c>
      <c r="E1055" s="200">
        <v>121704968.08</v>
      </c>
    </row>
    <row r="1056" spans="2:5">
      <c r="B1056" s="216" t="s">
        <v>290</v>
      </c>
      <c r="C1056" s="200">
        <v>2061577017</v>
      </c>
      <c r="D1056" s="200">
        <v>2015305317.6699998</v>
      </c>
      <c r="E1056" s="200">
        <v>1240162051.8299999</v>
      </c>
    </row>
    <row r="1057" spans="2:5">
      <c r="B1057" s="187" t="s">
        <v>281</v>
      </c>
      <c r="C1057" s="186">
        <v>1286061628</v>
      </c>
      <c r="D1057" s="186">
        <v>1335074660.7299998</v>
      </c>
      <c r="E1057" s="186">
        <v>930096965.92999995</v>
      </c>
    </row>
    <row r="1058" spans="2:5">
      <c r="B1058" s="215" t="s">
        <v>1223</v>
      </c>
      <c r="C1058" s="200">
        <v>11556550</v>
      </c>
      <c r="D1058" s="200">
        <v>9691292.9600000009</v>
      </c>
      <c r="E1058" s="200">
        <v>0</v>
      </c>
    </row>
    <row r="1059" spans="2:5">
      <c r="B1059" s="214" t="s">
        <v>1224</v>
      </c>
      <c r="C1059" s="200">
        <v>11075727</v>
      </c>
      <c r="D1059" s="200">
        <v>9691260.9600000009</v>
      </c>
      <c r="E1059" s="200">
        <v>0</v>
      </c>
    </row>
    <row r="1060" spans="2:5">
      <c r="B1060" s="214" t="s">
        <v>2881</v>
      </c>
      <c r="C1060" s="200">
        <v>480823</v>
      </c>
      <c r="D1060" s="200">
        <v>32</v>
      </c>
      <c r="E1060" s="200">
        <v>0</v>
      </c>
    </row>
    <row r="1061" spans="2:5">
      <c r="B1061" s="215" t="s">
        <v>384</v>
      </c>
      <c r="C1061" s="200">
        <v>232742558</v>
      </c>
      <c r="D1061" s="200">
        <v>14713330.949999999</v>
      </c>
      <c r="E1061" s="200">
        <v>0</v>
      </c>
    </row>
    <row r="1062" spans="2:5">
      <c r="B1062" s="214" t="s">
        <v>718</v>
      </c>
      <c r="C1062" s="200">
        <v>228130513</v>
      </c>
      <c r="D1062" s="200">
        <v>10677792</v>
      </c>
      <c r="E1062" s="200">
        <v>0</v>
      </c>
    </row>
    <row r="1063" spans="2:5">
      <c r="B1063" s="214" t="s">
        <v>1225</v>
      </c>
      <c r="C1063" s="200">
        <v>4612045</v>
      </c>
      <c r="D1063" s="200">
        <v>4035538.95</v>
      </c>
      <c r="E1063" s="200">
        <v>0</v>
      </c>
    </row>
    <row r="1064" spans="2:5">
      <c r="B1064" s="215" t="s">
        <v>385</v>
      </c>
      <c r="C1064" s="200">
        <v>27745892</v>
      </c>
      <c r="D1064" s="200">
        <v>5959521.79</v>
      </c>
      <c r="E1064" s="200">
        <v>0</v>
      </c>
    </row>
    <row r="1065" spans="2:5">
      <c r="B1065" s="214" t="s">
        <v>719</v>
      </c>
      <c r="C1065" s="200">
        <v>21163727</v>
      </c>
      <c r="D1065" s="200">
        <v>200127</v>
      </c>
      <c r="E1065" s="200">
        <v>0</v>
      </c>
    </row>
    <row r="1066" spans="2:5">
      <c r="B1066" s="214" t="s">
        <v>1226</v>
      </c>
      <c r="C1066" s="200">
        <v>6582165</v>
      </c>
      <c r="D1066" s="200">
        <v>5759394.79</v>
      </c>
      <c r="E1066" s="200">
        <v>0</v>
      </c>
    </row>
    <row r="1067" spans="2:5">
      <c r="B1067" s="215" t="s">
        <v>1227</v>
      </c>
      <c r="C1067" s="200">
        <v>4612045</v>
      </c>
      <c r="D1067" s="200">
        <v>4035538.95</v>
      </c>
      <c r="E1067" s="200">
        <v>2192956.7000000002</v>
      </c>
    </row>
    <row r="1068" spans="2:5">
      <c r="B1068" s="214" t="s">
        <v>1228</v>
      </c>
      <c r="C1068" s="200">
        <v>4612045</v>
      </c>
      <c r="D1068" s="200">
        <v>4035538.95</v>
      </c>
      <c r="E1068" s="200">
        <v>2192956.7000000002</v>
      </c>
    </row>
    <row r="1069" spans="2:5">
      <c r="B1069" s="215" t="s">
        <v>1229</v>
      </c>
      <c r="C1069" s="200">
        <v>6582165</v>
      </c>
      <c r="D1069" s="200">
        <v>1</v>
      </c>
      <c r="E1069" s="200">
        <v>0</v>
      </c>
    </row>
    <row r="1070" spans="2:5">
      <c r="B1070" s="214" t="s">
        <v>1230</v>
      </c>
      <c r="C1070" s="200">
        <v>6582165</v>
      </c>
      <c r="D1070" s="200">
        <v>1</v>
      </c>
      <c r="E1070" s="200">
        <v>0</v>
      </c>
    </row>
    <row r="1071" spans="2:5">
      <c r="B1071" s="215" t="s">
        <v>1231</v>
      </c>
      <c r="C1071" s="200">
        <v>6582165</v>
      </c>
      <c r="D1071" s="200">
        <v>5759394.79</v>
      </c>
      <c r="E1071" s="200">
        <v>5359734.1999999993</v>
      </c>
    </row>
    <row r="1072" spans="2:5">
      <c r="B1072" s="214" t="s">
        <v>1232</v>
      </c>
      <c r="C1072" s="200">
        <v>6582165</v>
      </c>
      <c r="D1072" s="200">
        <v>5759394.79</v>
      </c>
      <c r="E1072" s="200">
        <v>5359734.1999999993</v>
      </c>
    </row>
    <row r="1073" spans="2:5">
      <c r="B1073" s="215" t="s">
        <v>1233</v>
      </c>
      <c r="C1073" s="200">
        <v>11075727</v>
      </c>
      <c r="D1073" s="200">
        <v>124674804.96000001</v>
      </c>
      <c r="E1073" s="200">
        <v>114983543.81</v>
      </c>
    </row>
    <row r="1074" spans="2:5">
      <c r="B1074" s="214" t="s">
        <v>1234</v>
      </c>
      <c r="C1074" s="200">
        <v>11075727</v>
      </c>
      <c r="D1074" s="200">
        <v>9691260.9600000009</v>
      </c>
      <c r="E1074" s="200">
        <v>0</v>
      </c>
    </row>
    <row r="1075" spans="2:5">
      <c r="B1075" s="214" t="s">
        <v>3235</v>
      </c>
      <c r="C1075" s="200">
        <v>0</v>
      </c>
      <c r="D1075" s="200">
        <v>114983544</v>
      </c>
      <c r="E1075" s="200">
        <v>114983543.81</v>
      </c>
    </row>
    <row r="1076" spans="2:5">
      <c r="B1076" s="215" t="s">
        <v>1235</v>
      </c>
      <c r="C1076" s="200">
        <v>4612045</v>
      </c>
      <c r="D1076" s="200">
        <v>4035538.95</v>
      </c>
      <c r="E1076" s="200">
        <v>0</v>
      </c>
    </row>
    <row r="1077" spans="2:5">
      <c r="B1077" s="214" t="s">
        <v>1236</v>
      </c>
      <c r="C1077" s="200">
        <v>4612045</v>
      </c>
      <c r="D1077" s="200">
        <v>4035538.95</v>
      </c>
      <c r="E1077" s="200">
        <v>0</v>
      </c>
    </row>
    <row r="1078" spans="2:5">
      <c r="B1078" s="215" t="s">
        <v>1237</v>
      </c>
      <c r="C1078" s="200">
        <v>11075727</v>
      </c>
      <c r="D1078" s="200">
        <v>9691260.9600000009</v>
      </c>
      <c r="E1078" s="200">
        <v>6130062.3700000001</v>
      </c>
    </row>
    <row r="1079" spans="2:5">
      <c r="B1079" s="214" t="s">
        <v>1238</v>
      </c>
      <c r="C1079" s="200">
        <v>11075727</v>
      </c>
      <c r="D1079" s="200">
        <v>9691260.9600000009</v>
      </c>
      <c r="E1079" s="200">
        <v>6130062.3700000001</v>
      </c>
    </row>
    <row r="1080" spans="2:5">
      <c r="B1080" s="215" t="s">
        <v>1239</v>
      </c>
      <c r="C1080" s="200">
        <v>4612045</v>
      </c>
      <c r="D1080" s="200">
        <v>4346043.95</v>
      </c>
      <c r="E1080" s="200">
        <v>4238345.08</v>
      </c>
    </row>
    <row r="1081" spans="2:5">
      <c r="B1081" s="214" t="s">
        <v>1240</v>
      </c>
      <c r="C1081" s="200">
        <v>4612045</v>
      </c>
      <c r="D1081" s="200">
        <v>4346043.95</v>
      </c>
      <c r="E1081" s="200">
        <v>4238345.08</v>
      </c>
    </row>
    <row r="1082" spans="2:5">
      <c r="B1082" s="215" t="s">
        <v>386</v>
      </c>
      <c r="C1082" s="200">
        <v>86538845</v>
      </c>
      <c r="D1082" s="200">
        <v>81722399.159999996</v>
      </c>
      <c r="E1082" s="200">
        <v>4750188.82</v>
      </c>
    </row>
    <row r="1083" spans="2:5">
      <c r="B1083" s="214" t="s">
        <v>720</v>
      </c>
      <c r="C1083" s="200">
        <v>6823495</v>
      </c>
      <c r="D1083" s="200">
        <v>6823495</v>
      </c>
      <c r="E1083" s="200">
        <v>0</v>
      </c>
    </row>
    <row r="1084" spans="2:5">
      <c r="B1084" s="214" t="s">
        <v>1241</v>
      </c>
      <c r="C1084" s="200">
        <v>11075727</v>
      </c>
      <c r="D1084" s="200">
        <v>9691260.9600000009</v>
      </c>
      <c r="E1084" s="200">
        <v>4750188.82</v>
      </c>
    </row>
    <row r="1085" spans="2:5">
      <c r="B1085" s="214" t="s">
        <v>2882</v>
      </c>
      <c r="C1085" s="200">
        <v>68639623</v>
      </c>
      <c r="D1085" s="200">
        <v>65207643.200000003</v>
      </c>
      <c r="E1085" s="200">
        <v>0</v>
      </c>
    </row>
    <row r="1086" spans="2:5">
      <c r="B1086" s="215" t="s">
        <v>387</v>
      </c>
      <c r="C1086" s="200">
        <v>169711760</v>
      </c>
      <c r="D1086" s="200">
        <v>159368935.53</v>
      </c>
      <c r="E1086" s="200">
        <v>106536946.7</v>
      </c>
    </row>
    <row r="1087" spans="2:5">
      <c r="B1087" s="214" t="s">
        <v>721</v>
      </c>
      <c r="C1087" s="200">
        <v>54003322</v>
      </c>
      <c r="D1087" s="200">
        <v>104263812.53</v>
      </c>
      <c r="E1087" s="200">
        <v>67726127.349999994</v>
      </c>
    </row>
    <row r="1088" spans="2:5">
      <c r="B1088" s="214" t="s">
        <v>1242</v>
      </c>
      <c r="C1088" s="200">
        <v>4612045</v>
      </c>
      <c r="D1088" s="200">
        <v>1</v>
      </c>
      <c r="E1088" s="200">
        <v>0</v>
      </c>
    </row>
    <row r="1089" spans="2:5">
      <c r="B1089" s="214" t="s">
        <v>2883</v>
      </c>
      <c r="C1089" s="200">
        <v>111096393</v>
      </c>
      <c r="D1089" s="200">
        <v>34737246</v>
      </c>
      <c r="E1089" s="200">
        <v>34737244.460000001</v>
      </c>
    </row>
    <row r="1090" spans="2:5">
      <c r="B1090" s="214" t="s">
        <v>3650</v>
      </c>
      <c r="C1090" s="200">
        <v>0</v>
      </c>
      <c r="D1090" s="200">
        <v>20367876</v>
      </c>
      <c r="E1090" s="200">
        <v>4073574.89</v>
      </c>
    </row>
    <row r="1091" spans="2:5">
      <c r="B1091" s="215" t="s">
        <v>1243</v>
      </c>
      <c r="C1091" s="200">
        <v>4612045</v>
      </c>
      <c r="D1091" s="200">
        <v>4035538.96</v>
      </c>
      <c r="E1091" s="200">
        <v>0</v>
      </c>
    </row>
    <row r="1092" spans="2:5">
      <c r="B1092" s="214" t="s">
        <v>1244</v>
      </c>
      <c r="C1092" s="200">
        <v>4612045</v>
      </c>
      <c r="D1092" s="200">
        <v>4035538.96</v>
      </c>
      <c r="E1092" s="200">
        <v>0</v>
      </c>
    </row>
    <row r="1093" spans="2:5">
      <c r="B1093" s="215" t="s">
        <v>1245</v>
      </c>
      <c r="C1093" s="200">
        <v>154532859</v>
      </c>
      <c r="D1093" s="200">
        <v>88779371.790000007</v>
      </c>
      <c r="E1093" s="200">
        <v>87698909.810000002</v>
      </c>
    </row>
    <row r="1094" spans="2:5">
      <c r="B1094" s="214" t="s">
        <v>1246</v>
      </c>
      <c r="C1094" s="200">
        <v>6582165</v>
      </c>
      <c r="D1094" s="200">
        <v>4259394.79</v>
      </c>
      <c r="E1094" s="200">
        <v>3178933.2</v>
      </c>
    </row>
    <row r="1095" spans="2:5">
      <c r="B1095" s="214" t="s">
        <v>2884</v>
      </c>
      <c r="C1095" s="200">
        <v>147950694</v>
      </c>
      <c r="D1095" s="200">
        <v>84519977</v>
      </c>
      <c r="E1095" s="200">
        <v>84519976.609999999</v>
      </c>
    </row>
    <row r="1096" spans="2:5">
      <c r="B1096" s="215" t="s">
        <v>1247</v>
      </c>
      <c r="C1096" s="200">
        <v>6582165</v>
      </c>
      <c r="D1096" s="200">
        <v>5759394.79</v>
      </c>
      <c r="E1096" s="200">
        <v>0</v>
      </c>
    </row>
    <row r="1097" spans="2:5">
      <c r="B1097" s="214" t="s">
        <v>1248</v>
      </c>
      <c r="C1097" s="200">
        <v>6582165</v>
      </c>
      <c r="D1097" s="200">
        <v>5759394.79</v>
      </c>
      <c r="E1097" s="200">
        <v>0</v>
      </c>
    </row>
    <row r="1098" spans="2:5">
      <c r="B1098" s="215" t="s">
        <v>388</v>
      </c>
      <c r="C1098" s="200">
        <v>6840088</v>
      </c>
      <c r="D1098" s="200">
        <v>10547993.689999999</v>
      </c>
      <c r="E1098" s="200">
        <v>260214.12</v>
      </c>
    </row>
    <row r="1099" spans="2:5">
      <c r="B1099" s="214" t="s">
        <v>722</v>
      </c>
      <c r="C1099" s="200">
        <v>6840088</v>
      </c>
      <c r="D1099" s="200">
        <v>10547993.689999999</v>
      </c>
      <c r="E1099" s="200">
        <v>260214.12</v>
      </c>
    </row>
    <row r="1100" spans="2:5">
      <c r="B1100" s="215" t="s">
        <v>389</v>
      </c>
      <c r="C1100" s="200">
        <v>5577562</v>
      </c>
      <c r="D1100" s="200">
        <v>14022733.550000001</v>
      </c>
      <c r="E1100" s="200">
        <v>0</v>
      </c>
    </row>
    <row r="1101" spans="2:5">
      <c r="B1101" s="214" t="s">
        <v>723</v>
      </c>
      <c r="C1101" s="200">
        <v>5577562</v>
      </c>
      <c r="D1101" s="200">
        <v>14022733.550000001</v>
      </c>
      <c r="E1101" s="200">
        <v>0</v>
      </c>
    </row>
    <row r="1102" spans="2:5">
      <c r="B1102" s="215" t="s">
        <v>390</v>
      </c>
      <c r="C1102" s="200">
        <v>8256874</v>
      </c>
      <c r="D1102" s="200">
        <v>0</v>
      </c>
      <c r="E1102" s="200">
        <v>0</v>
      </c>
    </row>
    <row r="1103" spans="2:5">
      <c r="B1103" s="214" t="s">
        <v>724</v>
      </c>
      <c r="C1103" s="200">
        <v>8256874</v>
      </c>
      <c r="D1103" s="200">
        <v>0</v>
      </c>
      <c r="E1103" s="200">
        <v>0</v>
      </c>
    </row>
    <row r="1104" spans="2:5">
      <c r="B1104" s="215" t="s">
        <v>391</v>
      </c>
      <c r="C1104" s="200">
        <v>100617707</v>
      </c>
      <c r="D1104" s="200">
        <v>145150722.91</v>
      </c>
      <c r="E1104" s="200">
        <v>137277459.91</v>
      </c>
    </row>
    <row r="1105" spans="2:5">
      <c r="B1105" s="214" t="s">
        <v>725</v>
      </c>
      <c r="C1105" s="200">
        <v>100617707</v>
      </c>
      <c r="D1105" s="200">
        <v>145150722.91</v>
      </c>
      <c r="E1105" s="200">
        <v>137277459.91</v>
      </c>
    </row>
    <row r="1106" spans="2:5">
      <c r="B1106" s="215" t="s">
        <v>1905</v>
      </c>
      <c r="C1106" s="200">
        <v>13620359</v>
      </c>
      <c r="D1106" s="200">
        <v>39321294</v>
      </c>
      <c r="E1106" s="200">
        <v>38761938.630000003</v>
      </c>
    </row>
    <row r="1107" spans="2:5">
      <c r="B1107" s="214" t="s">
        <v>1906</v>
      </c>
      <c r="C1107" s="200">
        <v>13620359</v>
      </c>
      <c r="D1107" s="200">
        <v>39321294</v>
      </c>
      <c r="E1107" s="200">
        <v>38761938.630000003</v>
      </c>
    </row>
    <row r="1108" spans="2:5">
      <c r="B1108" s="215" t="s">
        <v>1051</v>
      </c>
      <c r="C1108" s="200">
        <v>3442388</v>
      </c>
      <c r="D1108" s="200">
        <v>6767688.209999999</v>
      </c>
      <c r="E1108" s="200">
        <v>5412313.7699999996</v>
      </c>
    </row>
    <row r="1109" spans="2:5">
      <c r="B1109" s="214" t="s">
        <v>1052</v>
      </c>
      <c r="C1109" s="200">
        <v>3442388</v>
      </c>
      <c r="D1109" s="200">
        <v>6767688.209999999</v>
      </c>
      <c r="E1109" s="200">
        <v>5412313.7699999996</v>
      </c>
    </row>
    <row r="1110" spans="2:5">
      <c r="B1110" s="215" t="s">
        <v>2885</v>
      </c>
      <c r="C1110" s="200">
        <v>9285713</v>
      </c>
      <c r="D1110" s="200">
        <v>16192913.300000001</v>
      </c>
      <c r="E1110" s="200">
        <v>8586413.0399999991</v>
      </c>
    </row>
    <row r="1111" spans="2:5">
      <c r="B1111" s="214" t="s">
        <v>3745</v>
      </c>
      <c r="C1111" s="200">
        <v>0</v>
      </c>
      <c r="D1111" s="200">
        <v>16192911.300000001</v>
      </c>
      <c r="E1111" s="200">
        <v>8586413.0399999991</v>
      </c>
    </row>
    <row r="1112" spans="2:5">
      <c r="B1112" s="214" t="s">
        <v>2886</v>
      </c>
      <c r="C1112" s="200">
        <v>9285713</v>
      </c>
      <c r="D1112" s="200">
        <v>2</v>
      </c>
      <c r="E1112" s="200">
        <v>0</v>
      </c>
    </row>
    <row r="1113" spans="2:5">
      <c r="B1113" s="215" t="s">
        <v>2887</v>
      </c>
      <c r="C1113" s="200">
        <v>13525467</v>
      </c>
      <c r="D1113" s="200">
        <v>2</v>
      </c>
      <c r="E1113" s="200">
        <v>0</v>
      </c>
    </row>
    <row r="1114" spans="2:5">
      <c r="B1114" s="214" t="s">
        <v>2888</v>
      </c>
      <c r="C1114" s="200">
        <v>13525467</v>
      </c>
      <c r="D1114" s="200">
        <v>2</v>
      </c>
      <c r="E1114" s="200">
        <v>0</v>
      </c>
    </row>
    <row r="1115" spans="2:5">
      <c r="B1115" s="215" t="s">
        <v>392</v>
      </c>
      <c r="C1115" s="200">
        <v>17396640</v>
      </c>
      <c r="D1115" s="200">
        <v>98682941.24000001</v>
      </c>
      <c r="E1115" s="200">
        <v>55633917.969999999</v>
      </c>
    </row>
    <row r="1116" spans="2:5">
      <c r="B1116" s="214" t="s">
        <v>726</v>
      </c>
      <c r="C1116" s="200">
        <v>17396640</v>
      </c>
      <c r="D1116" s="200">
        <v>98682941.24000001</v>
      </c>
      <c r="E1116" s="200">
        <v>55633917.969999999</v>
      </c>
    </row>
    <row r="1117" spans="2:5">
      <c r="B1117" s="215" t="s">
        <v>3539</v>
      </c>
      <c r="C1117" s="200">
        <v>0</v>
      </c>
      <c r="D1117" s="200">
        <v>1882522.53</v>
      </c>
      <c r="E1117" s="200">
        <v>0</v>
      </c>
    </row>
    <row r="1118" spans="2:5">
      <c r="B1118" s="214" t="s">
        <v>3538</v>
      </c>
      <c r="C1118" s="200">
        <v>0</v>
      </c>
      <c r="D1118" s="200">
        <v>1882522.53</v>
      </c>
      <c r="E1118" s="200">
        <v>0</v>
      </c>
    </row>
    <row r="1119" spans="2:5">
      <c r="B1119" s="215" t="s">
        <v>3162</v>
      </c>
      <c r="C1119" s="200">
        <v>0</v>
      </c>
      <c r="D1119" s="200">
        <v>1882522.53</v>
      </c>
      <c r="E1119" s="200">
        <v>0</v>
      </c>
    </row>
    <row r="1120" spans="2:5">
      <c r="B1120" s="214" t="s">
        <v>3537</v>
      </c>
      <c r="C1120" s="200">
        <v>0</v>
      </c>
      <c r="D1120" s="200">
        <v>1882522.53</v>
      </c>
      <c r="E1120" s="200">
        <v>0</v>
      </c>
    </row>
    <row r="1121" spans="2:5">
      <c r="B1121" s="215" t="s">
        <v>3536</v>
      </c>
      <c r="C1121" s="200">
        <v>0</v>
      </c>
      <c r="D1121" s="200">
        <v>3125466.4</v>
      </c>
      <c r="E1121" s="200">
        <v>0</v>
      </c>
    </row>
    <row r="1122" spans="2:5">
      <c r="B1122" s="214" t="s">
        <v>3535</v>
      </c>
      <c r="C1122" s="200">
        <v>0</v>
      </c>
      <c r="D1122" s="200">
        <v>3125466.4</v>
      </c>
      <c r="E1122" s="200">
        <v>0</v>
      </c>
    </row>
    <row r="1123" spans="2:5">
      <c r="B1123" s="215" t="s">
        <v>3534</v>
      </c>
      <c r="C1123" s="200">
        <v>0</v>
      </c>
      <c r="D1123" s="200">
        <v>1882522.53</v>
      </c>
      <c r="E1123" s="200">
        <v>0</v>
      </c>
    </row>
    <row r="1124" spans="2:5">
      <c r="B1124" s="214" t="s">
        <v>3533</v>
      </c>
      <c r="C1124" s="200">
        <v>0</v>
      </c>
      <c r="D1124" s="200">
        <v>1882522.53</v>
      </c>
      <c r="E1124" s="200">
        <v>0</v>
      </c>
    </row>
    <row r="1125" spans="2:5">
      <c r="B1125" s="215" t="s">
        <v>393</v>
      </c>
      <c r="C1125" s="200">
        <v>104146045</v>
      </c>
      <c r="D1125" s="200">
        <v>228102551.47</v>
      </c>
      <c r="E1125" s="200">
        <v>169194487.80000001</v>
      </c>
    </row>
    <row r="1126" spans="2:5">
      <c r="B1126" s="214" t="s">
        <v>727</v>
      </c>
      <c r="C1126" s="200">
        <v>45000000</v>
      </c>
      <c r="D1126" s="200">
        <v>176807781.47</v>
      </c>
      <c r="E1126" s="200">
        <v>118421026.2</v>
      </c>
    </row>
    <row r="1127" spans="2:5">
      <c r="B1127" s="214" t="s">
        <v>728</v>
      </c>
      <c r="C1127" s="200">
        <v>59146045</v>
      </c>
      <c r="D1127" s="200">
        <v>51294770</v>
      </c>
      <c r="E1127" s="200">
        <v>50773461.600000001</v>
      </c>
    </row>
    <row r="1128" spans="2:5">
      <c r="B1128" s="215" t="s">
        <v>2889</v>
      </c>
      <c r="C1128" s="200">
        <v>16622897</v>
      </c>
      <c r="D1128" s="200">
        <v>2</v>
      </c>
      <c r="E1128" s="200">
        <v>0</v>
      </c>
    </row>
    <row r="1129" spans="2:5">
      <c r="B1129" s="214" t="s">
        <v>2890</v>
      </c>
      <c r="C1129" s="200">
        <v>16622897</v>
      </c>
      <c r="D1129" s="200">
        <v>2</v>
      </c>
      <c r="E1129" s="200">
        <v>0</v>
      </c>
    </row>
    <row r="1130" spans="2:5">
      <c r="B1130" s="215" t="s">
        <v>2891</v>
      </c>
      <c r="C1130" s="200">
        <v>5106354</v>
      </c>
      <c r="D1130" s="200">
        <v>2</v>
      </c>
      <c r="E1130" s="200">
        <v>0</v>
      </c>
    </row>
    <row r="1131" spans="2:5">
      <c r="B1131" s="214" t="s">
        <v>2892</v>
      </c>
      <c r="C1131" s="200">
        <v>5106354</v>
      </c>
      <c r="D1131" s="200">
        <v>2</v>
      </c>
      <c r="E1131" s="200">
        <v>0</v>
      </c>
    </row>
    <row r="1132" spans="2:5">
      <c r="B1132" s="215" t="s">
        <v>2610</v>
      </c>
      <c r="C1132" s="200">
        <v>24359264</v>
      </c>
      <c r="D1132" s="200">
        <v>21052844.640000001</v>
      </c>
      <c r="E1132" s="200">
        <v>21052844.640000001</v>
      </c>
    </row>
    <row r="1133" spans="2:5">
      <c r="B1133" s="214" t="s">
        <v>2611</v>
      </c>
      <c r="C1133" s="200">
        <v>24359264</v>
      </c>
      <c r="D1133" s="200">
        <v>21052844.640000001</v>
      </c>
      <c r="E1133" s="200">
        <v>21052844.640000001</v>
      </c>
    </row>
    <row r="1134" spans="2:5">
      <c r="B1134" s="215" t="s">
        <v>1907</v>
      </c>
      <c r="C1134" s="200">
        <v>11836969</v>
      </c>
      <c r="D1134" s="200">
        <v>4626269</v>
      </c>
      <c r="E1134" s="200">
        <v>4626268.3</v>
      </c>
    </row>
    <row r="1135" spans="2:5">
      <c r="B1135" s="214" t="s">
        <v>1908</v>
      </c>
      <c r="C1135" s="200">
        <v>11836969</v>
      </c>
      <c r="D1135" s="200">
        <v>4626269</v>
      </c>
      <c r="E1135" s="200">
        <v>4626268.3</v>
      </c>
    </row>
    <row r="1136" spans="2:5">
      <c r="B1136" s="215" t="s">
        <v>2893</v>
      </c>
      <c r="C1136" s="200">
        <v>3547813</v>
      </c>
      <c r="D1136" s="200">
        <v>2</v>
      </c>
      <c r="E1136" s="200">
        <v>0</v>
      </c>
    </row>
    <row r="1137" spans="2:5">
      <c r="B1137" s="214" t="s">
        <v>2894</v>
      </c>
      <c r="C1137" s="200">
        <v>3547813</v>
      </c>
      <c r="D1137" s="200">
        <v>2</v>
      </c>
      <c r="E1137" s="200">
        <v>0</v>
      </c>
    </row>
    <row r="1138" spans="2:5">
      <c r="B1138" s="215" t="s">
        <v>2895</v>
      </c>
      <c r="C1138" s="200">
        <v>3421871</v>
      </c>
      <c r="D1138" s="200">
        <v>6048712.5899999999</v>
      </c>
      <c r="E1138" s="200">
        <v>5922444.5899999999</v>
      </c>
    </row>
    <row r="1139" spans="2:5">
      <c r="B1139" s="214" t="s">
        <v>2896</v>
      </c>
      <c r="C1139" s="200">
        <v>3421871</v>
      </c>
      <c r="D1139" s="200">
        <v>6048712.5899999999</v>
      </c>
      <c r="E1139" s="200">
        <v>5922444.5899999999</v>
      </c>
    </row>
    <row r="1140" spans="2:5">
      <c r="B1140" s="215" t="s">
        <v>2897</v>
      </c>
      <c r="C1140" s="200">
        <v>5149582</v>
      </c>
      <c r="D1140" s="200">
        <v>0</v>
      </c>
      <c r="E1140" s="200">
        <v>0</v>
      </c>
    </row>
    <row r="1141" spans="2:5">
      <c r="B1141" s="214" t="s">
        <v>2898</v>
      </c>
      <c r="C1141" s="200">
        <v>5149582</v>
      </c>
      <c r="D1141" s="200">
        <v>0</v>
      </c>
      <c r="E1141" s="200">
        <v>0</v>
      </c>
    </row>
    <row r="1142" spans="2:5">
      <c r="B1142" s="215" t="s">
        <v>2899</v>
      </c>
      <c r="C1142" s="200">
        <v>3426951</v>
      </c>
      <c r="D1142" s="200">
        <v>6259395.1699999999</v>
      </c>
      <c r="E1142" s="200">
        <v>6132939.1699999999</v>
      </c>
    </row>
    <row r="1143" spans="2:5">
      <c r="B1143" s="214" t="s">
        <v>2900</v>
      </c>
      <c r="C1143" s="200">
        <v>3426951</v>
      </c>
      <c r="D1143" s="200">
        <v>6259395.1699999999</v>
      </c>
      <c r="E1143" s="200">
        <v>6132939.1699999999</v>
      </c>
    </row>
    <row r="1144" spans="2:5">
      <c r="B1144" s="215" t="s">
        <v>3158</v>
      </c>
      <c r="C1144" s="200">
        <v>0</v>
      </c>
      <c r="D1144" s="200">
        <v>23829750</v>
      </c>
      <c r="E1144" s="200">
        <v>11914874.85</v>
      </c>
    </row>
    <row r="1145" spans="2:5">
      <c r="B1145" s="214" t="s">
        <v>3159</v>
      </c>
      <c r="C1145" s="200">
        <v>0</v>
      </c>
      <c r="D1145" s="200">
        <v>23829750</v>
      </c>
      <c r="E1145" s="200">
        <v>11914874.85</v>
      </c>
    </row>
    <row r="1146" spans="2:5">
      <c r="B1146" s="215" t="s">
        <v>3160</v>
      </c>
      <c r="C1146" s="200">
        <v>0</v>
      </c>
      <c r="D1146" s="200">
        <v>103094637.08</v>
      </c>
      <c r="E1146" s="200">
        <v>88656986.439999998</v>
      </c>
    </row>
    <row r="1147" spans="2:5">
      <c r="B1147" s="214" t="s">
        <v>3161</v>
      </c>
      <c r="C1147" s="200">
        <v>0</v>
      </c>
      <c r="D1147" s="200">
        <v>28875301</v>
      </c>
      <c r="E1147" s="200">
        <v>14437650.359999999</v>
      </c>
    </row>
    <row r="1148" spans="2:5">
      <c r="B1148" s="214" t="s">
        <v>3707</v>
      </c>
      <c r="C1148" s="200">
        <v>0</v>
      </c>
      <c r="D1148" s="200">
        <v>74219336.079999998</v>
      </c>
      <c r="E1148" s="200">
        <v>74219336.079999998</v>
      </c>
    </row>
    <row r="1149" spans="2:5">
      <c r="B1149" s="215" t="s">
        <v>2901</v>
      </c>
      <c r="C1149" s="200">
        <v>3785712</v>
      </c>
      <c r="D1149" s="200">
        <v>6080597.5600000005</v>
      </c>
      <c r="E1149" s="200">
        <v>5941538.5599999996</v>
      </c>
    </row>
    <row r="1150" spans="2:5">
      <c r="B1150" s="214" t="s">
        <v>2902</v>
      </c>
      <c r="C1150" s="200">
        <v>3785712</v>
      </c>
      <c r="D1150" s="200">
        <v>6080597.5600000005</v>
      </c>
      <c r="E1150" s="200">
        <v>5941538.5599999996</v>
      </c>
    </row>
    <row r="1151" spans="2:5">
      <c r="B1151" s="215" t="s">
        <v>394</v>
      </c>
      <c r="C1151" s="200">
        <v>167601811</v>
      </c>
      <c r="D1151" s="200">
        <v>56091469.280000001</v>
      </c>
      <c r="E1151" s="200">
        <v>26053872.450000003</v>
      </c>
    </row>
    <row r="1152" spans="2:5">
      <c r="B1152" s="214" t="s">
        <v>729</v>
      </c>
      <c r="C1152" s="200">
        <v>167601811</v>
      </c>
      <c r="D1152" s="200">
        <v>56091469.280000001</v>
      </c>
      <c r="E1152" s="200">
        <v>26053872.450000003</v>
      </c>
    </row>
    <row r="1153" spans="2:5">
      <c r="B1153" s="215" t="s">
        <v>2903</v>
      </c>
      <c r="C1153" s="200">
        <v>3223730</v>
      </c>
      <c r="D1153" s="200">
        <v>3223730</v>
      </c>
      <c r="E1153" s="200">
        <v>2951771.89</v>
      </c>
    </row>
    <row r="1154" spans="2:5">
      <c r="B1154" s="214" t="s">
        <v>2904</v>
      </c>
      <c r="C1154" s="200">
        <v>3223730</v>
      </c>
      <c r="D1154" s="200">
        <v>3223730</v>
      </c>
      <c r="E1154" s="200">
        <v>2951771.89</v>
      </c>
    </row>
    <row r="1155" spans="2:5">
      <c r="B1155" s="215" t="s">
        <v>2905</v>
      </c>
      <c r="C1155" s="200">
        <v>3422679</v>
      </c>
      <c r="D1155" s="200">
        <v>5960446.5600000005</v>
      </c>
      <c r="E1155" s="200">
        <v>5825992.3099999996</v>
      </c>
    </row>
    <row r="1156" spans="2:5">
      <c r="B1156" s="214" t="s">
        <v>2906</v>
      </c>
      <c r="C1156" s="200">
        <v>3422679</v>
      </c>
      <c r="D1156" s="200">
        <v>5960446.5600000005</v>
      </c>
      <c r="E1156" s="200">
        <v>5825992.3099999996</v>
      </c>
    </row>
    <row r="1157" spans="2:5">
      <c r="B1157" s="215" t="s">
        <v>2907</v>
      </c>
      <c r="C1157" s="200">
        <v>5455487</v>
      </c>
      <c r="D1157" s="200">
        <v>5455487</v>
      </c>
      <c r="E1157" s="200">
        <v>2000000</v>
      </c>
    </row>
    <row r="1158" spans="2:5">
      <c r="B1158" s="214" t="s">
        <v>2908</v>
      </c>
      <c r="C1158" s="200">
        <v>5455487</v>
      </c>
      <c r="D1158" s="200">
        <v>5455487</v>
      </c>
      <c r="E1158" s="200">
        <v>2000000</v>
      </c>
    </row>
    <row r="1159" spans="2:5">
      <c r="B1159" s="215" t="s">
        <v>2909</v>
      </c>
      <c r="C1159" s="200">
        <v>3217072</v>
      </c>
      <c r="D1159" s="200">
        <v>3217072</v>
      </c>
      <c r="E1159" s="200">
        <v>2000000</v>
      </c>
    </row>
    <row r="1160" spans="2:5">
      <c r="B1160" s="214" t="s">
        <v>2910</v>
      </c>
      <c r="C1160" s="200">
        <v>3217072</v>
      </c>
      <c r="D1160" s="200">
        <v>3217072</v>
      </c>
      <c r="E1160" s="200">
        <v>2000000</v>
      </c>
    </row>
    <row r="1161" spans="2:5">
      <c r="B1161" s="187" t="s">
        <v>283</v>
      </c>
      <c r="C1161" s="186">
        <v>378431625</v>
      </c>
      <c r="D1161" s="186">
        <v>490519142.25000006</v>
      </c>
      <c r="E1161" s="186">
        <v>310065085.9000001</v>
      </c>
    </row>
    <row r="1162" spans="2:5">
      <c r="B1162" s="215" t="s">
        <v>386</v>
      </c>
      <c r="C1162" s="200">
        <v>0</v>
      </c>
      <c r="D1162" s="200">
        <v>2018645</v>
      </c>
      <c r="E1162" s="200">
        <v>1614915.33</v>
      </c>
    </row>
    <row r="1163" spans="2:5">
      <c r="B1163" s="214" t="s">
        <v>3234</v>
      </c>
      <c r="C1163" s="200">
        <v>0</v>
      </c>
      <c r="D1163" s="200">
        <v>2018645</v>
      </c>
      <c r="E1163" s="200">
        <v>1614915.33</v>
      </c>
    </row>
    <row r="1164" spans="2:5">
      <c r="B1164" s="215" t="s">
        <v>2911</v>
      </c>
      <c r="C1164" s="200">
        <v>4883853</v>
      </c>
      <c r="D1164" s="200">
        <v>12167757.050000001</v>
      </c>
      <c r="E1164" s="200">
        <v>0</v>
      </c>
    </row>
    <row r="1165" spans="2:5">
      <c r="B1165" s="214" t="s">
        <v>2523</v>
      </c>
      <c r="C1165" s="200">
        <v>4883853</v>
      </c>
      <c r="D1165" s="200">
        <v>12167757.050000001</v>
      </c>
      <c r="E1165" s="200">
        <v>0</v>
      </c>
    </row>
    <row r="1166" spans="2:5">
      <c r="B1166" s="215" t="s">
        <v>1905</v>
      </c>
      <c r="C1166" s="200">
        <v>143202536</v>
      </c>
      <c r="D1166" s="200">
        <v>123410884.83000001</v>
      </c>
      <c r="E1166" s="200">
        <v>48332827.220000006</v>
      </c>
    </row>
    <row r="1167" spans="2:5">
      <c r="B1167" s="214" t="s">
        <v>2532</v>
      </c>
      <c r="C1167" s="200">
        <v>143202536</v>
      </c>
      <c r="D1167" s="200">
        <v>123410884.83000001</v>
      </c>
      <c r="E1167" s="200">
        <v>48332827.220000006</v>
      </c>
    </row>
    <row r="1168" spans="2:5">
      <c r="B1168" s="215" t="s">
        <v>1051</v>
      </c>
      <c r="C1168" s="200">
        <v>61582931</v>
      </c>
      <c r="D1168" s="200">
        <v>61582931</v>
      </c>
      <c r="E1168" s="200">
        <v>29566874.030000001</v>
      </c>
    </row>
    <row r="1169" spans="2:5">
      <c r="B1169" s="214" t="s">
        <v>2533</v>
      </c>
      <c r="C1169" s="200">
        <v>61582931</v>
      </c>
      <c r="D1169" s="200">
        <v>61582931</v>
      </c>
      <c r="E1169" s="200">
        <v>29566874.030000001</v>
      </c>
    </row>
    <row r="1170" spans="2:5">
      <c r="B1170" s="215" t="s">
        <v>3233</v>
      </c>
      <c r="C1170" s="200">
        <v>0</v>
      </c>
      <c r="D1170" s="200">
        <v>98926176.640000001</v>
      </c>
      <c r="E1170" s="200">
        <v>91832621.760000005</v>
      </c>
    </row>
    <row r="1171" spans="2:5">
      <c r="B1171" s="214" t="s">
        <v>3232</v>
      </c>
      <c r="C1171" s="200">
        <v>0</v>
      </c>
      <c r="D1171" s="200">
        <v>98926176.640000001</v>
      </c>
      <c r="E1171" s="200">
        <v>91832621.760000005</v>
      </c>
    </row>
    <row r="1172" spans="2:5">
      <c r="B1172" s="215" t="s">
        <v>2544</v>
      </c>
      <c r="C1172" s="200">
        <v>126404907</v>
      </c>
      <c r="D1172" s="200">
        <v>126404907</v>
      </c>
      <c r="E1172" s="200">
        <v>85014102.600000009</v>
      </c>
    </row>
    <row r="1173" spans="2:5">
      <c r="B1173" s="214" t="s">
        <v>2545</v>
      </c>
      <c r="C1173" s="200">
        <v>126404907</v>
      </c>
      <c r="D1173" s="200">
        <v>126404907</v>
      </c>
      <c r="E1173" s="200">
        <v>85014102.600000009</v>
      </c>
    </row>
    <row r="1174" spans="2:5">
      <c r="B1174" s="215" t="s">
        <v>2885</v>
      </c>
      <c r="C1174" s="200">
        <v>42357398</v>
      </c>
      <c r="D1174" s="200">
        <v>42357398</v>
      </c>
      <c r="E1174" s="200">
        <v>30053302.23</v>
      </c>
    </row>
    <row r="1175" spans="2:5">
      <c r="B1175" s="214" t="s">
        <v>2549</v>
      </c>
      <c r="C1175" s="200">
        <v>42357398</v>
      </c>
      <c r="D1175" s="200">
        <v>42357398</v>
      </c>
      <c r="E1175" s="200">
        <v>30053302.23</v>
      </c>
    </row>
    <row r="1176" spans="2:5">
      <c r="B1176" s="215" t="s">
        <v>3162</v>
      </c>
      <c r="C1176" s="200">
        <v>0</v>
      </c>
      <c r="D1176" s="200">
        <v>23650442.729999997</v>
      </c>
      <c r="E1176" s="200">
        <v>23650442.73</v>
      </c>
    </row>
    <row r="1177" spans="2:5">
      <c r="B1177" s="214" t="s">
        <v>3163</v>
      </c>
      <c r="C1177" s="200">
        <v>0</v>
      </c>
      <c r="D1177" s="200">
        <v>23650442.729999997</v>
      </c>
      <c r="E1177" s="200">
        <v>23650442.73</v>
      </c>
    </row>
    <row r="1178" spans="2:5">
      <c r="B1178" s="187" t="s">
        <v>298</v>
      </c>
      <c r="C1178" s="186">
        <v>397083764</v>
      </c>
      <c r="D1178" s="186">
        <v>189711514.69</v>
      </c>
      <c r="E1178" s="186">
        <v>0</v>
      </c>
    </row>
    <row r="1179" spans="2:5">
      <c r="B1179" s="215" t="s">
        <v>1239</v>
      </c>
      <c r="C1179" s="200">
        <v>175445213</v>
      </c>
      <c r="D1179" s="200">
        <v>1.000000536441803E-2</v>
      </c>
      <c r="E1179" s="200">
        <v>0</v>
      </c>
    </row>
    <row r="1180" spans="2:5">
      <c r="B1180" s="214" t="s">
        <v>2912</v>
      </c>
      <c r="C1180" s="200">
        <v>175445213</v>
      </c>
      <c r="D1180" s="200">
        <v>1.000000536441803E-2</v>
      </c>
      <c r="E1180" s="200">
        <v>0</v>
      </c>
    </row>
    <row r="1181" spans="2:5">
      <c r="B1181" s="215" t="s">
        <v>1243</v>
      </c>
      <c r="C1181" s="200">
        <v>221638551</v>
      </c>
      <c r="D1181" s="200">
        <v>144000000</v>
      </c>
      <c r="E1181" s="200">
        <v>0</v>
      </c>
    </row>
    <row r="1182" spans="2:5">
      <c r="B1182" s="214" t="s">
        <v>2810</v>
      </c>
      <c r="C1182" s="200">
        <v>221638551</v>
      </c>
      <c r="D1182" s="200">
        <v>144000000</v>
      </c>
      <c r="E1182" s="200">
        <v>0</v>
      </c>
    </row>
    <row r="1183" spans="2:5">
      <c r="B1183" s="215" t="s">
        <v>1905</v>
      </c>
      <c r="C1183" s="200">
        <v>0</v>
      </c>
      <c r="D1183" s="200">
        <v>701514.6799999997</v>
      </c>
      <c r="E1183" s="200">
        <v>0</v>
      </c>
    </row>
    <row r="1184" spans="2:5">
      <c r="B1184" s="214" t="s">
        <v>3291</v>
      </c>
      <c r="C1184" s="200">
        <v>0</v>
      </c>
      <c r="D1184" s="200">
        <v>701514.6799999997</v>
      </c>
      <c r="E1184" s="200">
        <v>0</v>
      </c>
    </row>
    <row r="1185" spans="2:5">
      <c r="B1185" s="215" t="s">
        <v>2909</v>
      </c>
      <c r="C1185" s="200">
        <v>0</v>
      </c>
      <c r="D1185" s="200">
        <v>45010000</v>
      </c>
      <c r="E1185" s="200">
        <v>0</v>
      </c>
    </row>
    <row r="1186" spans="2:5">
      <c r="B1186" s="214" t="s">
        <v>3290</v>
      </c>
      <c r="C1186" s="200">
        <v>0</v>
      </c>
      <c r="D1186" s="200">
        <v>45010000</v>
      </c>
      <c r="E1186" s="200">
        <v>0</v>
      </c>
    </row>
    <row r="1187" spans="2:5">
      <c r="B1187" s="216" t="s">
        <v>395</v>
      </c>
      <c r="C1187" s="200">
        <v>470308979</v>
      </c>
      <c r="D1187" s="200">
        <v>630235443.30000019</v>
      </c>
      <c r="E1187" s="200">
        <v>252034151.94999999</v>
      </c>
    </row>
    <row r="1188" spans="2:5">
      <c r="B1188" s="187" t="s">
        <v>281</v>
      </c>
      <c r="C1188" s="186">
        <v>446158646</v>
      </c>
      <c r="D1188" s="186">
        <v>473611532.55000013</v>
      </c>
      <c r="E1188" s="186">
        <v>230070241.54999998</v>
      </c>
    </row>
    <row r="1189" spans="2:5">
      <c r="B1189" s="215" t="s">
        <v>3289</v>
      </c>
      <c r="C1189" s="200">
        <v>0</v>
      </c>
      <c r="D1189" s="200">
        <v>1310798.92</v>
      </c>
      <c r="E1189" s="200">
        <v>0</v>
      </c>
    </row>
    <row r="1190" spans="2:5">
      <c r="B1190" s="214" t="s">
        <v>3288</v>
      </c>
      <c r="C1190" s="200">
        <v>0</v>
      </c>
      <c r="D1190" s="200">
        <v>1310798.92</v>
      </c>
      <c r="E1190" s="200">
        <v>0</v>
      </c>
    </row>
    <row r="1191" spans="2:5">
      <c r="B1191" s="215" t="s">
        <v>396</v>
      </c>
      <c r="C1191" s="200">
        <v>28137267</v>
      </c>
      <c r="D1191" s="200">
        <v>23316904.300000001</v>
      </c>
      <c r="E1191" s="200">
        <v>15940278.329999998</v>
      </c>
    </row>
    <row r="1192" spans="2:5">
      <c r="B1192" s="214" t="s">
        <v>730</v>
      </c>
      <c r="C1192" s="200">
        <v>28137267</v>
      </c>
      <c r="D1192" s="200">
        <v>23316904.300000001</v>
      </c>
      <c r="E1192" s="200">
        <v>15940278.329999998</v>
      </c>
    </row>
    <row r="1193" spans="2:5">
      <c r="B1193" s="215" t="s">
        <v>3164</v>
      </c>
      <c r="C1193" s="200">
        <v>0</v>
      </c>
      <c r="D1193" s="200">
        <v>39529122.93</v>
      </c>
      <c r="E1193" s="200">
        <v>34809541.549999997</v>
      </c>
    </row>
    <row r="1194" spans="2:5">
      <c r="B1194" s="214" t="s">
        <v>3165</v>
      </c>
      <c r="C1194" s="200">
        <v>0</v>
      </c>
      <c r="D1194" s="200">
        <v>39529122.93</v>
      </c>
      <c r="E1194" s="200">
        <v>34809541.549999997</v>
      </c>
    </row>
    <row r="1195" spans="2:5">
      <c r="B1195" s="215" t="s">
        <v>1249</v>
      </c>
      <c r="C1195" s="200">
        <v>4544666</v>
      </c>
      <c r="D1195" s="200">
        <v>3976582.94</v>
      </c>
      <c r="E1195" s="200">
        <v>0</v>
      </c>
    </row>
    <row r="1196" spans="2:5">
      <c r="B1196" s="214" t="s">
        <v>1250</v>
      </c>
      <c r="C1196" s="200">
        <v>4544666</v>
      </c>
      <c r="D1196" s="200">
        <v>3976582.94</v>
      </c>
      <c r="E1196" s="200">
        <v>0</v>
      </c>
    </row>
    <row r="1197" spans="2:5">
      <c r="B1197" s="215" t="s">
        <v>1251</v>
      </c>
      <c r="C1197" s="200">
        <v>6486005</v>
      </c>
      <c r="D1197" s="200">
        <v>5675254.6100000003</v>
      </c>
      <c r="E1197" s="200">
        <v>0</v>
      </c>
    </row>
    <row r="1198" spans="2:5">
      <c r="B1198" s="214" t="s">
        <v>1252</v>
      </c>
      <c r="C1198" s="200">
        <v>6486005</v>
      </c>
      <c r="D1198" s="200">
        <v>5675254.6100000003</v>
      </c>
      <c r="E1198" s="200">
        <v>0</v>
      </c>
    </row>
    <row r="1199" spans="2:5">
      <c r="B1199" s="215" t="s">
        <v>1253</v>
      </c>
      <c r="C1199" s="200">
        <v>12178045</v>
      </c>
      <c r="D1199" s="200">
        <v>1</v>
      </c>
      <c r="E1199" s="200">
        <v>0</v>
      </c>
    </row>
    <row r="1200" spans="2:5">
      <c r="B1200" s="214" t="s">
        <v>1254</v>
      </c>
      <c r="C1200" s="200">
        <v>12178045</v>
      </c>
      <c r="D1200" s="200">
        <v>1</v>
      </c>
      <c r="E1200" s="200">
        <v>0</v>
      </c>
    </row>
    <row r="1201" spans="2:5">
      <c r="B1201" s="215" t="s">
        <v>2704</v>
      </c>
      <c r="C1201" s="200">
        <v>4544666</v>
      </c>
      <c r="D1201" s="200">
        <v>3976582.94</v>
      </c>
      <c r="E1201" s="200">
        <v>0</v>
      </c>
    </row>
    <row r="1202" spans="2:5">
      <c r="B1202" s="214" t="s">
        <v>1255</v>
      </c>
      <c r="C1202" s="200">
        <v>4544666</v>
      </c>
      <c r="D1202" s="200">
        <v>3976582.94</v>
      </c>
      <c r="E1202" s="200">
        <v>0</v>
      </c>
    </row>
    <row r="1203" spans="2:5">
      <c r="B1203" s="215" t="s">
        <v>1256</v>
      </c>
      <c r="C1203" s="200">
        <v>10913919</v>
      </c>
      <c r="D1203" s="200">
        <v>1</v>
      </c>
      <c r="E1203" s="200">
        <v>0</v>
      </c>
    </row>
    <row r="1204" spans="2:5">
      <c r="B1204" s="214" t="s">
        <v>1257</v>
      </c>
      <c r="C1204" s="200">
        <v>10913919</v>
      </c>
      <c r="D1204" s="200">
        <v>1</v>
      </c>
      <c r="E1204" s="200">
        <v>0</v>
      </c>
    </row>
    <row r="1205" spans="2:5">
      <c r="B1205" s="215" t="s">
        <v>397</v>
      </c>
      <c r="C1205" s="200">
        <v>124911279</v>
      </c>
      <c r="D1205" s="200">
        <v>183174006.65000001</v>
      </c>
      <c r="E1205" s="200">
        <v>49646503.350000001</v>
      </c>
    </row>
    <row r="1206" spans="2:5">
      <c r="B1206" s="214" t="s">
        <v>731</v>
      </c>
      <c r="C1206" s="200">
        <v>124911279</v>
      </c>
      <c r="D1206" s="200">
        <v>183174006.65000001</v>
      </c>
      <c r="E1206" s="200">
        <v>49646503.350000001</v>
      </c>
    </row>
    <row r="1207" spans="2:5">
      <c r="B1207" s="215" t="s">
        <v>1525</v>
      </c>
      <c r="C1207" s="200">
        <v>4735132</v>
      </c>
      <c r="D1207" s="200">
        <v>1</v>
      </c>
      <c r="E1207" s="200">
        <v>0</v>
      </c>
    </row>
    <row r="1208" spans="2:5">
      <c r="B1208" s="214" t="s">
        <v>1526</v>
      </c>
      <c r="C1208" s="200">
        <v>4735132</v>
      </c>
      <c r="D1208" s="200">
        <v>1</v>
      </c>
      <c r="E1208" s="200">
        <v>0</v>
      </c>
    </row>
    <row r="1209" spans="2:5">
      <c r="B1209" s="215" t="s">
        <v>1527</v>
      </c>
      <c r="C1209" s="200">
        <v>6683666</v>
      </c>
      <c r="D1209" s="200">
        <v>1</v>
      </c>
      <c r="E1209" s="200">
        <v>0</v>
      </c>
    </row>
    <row r="1210" spans="2:5">
      <c r="B1210" s="214" t="s">
        <v>1528</v>
      </c>
      <c r="C1210" s="200">
        <v>6683666</v>
      </c>
      <c r="D1210" s="200">
        <v>1</v>
      </c>
      <c r="E1210" s="200">
        <v>0</v>
      </c>
    </row>
    <row r="1211" spans="2:5">
      <c r="B1211" s="215" t="s">
        <v>1529</v>
      </c>
      <c r="C1211" s="200">
        <v>6683666</v>
      </c>
      <c r="D1211" s="200">
        <v>1</v>
      </c>
      <c r="E1211" s="200">
        <v>0</v>
      </c>
    </row>
    <row r="1212" spans="2:5">
      <c r="B1212" s="214" t="s">
        <v>1530</v>
      </c>
      <c r="C1212" s="200">
        <v>6683666</v>
      </c>
      <c r="D1212" s="200">
        <v>1</v>
      </c>
      <c r="E1212" s="200">
        <v>0</v>
      </c>
    </row>
    <row r="1213" spans="2:5">
      <c r="B1213" s="215" t="s">
        <v>1531</v>
      </c>
      <c r="C1213" s="200">
        <v>11127992</v>
      </c>
      <c r="D1213" s="200">
        <v>1</v>
      </c>
      <c r="E1213" s="200">
        <v>0</v>
      </c>
    </row>
    <row r="1214" spans="2:5">
      <c r="B1214" s="214" t="s">
        <v>1532</v>
      </c>
      <c r="C1214" s="200">
        <v>11127992</v>
      </c>
      <c r="D1214" s="200">
        <v>1</v>
      </c>
      <c r="E1214" s="200">
        <v>0</v>
      </c>
    </row>
    <row r="1215" spans="2:5">
      <c r="B1215" s="215" t="s">
        <v>1533</v>
      </c>
      <c r="C1215" s="200">
        <v>6683666</v>
      </c>
      <c r="D1215" s="200">
        <v>751481.37</v>
      </c>
      <c r="E1215" s="200">
        <v>0</v>
      </c>
    </row>
    <row r="1216" spans="2:5">
      <c r="B1216" s="214" t="s">
        <v>1534</v>
      </c>
      <c r="C1216" s="200">
        <v>6683666</v>
      </c>
      <c r="D1216" s="200">
        <v>751481.37</v>
      </c>
      <c r="E1216" s="200">
        <v>0</v>
      </c>
    </row>
    <row r="1217" spans="2:5">
      <c r="B1217" s="215" t="s">
        <v>2705</v>
      </c>
      <c r="C1217" s="200">
        <v>21087637</v>
      </c>
      <c r="D1217" s="200">
        <v>11751066.4</v>
      </c>
      <c r="E1217" s="200">
        <v>6257667.04</v>
      </c>
    </row>
    <row r="1218" spans="2:5">
      <c r="B1218" s="214" t="s">
        <v>732</v>
      </c>
      <c r="C1218" s="200">
        <v>10000000</v>
      </c>
      <c r="D1218" s="200">
        <v>663429.40000000037</v>
      </c>
      <c r="E1218" s="200">
        <v>0</v>
      </c>
    </row>
    <row r="1219" spans="2:5">
      <c r="B1219" s="214" t="s">
        <v>1535</v>
      </c>
      <c r="C1219" s="200">
        <v>11087637</v>
      </c>
      <c r="D1219" s="200">
        <v>11087637</v>
      </c>
      <c r="E1219" s="200">
        <v>6257667.04</v>
      </c>
    </row>
    <row r="1220" spans="2:5">
      <c r="B1220" s="215" t="s">
        <v>1536</v>
      </c>
      <c r="C1220" s="200">
        <v>11087637</v>
      </c>
      <c r="D1220" s="200">
        <v>11087637</v>
      </c>
      <c r="E1220" s="200">
        <v>6257667.0299999993</v>
      </c>
    </row>
    <row r="1221" spans="2:5">
      <c r="B1221" s="214" t="s">
        <v>1537</v>
      </c>
      <c r="C1221" s="200">
        <v>11087637</v>
      </c>
      <c r="D1221" s="200">
        <v>11087637</v>
      </c>
      <c r="E1221" s="200">
        <v>6257667.0299999993</v>
      </c>
    </row>
    <row r="1222" spans="2:5">
      <c r="B1222" s="215" t="s">
        <v>1538</v>
      </c>
      <c r="C1222" s="200">
        <v>11087637</v>
      </c>
      <c r="D1222" s="200">
        <v>11087637</v>
      </c>
      <c r="E1222" s="200">
        <v>6257667.0199999996</v>
      </c>
    </row>
    <row r="1223" spans="2:5">
      <c r="B1223" s="214" t="s">
        <v>1539</v>
      </c>
      <c r="C1223" s="200">
        <v>11087637</v>
      </c>
      <c r="D1223" s="200">
        <v>11087637</v>
      </c>
      <c r="E1223" s="200">
        <v>6257667.0199999996</v>
      </c>
    </row>
    <row r="1224" spans="2:5">
      <c r="B1224" s="215" t="s">
        <v>3532</v>
      </c>
      <c r="C1224" s="200">
        <v>0</v>
      </c>
      <c r="D1224" s="200">
        <v>1322976.29</v>
      </c>
      <c r="E1224" s="200">
        <v>0</v>
      </c>
    </row>
    <row r="1225" spans="2:5">
      <c r="B1225" s="214" t="s">
        <v>3531</v>
      </c>
      <c r="C1225" s="200">
        <v>0</v>
      </c>
      <c r="D1225" s="200">
        <v>1322976.29</v>
      </c>
      <c r="E1225" s="200">
        <v>0</v>
      </c>
    </row>
    <row r="1226" spans="2:5">
      <c r="B1226" s="215" t="s">
        <v>3530</v>
      </c>
      <c r="C1226" s="200">
        <v>0</v>
      </c>
      <c r="D1226" s="200">
        <v>1862443.75</v>
      </c>
      <c r="E1226" s="200">
        <v>0</v>
      </c>
    </row>
    <row r="1227" spans="2:5">
      <c r="B1227" s="214" t="s">
        <v>3529</v>
      </c>
      <c r="C1227" s="200">
        <v>0</v>
      </c>
      <c r="D1227" s="200">
        <v>1862443.75</v>
      </c>
      <c r="E1227" s="200">
        <v>0</v>
      </c>
    </row>
    <row r="1228" spans="2:5">
      <c r="B1228" s="215" t="s">
        <v>398</v>
      </c>
      <c r="C1228" s="200">
        <v>39318264</v>
      </c>
      <c r="D1228" s="200">
        <v>49251393</v>
      </c>
      <c r="E1228" s="200">
        <v>34357744.68</v>
      </c>
    </row>
    <row r="1229" spans="2:5">
      <c r="B1229" s="214" t="s">
        <v>733</v>
      </c>
      <c r="C1229" s="200">
        <v>39318264</v>
      </c>
      <c r="D1229" s="200">
        <v>49251393</v>
      </c>
      <c r="E1229" s="200">
        <v>34357744.68</v>
      </c>
    </row>
    <row r="1230" spans="2:5">
      <c r="B1230" s="215" t="s">
        <v>399</v>
      </c>
      <c r="C1230" s="200">
        <v>35420433</v>
      </c>
      <c r="D1230" s="200">
        <v>22229568.859999999</v>
      </c>
      <c r="E1230" s="200">
        <v>1634970.14</v>
      </c>
    </row>
    <row r="1231" spans="2:5">
      <c r="B1231" s="214" t="s">
        <v>734</v>
      </c>
      <c r="C1231" s="200">
        <v>35420433</v>
      </c>
      <c r="D1231" s="200">
        <v>22229568.859999999</v>
      </c>
      <c r="E1231" s="200">
        <v>1634970.14</v>
      </c>
    </row>
    <row r="1232" spans="2:5">
      <c r="B1232" s="215" t="s">
        <v>2913</v>
      </c>
      <c r="C1232" s="200">
        <v>2435924</v>
      </c>
      <c r="D1232" s="200">
        <v>2435924</v>
      </c>
      <c r="E1232" s="200">
        <v>1400335.08</v>
      </c>
    </row>
    <row r="1233" spans="2:5">
      <c r="B1233" s="214" t="s">
        <v>2914</v>
      </c>
      <c r="C1233" s="200">
        <v>2435924</v>
      </c>
      <c r="D1233" s="200">
        <v>2435924</v>
      </c>
      <c r="E1233" s="200">
        <v>1400335.08</v>
      </c>
    </row>
    <row r="1234" spans="2:5">
      <c r="B1234" s="215" t="s">
        <v>1075</v>
      </c>
      <c r="C1234" s="200">
        <v>62810448</v>
      </c>
      <c r="D1234" s="200">
        <v>52216345</v>
      </c>
      <c r="E1234" s="200">
        <v>52215569.789999999</v>
      </c>
    </row>
    <row r="1235" spans="2:5">
      <c r="B1235" s="214" t="s">
        <v>1076</v>
      </c>
      <c r="C1235" s="200">
        <v>62810448</v>
      </c>
      <c r="D1235" s="200">
        <v>52216345</v>
      </c>
      <c r="E1235" s="200">
        <v>52215569.789999999</v>
      </c>
    </row>
    <row r="1236" spans="2:5">
      <c r="B1236" s="215" t="s">
        <v>2612</v>
      </c>
      <c r="C1236" s="200">
        <v>9203989</v>
      </c>
      <c r="D1236" s="200">
        <v>8240839</v>
      </c>
      <c r="E1236" s="200">
        <v>8224999.0499999998</v>
      </c>
    </row>
    <row r="1237" spans="2:5">
      <c r="B1237" s="214" t="s">
        <v>2613</v>
      </c>
      <c r="C1237" s="200">
        <v>9203989</v>
      </c>
      <c r="D1237" s="200">
        <v>8240839</v>
      </c>
      <c r="E1237" s="200">
        <v>8224999.0499999998</v>
      </c>
    </row>
    <row r="1238" spans="2:5">
      <c r="B1238" s="215" t="s">
        <v>2614</v>
      </c>
      <c r="C1238" s="200">
        <v>14759925</v>
      </c>
      <c r="D1238" s="200">
        <v>12177354.42</v>
      </c>
      <c r="E1238" s="200">
        <v>12177062.42</v>
      </c>
    </row>
    <row r="1239" spans="2:5">
      <c r="B1239" s="214" t="s">
        <v>2615</v>
      </c>
      <c r="C1239" s="200">
        <v>14759925</v>
      </c>
      <c r="D1239" s="200">
        <v>12177354.42</v>
      </c>
      <c r="E1239" s="200">
        <v>12177062.42</v>
      </c>
    </row>
    <row r="1240" spans="2:5">
      <c r="B1240" s="215" t="s">
        <v>2915</v>
      </c>
      <c r="C1240" s="200">
        <v>2624537</v>
      </c>
      <c r="D1240" s="200">
        <v>2624537</v>
      </c>
      <c r="E1240" s="200">
        <v>890236.07</v>
      </c>
    </row>
    <row r="1241" spans="2:5">
      <c r="B1241" s="214" t="s">
        <v>2916</v>
      </c>
      <c r="C1241" s="200">
        <v>2624537</v>
      </c>
      <c r="D1241" s="200">
        <v>2624537</v>
      </c>
      <c r="E1241" s="200">
        <v>890236.07</v>
      </c>
    </row>
    <row r="1242" spans="2:5">
      <c r="B1242" s="215" t="s">
        <v>2917</v>
      </c>
      <c r="C1242" s="200">
        <v>4524855</v>
      </c>
      <c r="D1242" s="200">
        <v>0</v>
      </c>
      <c r="E1242" s="200">
        <v>0</v>
      </c>
    </row>
    <row r="1243" spans="2:5">
      <c r="B1243" s="214" t="s">
        <v>2918</v>
      </c>
      <c r="C1243" s="200">
        <v>4524855</v>
      </c>
      <c r="D1243" s="200">
        <v>0</v>
      </c>
      <c r="E1243" s="200">
        <v>0</v>
      </c>
    </row>
    <row r="1244" spans="2:5">
      <c r="B1244" s="215" t="s">
        <v>3740</v>
      </c>
      <c r="C1244" s="200">
        <v>0</v>
      </c>
      <c r="D1244" s="200">
        <v>21445679.170000002</v>
      </c>
      <c r="E1244" s="200">
        <v>0</v>
      </c>
    </row>
    <row r="1245" spans="2:5">
      <c r="B1245" s="214" t="s">
        <v>3739</v>
      </c>
      <c r="C1245" s="200">
        <v>0</v>
      </c>
      <c r="D1245" s="200">
        <v>21445679.170000002</v>
      </c>
      <c r="E1245" s="200">
        <v>0</v>
      </c>
    </row>
    <row r="1246" spans="2:5">
      <c r="B1246" s="215" t="s">
        <v>2919</v>
      </c>
      <c r="C1246" s="200">
        <v>2084940</v>
      </c>
      <c r="D1246" s="200">
        <v>2084940</v>
      </c>
      <c r="E1246" s="200">
        <v>0</v>
      </c>
    </row>
    <row r="1247" spans="2:5">
      <c r="B1247" s="214" t="s">
        <v>2920</v>
      </c>
      <c r="C1247" s="200">
        <v>2084940</v>
      </c>
      <c r="D1247" s="200">
        <v>2084940</v>
      </c>
      <c r="E1247" s="200">
        <v>0</v>
      </c>
    </row>
    <row r="1248" spans="2:5">
      <c r="B1248" s="215" t="s">
        <v>2921</v>
      </c>
      <c r="C1248" s="200">
        <v>2082451</v>
      </c>
      <c r="D1248" s="200">
        <v>2082451</v>
      </c>
      <c r="E1248" s="200">
        <v>0</v>
      </c>
    </row>
    <row r="1249" spans="2:5">
      <c r="B1249" s="214" t="s">
        <v>2922</v>
      </c>
      <c r="C1249" s="200">
        <v>2082451</v>
      </c>
      <c r="D1249" s="200">
        <v>2082451</v>
      </c>
      <c r="E1249" s="200">
        <v>0</v>
      </c>
    </row>
    <row r="1250" spans="2:5">
      <c r="B1250" s="187" t="s">
        <v>283</v>
      </c>
      <c r="C1250" s="186">
        <v>24150333</v>
      </c>
      <c r="D1250" s="186">
        <v>156623910.75</v>
      </c>
      <c r="E1250" s="186">
        <v>21963910.399999999</v>
      </c>
    </row>
    <row r="1251" spans="2:5">
      <c r="B1251" s="215" t="s">
        <v>1258</v>
      </c>
      <c r="C1251" s="200">
        <v>24150333</v>
      </c>
      <c r="D1251" s="200">
        <v>21963910.75</v>
      </c>
      <c r="E1251" s="200">
        <v>21963910.399999999</v>
      </c>
    </row>
    <row r="1252" spans="2:5">
      <c r="B1252" s="214" t="s">
        <v>1259</v>
      </c>
      <c r="C1252" s="200">
        <v>24150333</v>
      </c>
      <c r="D1252" s="200">
        <v>21963910.75</v>
      </c>
      <c r="E1252" s="200">
        <v>21963910.399999999</v>
      </c>
    </row>
    <row r="1253" spans="2:5">
      <c r="B1253" s="215" t="s">
        <v>3166</v>
      </c>
      <c r="C1253" s="200">
        <v>0</v>
      </c>
      <c r="D1253" s="200">
        <v>28900000</v>
      </c>
      <c r="E1253" s="200">
        <v>0</v>
      </c>
    </row>
    <row r="1254" spans="2:5">
      <c r="B1254" s="214" t="s">
        <v>3167</v>
      </c>
      <c r="C1254" s="200">
        <v>0</v>
      </c>
      <c r="D1254" s="200">
        <v>28900000</v>
      </c>
      <c r="E1254" s="200">
        <v>0</v>
      </c>
    </row>
    <row r="1255" spans="2:5">
      <c r="B1255" s="215" t="s">
        <v>3204</v>
      </c>
      <c r="C1255" s="200">
        <v>0</v>
      </c>
      <c r="D1255" s="200">
        <v>105760000</v>
      </c>
      <c r="E1255" s="200">
        <v>0</v>
      </c>
    </row>
    <row r="1256" spans="2:5">
      <c r="B1256" s="214" t="s">
        <v>3203</v>
      </c>
      <c r="C1256" s="200">
        <v>0</v>
      </c>
      <c r="D1256" s="200">
        <v>105760000</v>
      </c>
      <c r="E1256" s="200">
        <v>0</v>
      </c>
    </row>
    <row r="1257" spans="2:5">
      <c r="B1257" s="216" t="s">
        <v>291</v>
      </c>
      <c r="C1257" s="200">
        <v>1296462000</v>
      </c>
      <c r="D1257" s="200">
        <v>1964461840.1700001</v>
      </c>
      <c r="E1257" s="200">
        <v>916974215.63999987</v>
      </c>
    </row>
    <row r="1258" spans="2:5">
      <c r="B1258" s="187" t="s">
        <v>281</v>
      </c>
      <c r="C1258" s="186">
        <v>984999597</v>
      </c>
      <c r="D1258" s="186">
        <v>1692999437.1700001</v>
      </c>
      <c r="E1258" s="186">
        <v>815727512.6099999</v>
      </c>
    </row>
    <row r="1259" spans="2:5">
      <c r="B1259" s="215" t="s">
        <v>1260</v>
      </c>
      <c r="C1259" s="200">
        <v>12313456</v>
      </c>
      <c r="D1259" s="200">
        <v>5234553.75</v>
      </c>
      <c r="E1259" s="200">
        <v>5234553.75</v>
      </c>
    </row>
    <row r="1260" spans="2:5">
      <c r="B1260" s="214" t="s">
        <v>1261</v>
      </c>
      <c r="C1260" s="200">
        <v>12313456</v>
      </c>
      <c r="D1260" s="200">
        <v>5234553.75</v>
      </c>
      <c r="E1260" s="200">
        <v>5234553.75</v>
      </c>
    </row>
    <row r="1261" spans="2:5">
      <c r="B1261" s="215" t="s">
        <v>1262</v>
      </c>
      <c r="C1261" s="200">
        <v>6558125</v>
      </c>
      <c r="D1261" s="200">
        <v>5493029.75</v>
      </c>
      <c r="E1261" s="200">
        <v>2226222.5</v>
      </c>
    </row>
    <row r="1262" spans="2:5">
      <c r="B1262" s="214" t="s">
        <v>1263</v>
      </c>
      <c r="C1262" s="200">
        <v>6558125</v>
      </c>
      <c r="D1262" s="200">
        <v>5493029.75</v>
      </c>
      <c r="E1262" s="200">
        <v>2226222.5</v>
      </c>
    </row>
    <row r="1263" spans="2:5">
      <c r="B1263" s="215" t="s">
        <v>1540</v>
      </c>
      <c r="C1263" s="200">
        <v>6731551</v>
      </c>
      <c r="D1263" s="200">
        <v>10600275.32</v>
      </c>
      <c r="E1263" s="200">
        <v>2433350.79</v>
      </c>
    </row>
    <row r="1264" spans="2:5">
      <c r="B1264" s="214" t="s">
        <v>1541</v>
      </c>
      <c r="C1264" s="200">
        <v>6731551</v>
      </c>
      <c r="D1264" s="200">
        <v>6176551</v>
      </c>
      <c r="E1264" s="200">
        <v>2433350.79</v>
      </c>
    </row>
    <row r="1265" spans="2:5">
      <c r="B1265" s="214" t="s">
        <v>3231</v>
      </c>
      <c r="C1265" s="200">
        <v>0</v>
      </c>
      <c r="D1265" s="200">
        <v>4423724.32</v>
      </c>
      <c r="E1265" s="200">
        <v>0</v>
      </c>
    </row>
    <row r="1266" spans="2:5">
      <c r="B1266" s="215" t="s">
        <v>1542</v>
      </c>
      <c r="C1266" s="200">
        <v>11208701</v>
      </c>
      <c r="D1266" s="200">
        <v>9649001</v>
      </c>
      <c r="E1266" s="200">
        <v>4132698.02</v>
      </c>
    </row>
    <row r="1267" spans="2:5">
      <c r="B1267" s="214" t="s">
        <v>1543</v>
      </c>
      <c r="C1267" s="200">
        <v>11208701</v>
      </c>
      <c r="D1267" s="200">
        <v>9649001</v>
      </c>
      <c r="E1267" s="200">
        <v>4132698.02</v>
      </c>
    </row>
    <row r="1268" spans="2:5">
      <c r="B1268" s="215" t="s">
        <v>1544</v>
      </c>
      <c r="C1268" s="200">
        <v>4768626</v>
      </c>
      <c r="D1268" s="200">
        <v>4376626</v>
      </c>
      <c r="E1268" s="200">
        <v>0</v>
      </c>
    </row>
    <row r="1269" spans="2:5">
      <c r="B1269" s="214" t="s">
        <v>1545</v>
      </c>
      <c r="C1269" s="200">
        <v>4768626</v>
      </c>
      <c r="D1269" s="200">
        <v>4376626</v>
      </c>
      <c r="E1269" s="200">
        <v>0</v>
      </c>
    </row>
    <row r="1270" spans="2:5">
      <c r="B1270" s="215" t="s">
        <v>1546</v>
      </c>
      <c r="C1270" s="200">
        <v>6731551</v>
      </c>
      <c r="D1270" s="200">
        <v>1</v>
      </c>
      <c r="E1270" s="200">
        <v>0</v>
      </c>
    </row>
    <row r="1271" spans="2:5">
      <c r="B1271" s="214" t="s">
        <v>1547</v>
      </c>
      <c r="C1271" s="200">
        <v>6731551</v>
      </c>
      <c r="D1271" s="200">
        <v>1</v>
      </c>
      <c r="E1271" s="200">
        <v>0</v>
      </c>
    </row>
    <row r="1272" spans="2:5">
      <c r="B1272" s="215" t="s">
        <v>1548</v>
      </c>
      <c r="C1272" s="200">
        <v>6731551</v>
      </c>
      <c r="D1272" s="200">
        <v>1</v>
      </c>
      <c r="E1272" s="200">
        <v>0</v>
      </c>
    </row>
    <row r="1273" spans="2:5">
      <c r="B1273" s="214" t="s">
        <v>1549</v>
      </c>
      <c r="C1273" s="200">
        <v>6731551</v>
      </c>
      <c r="D1273" s="200">
        <v>1</v>
      </c>
      <c r="E1273" s="200">
        <v>0</v>
      </c>
    </row>
    <row r="1274" spans="2:5">
      <c r="B1274" s="215" t="s">
        <v>1550</v>
      </c>
      <c r="C1274" s="200">
        <v>11208701</v>
      </c>
      <c r="D1274" s="200">
        <v>1</v>
      </c>
      <c r="E1274" s="200">
        <v>0</v>
      </c>
    </row>
    <row r="1275" spans="2:5">
      <c r="B1275" s="214" t="s">
        <v>1551</v>
      </c>
      <c r="C1275" s="200">
        <v>11208701</v>
      </c>
      <c r="D1275" s="200">
        <v>1</v>
      </c>
      <c r="E1275" s="200">
        <v>0</v>
      </c>
    </row>
    <row r="1276" spans="2:5">
      <c r="B1276" s="215" t="s">
        <v>2706</v>
      </c>
      <c r="C1276" s="200">
        <v>6731551</v>
      </c>
      <c r="D1276" s="200">
        <v>6199851</v>
      </c>
      <c r="E1276" s="200">
        <v>2473275.46</v>
      </c>
    </row>
    <row r="1277" spans="2:5">
      <c r="B1277" s="214" t="s">
        <v>1552</v>
      </c>
      <c r="C1277" s="200">
        <v>6731551</v>
      </c>
      <c r="D1277" s="200">
        <v>6199851</v>
      </c>
      <c r="E1277" s="200">
        <v>2473275.46</v>
      </c>
    </row>
    <row r="1278" spans="2:5">
      <c r="B1278" s="215" t="s">
        <v>1553</v>
      </c>
      <c r="C1278" s="200">
        <v>4768626</v>
      </c>
      <c r="D1278" s="200">
        <v>1</v>
      </c>
      <c r="E1278" s="200">
        <v>0</v>
      </c>
    </row>
    <row r="1279" spans="2:5">
      <c r="B1279" s="214" t="s">
        <v>1554</v>
      </c>
      <c r="C1279" s="200">
        <v>4768626</v>
      </c>
      <c r="D1279" s="200">
        <v>1</v>
      </c>
      <c r="E1279" s="200">
        <v>0</v>
      </c>
    </row>
    <row r="1280" spans="2:5">
      <c r="B1280" s="215" t="s">
        <v>1555</v>
      </c>
      <c r="C1280" s="200">
        <v>4768626</v>
      </c>
      <c r="D1280" s="200">
        <v>1915952</v>
      </c>
      <c r="E1280" s="200">
        <v>1532759.31</v>
      </c>
    </row>
    <row r="1281" spans="2:5">
      <c r="B1281" s="214" t="s">
        <v>1556</v>
      </c>
      <c r="C1281" s="200">
        <v>4768626</v>
      </c>
      <c r="D1281" s="200">
        <v>1915952</v>
      </c>
      <c r="E1281" s="200">
        <v>1532759.31</v>
      </c>
    </row>
    <row r="1282" spans="2:5">
      <c r="B1282" s="215" t="s">
        <v>1557</v>
      </c>
      <c r="C1282" s="200">
        <v>6731551</v>
      </c>
      <c r="D1282" s="200">
        <v>3091561</v>
      </c>
      <c r="E1282" s="200">
        <v>2473275.4500000002</v>
      </c>
    </row>
    <row r="1283" spans="2:5">
      <c r="B1283" s="214" t="s">
        <v>1558</v>
      </c>
      <c r="C1283" s="200">
        <v>6731551</v>
      </c>
      <c r="D1283" s="200">
        <v>3091561</v>
      </c>
      <c r="E1283" s="200">
        <v>2473275.4500000002</v>
      </c>
    </row>
    <row r="1284" spans="2:5">
      <c r="B1284" s="215" t="s">
        <v>400</v>
      </c>
      <c r="C1284" s="200">
        <v>12011043</v>
      </c>
      <c r="D1284" s="200">
        <v>6065852</v>
      </c>
      <c r="E1284" s="200">
        <v>2369364.58</v>
      </c>
    </row>
    <row r="1285" spans="2:5">
      <c r="B1285" s="214" t="s">
        <v>735</v>
      </c>
      <c r="C1285" s="200">
        <v>5279492</v>
      </c>
      <c r="D1285" s="200">
        <v>1</v>
      </c>
      <c r="E1285" s="200">
        <v>0</v>
      </c>
    </row>
    <row r="1286" spans="2:5">
      <c r="B1286" s="214" t="s">
        <v>1559</v>
      </c>
      <c r="C1286" s="200">
        <v>6731551</v>
      </c>
      <c r="D1286" s="200">
        <v>6065851</v>
      </c>
      <c r="E1286" s="200">
        <v>2369364.58</v>
      </c>
    </row>
    <row r="1287" spans="2:5">
      <c r="B1287" s="215" t="s">
        <v>401</v>
      </c>
      <c r="C1287" s="200">
        <v>24495229</v>
      </c>
      <c r="D1287" s="200">
        <v>187684427.58999997</v>
      </c>
      <c r="E1287" s="200">
        <v>112319726.37</v>
      </c>
    </row>
    <row r="1288" spans="2:5">
      <c r="B1288" s="214" t="s">
        <v>736</v>
      </c>
      <c r="C1288" s="200">
        <v>3685447</v>
      </c>
      <c r="D1288" s="200">
        <v>9525358.5700000003</v>
      </c>
      <c r="E1288" s="200">
        <v>9405333.8100000005</v>
      </c>
    </row>
    <row r="1289" spans="2:5">
      <c r="B1289" s="214" t="s">
        <v>737</v>
      </c>
      <c r="C1289" s="200">
        <v>16041156</v>
      </c>
      <c r="D1289" s="200">
        <v>168138421.16</v>
      </c>
      <c r="E1289" s="200">
        <v>101417924.08</v>
      </c>
    </row>
    <row r="1290" spans="2:5">
      <c r="B1290" s="214" t="s">
        <v>1560</v>
      </c>
      <c r="C1290" s="200">
        <v>4768626</v>
      </c>
      <c r="D1290" s="200">
        <v>4280826</v>
      </c>
      <c r="E1290" s="200">
        <v>1496468.48</v>
      </c>
    </row>
    <row r="1291" spans="2:5">
      <c r="B1291" s="214" t="s">
        <v>3230</v>
      </c>
      <c r="C1291" s="200">
        <v>0</v>
      </c>
      <c r="D1291" s="200">
        <v>5739821.8599999994</v>
      </c>
      <c r="E1291" s="200">
        <v>0</v>
      </c>
    </row>
    <row r="1292" spans="2:5">
      <c r="B1292" s="215" t="s">
        <v>1909</v>
      </c>
      <c r="C1292" s="200">
        <v>30671537</v>
      </c>
      <c r="D1292" s="200">
        <v>43314903</v>
      </c>
      <c r="E1292" s="200">
        <v>8215135.1699999999</v>
      </c>
    </row>
    <row r="1293" spans="2:5">
      <c r="B1293" s="214" t="s">
        <v>1910</v>
      </c>
      <c r="C1293" s="200">
        <v>23939986</v>
      </c>
      <c r="D1293" s="200">
        <v>37249052</v>
      </c>
      <c r="E1293" s="200">
        <v>5799241.1299999999</v>
      </c>
    </row>
    <row r="1294" spans="2:5">
      <c r="B1294" s="214" t="s">
        <v>1561</v>
      </c>
      <c r="C1294" s="200">
        <v>6731551</v>
      </c>
      <c r="D1294" s="200">
        <v>6065851</v>
      </c>
      <c r="E1294" s="200">
        <v>2415894.04</v>
      </c>
    </row>
    <row r="1295" spans="2:5">
      <c r="B1295" s="215" t="s">
        <v>1562</v>
      </c>
      <c r="C1295" s="200">
        <v>6731551</v>
      </c>
      <c r="D1295" s="200">
        <v>1</v>
      </c>
      <c r="E1295" s="200">
        <v>0</v>
      </c>
    </row>
    <row r="1296" spans="2:5">
      <c r="B1296" s="214" t="s">
        <v>1563</v>
      </c>
      <c r="C1296" s="200">
        <v>6731551</v>
      </c>
      <c r="D1296" s="200">
        <v>1</v>
      </c>
      <c r="E1296" s="200">
        <v>0</v>
      </c>
    </row>
    <row r="1297" spans="2:5">
      <c r="B1297" s="215" t="s">
        <v>1564</v>
      </c>
      <c r="C1297" s="200">
        <v>4768626</v>
      </c>
      <c r="D1297" s="200">
        <v>4280826</v>
      </c>
      <c r="E1297" s="200">
        <v>1496468.48</v>
      </c>
    </row>
    <row r="1298" spans="2:5">
      <c r="B1298" s="214" t="s">
        <v>1565</v>
      </c>
      <c r="C1298" s="200">
        <v>4768626</v>
      </c>
      <c r="D1298" s="200">
        <v>4280826</v>
      </c>
      <c r="E1298" s="200">
        <v>1496468.48</v>
      </c>
    </row>
    <row r="1299" spans="2:5">
      <c r="B1299" s="215" t="s">
        <v>1566</v>
      </c>
      <c r="C1299" s="200">
        <v>4768626</v>
      </c>
      <c r="D1299" s="200">
        <v>4292426</v>
      </c>
      <c r="E1299" s="200">
        <v>1764383.58</v>
      </c>
    </row>
    <row r="1300" spans="2:5">
      <c r="B1300" s="214" t="s">
        <v>1567</v>
      </c>
      <c r="C1300" s="200">
        <v>4768626</v>
      </c>
      <c r="D1300" s="200">
        <v>4292426</v>
      </c>
      <c r="E1300" s="200">
        <v>1764383.58</v>
      </c>
    </row>
    <row r="1301" spans="2:5">
      <c r="B1301" s="215" t="s">
        <v>1568</v>
      </c>
      <c r="C1301" s="200">
        <v>4768626</v>
      </c>
      <c r="D1301" s="200">
        <v>1</v>
      </c>
      <c r="E1301" s="200">
        <v>0</v>
      </c>
    </row>
    <row r="1302" spans="2:5">
      <c r="B1302" s="214" t="s">
        <v>1569</v>
      </c>
      <c r="C1302" s="200">
        <v>4768626</v>
      </c>
      <c r="D1302" s="200">
        <v>1</v>
      </c>
      <c r="E1302" s="200">
        <v>0</v>
      </c>
    </row>
    <row r="1303" spans="2:5">
      <c r="B1303" s="215" t="s">
        <v>1570</v>
      </c>
      <c r="C1303" s="200">
        <v>6731551</v>
      </c>
      <c r="D1303" s="200">
        <v>6057651</v>
      </c>
      <c r="E1303" s="200">
        <v>2791627.53</v>
      </c>
    </row>
    <row r="1304" spans="2:5">
      <c r="B1304" s="214" t="s">
        <v>1571</v>
      </c>
      <c r="C1304" s="200">
        <v>6731551</v>
      </c>
      <c r="D1304" s="200">
        <v>6057651</v>
      </c>
      <c r="E1304" s="200">
        <v>2791627.53</v>
      </c>
    </row>
    <row r="1305" spans="2:5">
      <c r="B1305" s="215" t="s">
        <v>1572</v>
      </c>
      <c r="C1305" s="200">
        <v>4768626</v>
      </c>
      <c r="D1305" s="200">
        <v>1</v>
      </c>
      <c r="E1305" s="200">
        <v>0</v>
      </c>
    </row>
    <row r="1306" spans="2:5">
      <c r="B1306" s="214" t="s">
        <v>1573</v>
      </c>
      <c r="C1306" s="200">
        <v>4768626</v>
      </c>
      <c r="D1306" s="200">
        <v>1</v>
      </c>
      <c r="E1306" s="200">
        <v>0</v>
      </c>
    </row>
    <row r="1307" spans="2:5">
      <c r="B1307" s="215" t="s">
        <v>402</v>
      </c>
      <c r="C1307" s="200">
        <v>52371495</v>
      </c>
      <c r="D1307" s="200">
        <v>23118903.119999997</v>
      </c>
      <c r="E1307" s="200">
        <v>13260523.18</v>
      </c>
    </row>
    <row r="1308" spans="2:5">
      <c r="B1308" s="214" t="s">
        <v>738</v>
      </c>
      <c r="C1308" s="200">
        <v>47602869</v>
      </c>
      <c r="D1308" s="200">
        <v>23118902.119999997</v>
      </c>
      <c r="E1308" s="200">
        <v>13260523.18</v>
      </c>
    </row>
    <row r="1309" spans="2:5">
      <c r="B1309" s="214" t="s">
        <v>1574</v>
      </c>
      <c r="C1309" s="200">
        <v>4768626</v>
      </c>
      <c r="D1309" s="200">
        <v>1</v>
      </c>
      <c r="E1309" s="200">
        <v>0</v>
      </c>
    </row>
    <row r="1310" spans="2:5">
      <c r="B1310" s="215" t="s">
        <v>1575</v>
      </c>
      <c r="C1310" s="200">
        <v>4768626</v>
      </c>
      <c r="D1310" s="200">
        <v>1</v>
      </c>
      <c r="E1310" s="200">
        <v>0</v>
      </c>
    </row>
    <row r="1311" spans="2:5">
      <c r="B1311" s="214" t="s">
        <v>1576</v>
      </c>
      <c r="C1311" s="200">
        <v>4768626</v>
      </c>
      <c r="D1311" s="200">
        <v>1</v>
      </c>
      <c r="E1311" s="200">
        <v>0</v>
      </c>
    </row>
    <row r="1312" spans="2:5">
      <c r="B1312" s="215" t="s">
        <v>1577</v>
      </c>
      <c r="C1312" s="200">
        <v>4768626</v>
      </c>
      <c r="D1312" s="200">
        <v>1</v>
      </c>
      <c r="E1312" s="200">
        <v>0</v>
      </c>
    </row>
    <row r="1313" spans="2:5">
      <c r="B1313" s="214" t="s">
        <v>1578</v>
      </c>
      <c r="C1313" s="200">
        <v>4768626</v>
      </c>
      <c r="D1313" s="200">
        <v>1</v>
      </c>
      <c r="E1313" s="200">
        <v>0</v>
      </c>
    </row>
    <row r="1314" spans="2:5">
      <c r="B1314" s="215" t="s">
        <v>1579</v>
      </c>
      <c r="C1314" s="200">
        <v>6731551</v>
      </c>
      <c r="D1314" s="200">
        <v>1</v>
      </c>
      <c r="E1314" s="200">
        <v>0</v>
      </c>
    </row>
    <row r="1315" spans="2:5">
      <c r="B1315" s="214" t="s">
        <v>1580</v>
      </c>
      <c r="C1315" s="200">
        <v>6731551</v>
      </c>
      <c r="D1315" s="200">
        <v>1</v>
      </c>
      <c r="E1315" s="200">
        <v>0</v>
      </c>
    </row>
    <row r="1316" spans="2:5">
      <c r="B1316" s="215" t="s">
        <v>1581</v>
      </c>
      <c r="C1316" s="200">
        <v>11208701</v>
      </c>
      <c r="D1316" s="200">
        <v>1</v>
      </c>
      <c r="E1316" s="200">
        <v>0</v>
      </c>
    </row>
    <row r="1317" spans="2:5">
      <c r="B1317" s="214" t="s">
        <v>1582</v>
      </c>
      <c r="C1317" s="200">
        <v>11208701</v>
      </c>
      <c r="D1317" s="200">
        <v>1</v>
      </c>
      <c r="E1317" s="200">
        <v>0</v>
      </c>
    </row>
    <row r="1318" spans="2:5">
      <c r="B1318" s="215" t="s">
        <v>1583</v>
      </c>
      <c r="C1318" s="200">
        <v>6731551</v>
      </c>
      <c r="D1318" s="200">
        <v>1816560.4100000001</v>
      </c>
      <c r="E1318" s="200">
        <v>1816558.88</v>
      </c>
    </row>
    <row r="1319" spans="2:5">
      <c r="B1319" s="214" t="s">
        <v>1584</v>
      </c>
      <c r="C1319" s="200">
        <v>6731551</v>
      </c>
      <c r="D1319" s="200">
        <v>1816560.4100000001</v>
      </c>
      <c r="E1319" s="200">
        <v>1816558.88</v>
      </c>
    </row>
    <row r="1320" spans="2:5">
      <c r="B1320" s="215" t="s">
        <v>1585</v>
      </c>
      <c r="C1320" s="200">
        <v>6731551</v>
      </c>
      <c r="D1320" s="200">
        <v>1</v>
      </c>
      <c r="E1320" s="200">
        <v>0</v>
      </c>
    </row>
    <row r="1321" spans="2:5">
      <c r="B1321" s="214" t="s">
        <v>1586</v>
      </c>
      <c r="C1321" s="200">
        <v>6731551</v>
      </c>
      <c r="D1321" s="200">
        <v>1</v>
      </c>
      <c r="E1321" s="200">
        <v>0</v>
      </c>
    </row>
    <row r="1322" spans="2:5">
      <c r="B1322" s="215" t="s">
        <v>1587</v>
      </c>
      <c r="C1322" s="200">
        <v>4768626</v>
      </c>
      <c r="D1322" s="200">
        <v>1</v>
      </c>
      <c r="E1322" s="200">
        <v>0</v>
      </c>
    </row>
    <row r="1323" spans="2:5">
      <c r="B1323" s="214" t="s">
        <v>1588</v>
      </c>
      <c r="C1323" s="200">
        <v>4768626</v>
      </c>
      <c r="D1323" s="200">
        <v>1</v>
      </c>
      <c r="E1323" s="200">
        <v>0</v>
      </c>
    </row>
    <row r="1324" spans="2:5">
      <c r="B1324" s="215" t="s">
        <v>1589</v>
      </c>
      <c r="C1324" s="200">
        <v>16475395</v>
      </c>
      <c r="D1324" s="200">
        <v>21705488</v>
      </c>
      <c r="E1324" s="200">
        <v>0</v>
      </c>
    </row>
    <row r="1325" spans="2:5">
      <c r="B1325" s="214" t="s">
        <v>1590</v>
      </c>
      <c r="C1325" s="200">
        <v>6731551</v>
      </c>
      <c r="D1325" s="200">
        <v>1705488</v>
      </c>
      <c r="E1325" s="200">
        <v>0</v>
      </c>
    </row>
    <row r="1326" spans="2:5">
      <c r="B1326" s="214" t="s">
        <v>2923</v>
      </c>
      <c r="C1326" s="200">
        <v>9743844</v>
      </c>
      <c r="D1326" s="200">
        <v>20000000</v>
      </c>
      <c r="E1326" s="200">
        <v>0</v>
      </c>
    </row>
    <row r="1327" spans="2:5">
      <c r="B1327" s="215" t="s">
        <v>1591</v>
      </c>
      <c r="C1327" s="200">
        <v>4768626</v>
      </c>
      <c r="D1327" s="200">
        <v>101</v>
      </c>
      <c r="E1327" s="200">
        <v>0</v>
      </c>
    </row>
    <row r="1328" spans="2:5">
      <c r="B1328" s="214" t="s">
        <v>1592</v>
      </c>
      <c r="C1328" s="200">
        <v>4768626</v>
      </c>
      <c r="D1328" s="200">
        <v>101</v>
      </c>
      <c r="E1328" s="200">
        <v>0</v>
      </c>
    </row>
    <row r="1329" spans="2:5">
      <c r="B1329" s="215" t="s">
        <v>2924</v>
      </c>
      <c r="C1329" s="200">
        <v>7762336</v>
      </c>
      <c r="D1329" s="200">
        <v>20000001</v>
      </c>
      <c r="E1329" s="200">
        <v>0</v>
      </c>
    </row>
    <row r="1330" spans="2:5">
      <c r="B1330" s="214" t="s">
        <v>2925</v>
      </c>
      <c r="C1330" s="200">
        <v>7762336</v>
      </c>
      <c r="D1330" s="200">
        <v>20000001</v>
      </c>
      <c r="E1330" s="200">
        <v>0</v>
      </c>
    </row>
    <row r="1331" spans="2:5">
      <c r="B1331" s="215" t="s">
        <v>2926</v>
      </c>
      <c r="C1331" s="200">
        <v>10870412</v>
      </c>
      <c r="D1331" s="200">
        <v>2</v>
      </c>
      <c r="E1331" s="200">
        <v>0</v>
      </c>
    </row>
    <row r="1332" spans="2:5">
      <c r="B1332" s="214" t="s">
        <v>2927</v>
      </c>
      <c r="C1332" s="200">
        <v>10870412</v>
      </c>
      <c r="D1332" s="200">
        <v>2</v>
      </c>
      <c r="E1332" s="200">
        <v>0</v>
      </c>
    </row>
    <row r="1333" spans="2:5">
      <c r="B1333" s="215" t="s">
        <v>2616</v>
      </c>
      <c r="C1333" s="200">
        <v>11025199</v>
      </c>
      <c r="D1333" s="200">
        <v>11025199</v>
      </c>
      <c r="E1333" s="200">
        <v>0</v>
      </c>
    </row>
    <row r="1334" spans="2:5">
      <c r="B1334" s="214" t="s">
        <v>2617</v>
      </c>
      <c r="C1334" s="200">
        <v>11025199</v>
      </c>
      <c r="D1334" s="200">
        <v>11025199</v>
      </c>
      <c r="E1334" s="200">
        <v>0</v>
      </c>
    </row>
    <row r="1335" spans="2:5">
      <c r="B1335" s="215" t="s">
        <v>3642</v>
      </c>
      <c r="C1335" s="200">
        <v>0</v>
      </c>
      <c r="D1335" s="200">
        <v>2993399.79</v>
      </c>
      <c r="E1335" s="200">
        <v>0</v>
      </c>
    </row>
    <row r="1336" spans="2:5">
      <c r="B1336" s="214" t="s">
        <v>3641</v>
      </c>
      <c r="C1336" s="200">
        <v>0</v>
      </c>
      <c r="D1336" s="200">
        <v>2993399.79</v>
      </c>
      <c r="E1336" s="200">
        <v>0</v>
      </c>
    </row>
    <row r="1337" spans="2:5">
      <c r="B1337" s="215" t="s">
        <v>3323</v>
      </c>
      <c r="C1337" s="200">
        <v>0</v>
      </c>
      <c r="D1337" s="200">
        <v>74646837.359999999</v>
      </c>
      <c r="E1337" s="200">
        <v>62950838.039999992</v>
      </c>
    </row>
    <row r="1338" spans="2:5">
      <c r="B1338" s="214" t="s">
        <v>3322</v>
      </c>
      <c r="C1338" s="200">
        <v>0</v>
      </c>
      <c r="D1338" s="200">
        <v>74646837.359999999</v>
      </c>
      <c r="E1338" s="200">
        <v>62950838.039999992</v>
      </c>
    </row>
    <row r="1339" spans="2:5">
      <c r="B1339" s="215" t="s">
        <v>2928</v>
      </c>
      <c r="C1339" s="200">
        <v>2000469</v>
      </c>
      <c r="D1339" s="200">
        <v>2000469</v>
      </c>
      <c r="E1339" s="200">
        <v>0</v>
      </c>
    </row>
    <row r="1340" spans="2:5">
      <c r="B1340" s="214" t="s">
        <v>2929</v>
      </c>
      <c r="C1340" s="200">
        <v>2000469</v>
      </c>
      <c r="D1340" s="200">
        <v>2000469</v>
      </c>
      <c r="E1340" s="200">
        <v>0</v>
      </c>
    </row>
    <row r="1341" spans="2:5">
      <c r="B1341" s="215" t="s">
        <v>403</v>
      </c>
      <c r="C1341" s="200">
        <v>8433540</v>
      </c>
      <c r="D1341" s="200">
        <v>9709274.3000000007</v>
      </c>
      <c r="E1341" s="200">
        <v>7694784.4000000004</v>
      </c>
    </row>
    <row r="1342" spans="2:5">
      <c r="B1342" s="214" t="s">
        <v>739</v>
      </c>
      <c r="C1342" s="200">
        <v>8433540</v>
      </c>
      <c r="D1342" s="200">
        <v>9709274.3000000007</v>
      </c>
      <c r="E1342" s="200">
        <v>7694784.4000000004</v>
      </c>
    </row>
    <row r="1343" spans="2:5">
      <c r="B1343" s="215" t="s">
        <v>404</v>
      </c>
      <c r="C1343" s="200">
        <v>54219027</v>
      </c>
      <c r="D1343" s="200">
        <v>175334764.83000001</v>
      </c>
      <c r="E1343" s="200">
        <v>116607648.69</v>
      </c>
    </row>
    <row r="1344" spans="2:5">
      <c r="B1344" s="214" t="s">
        <v>740</v>
      </c>
      <c r="C1344" s="200">
        <v>54219027</v>
      </c>
      <c r="D1344" s="200">
        <v>175334764.83000001</v>
      </c>
      <c r="E1344" s="200">
        <v>116607648.69</v>
      </c>
    </row>
    <row r="1345" spans="2:5">
      <c r="B1345" s="215" t="s">
        <v>2618</v>
      </c>
      <c r="C1345" s="200">
        <v>128185261</v>
      </c>
      <c r="D1345" s="200">
        <v>110759424.39</v>
      </c>
      <c r="E1345" s="200">
        <v>109915190.75999999</v>
      </c>
    </row>
    <row r="1346" spans="2:5">
      <c r="B1346" s="214" t="s">
        <v>2619</v>
      </c>
      <c r="C1346" s="200">
        <v>128185261</v>
      </c>
      <c r="D1346" s="200">
        <v>110759424.39</v>
      </c>
      <c r="E1346" s="200">
        <v>109915190.75999999</v>
      </c>
    </row>
    <row r="1347" spans="2:5">
      <c r="B1347" s="215" t="s">
        <v>2620</v>
      </c>
      <c r="C1347" s="200">
        <v>76402553</v>
      </c>
      <c r="D1347" s="200">
        <v>73401950</v>
      </c>
      <c r="E1347" s="200">
        <v>57837272.009999998</v>
      </c>
    </row>
    <row r="1348" spans="2:5">
      <c r="B1348" s="214" t="s">
        <v>2621</v>
      </c>
      <c r="C1348" s="200">
        <v>76402553</v>
      </c>
      <c r="D1348" s="200">
        <v>73401950</v>
      </c>
      <c r="E1348" s="200">
        <v>57837272.009999998</v>
      </c>
    </row>
    <row r="1349" spans="2:5">
      <c r="B1349" s="215" t="s">
        <v>2930</v>
      </c>
      <c r="C1349" s="200">
        <v>2631585</v>
      </c>
      <c r="D1349" s="200">
        <v>10000001</v>
      </c>
      <c r="E1349" s="200">
        <v>0</v>
      </c>
    </row>
    <row r="1350" spans="2:5">
      <c r="B1350" s="214" t="s">
        <v>2931</v>
      </c>
      <c r="C1350" s="200">
        <v>2631585</v>
      </c>
      <c r="D1350" s="200">
        <v>10000001</v>
      </c>
      <c r="E1350" s="200">
        <v>0</v>
      </c>
    </row>
    <row r="1351" spans="2:5">
      <c r="B1351" s="215" t="s">
        <v>405</v>
      </c>
      <c r="C1351" s="200">
        <v>22813453</v>
      </c>
      <c r="D1351" s="200">
        <v>1</v>
      </c>
      <c r="E1351" s="200">
        <v>0</v>
      </c>
    </row>
    <row r="1352" spans="2:5">
      <c r="B1352" s="214" t="s">
        <v>741</v>
      </c>
      <c r="C1352" s="200">
        <v>22813453</v>
      </c>
      <c r="D1352" s="200">
        <v>1</v>
      </c>
      <c r="E1352" s="200">
        <v>0</v>
      </c>
    </row>
    <row r="1353" spans="2:5">
      <c r="B1353" s="215" t="s">
        <v>3168</v>
      </c>
      <c r="C1353" s="200">
        <v>0</v>
      </c>
      <c r="D1353" s="200">
        <v>62052065.32</v>
      </c>
      <c r="E1353" s="200">
        <v>34477487.389999993</v>
      </c>
    </row>
    <row r="1354" spans="2:5">
      <c r="B1354" s="214" t="s">
        <v>3169</v>
      </c>
      <c r="C1354" s="200">
        <v>0</v>
      </c>
      <c r="D1354" s="200">
        <v>62052065.32</v>
      </c>
      <c r="E1354" s="200">
        <v>34477487.389999993</v>
      </c>
    </row>
    <row r="1355" spans="2:5">
      <c r="B1355" s="215" t="s">
        <v>2932</v>
      </c>
      <c r="C1355" s="200">
        <v>6305735</v>
      </c>
      <c r="D1355" s="200">
        <v>2</v>
      </c>
      <c r="E1355" s="200">
        <v>0</v>
      </c>
    </row>
    <row r="1356" spans="2:5">
      <c r="B1356" s="214" t="s">
        <v>2933</v>
      </c>
      <c r="C1356" s="200">
        <v>6305735</v>
      </c>
      <c r="D1356" s="200">
        <v>2</v>
      </c>
      <c r="E1356" s="200">
        <v>0</v>
      </c>
    </row>
    <row r="1357" spans="2:5">
      <c r="B1357" s="215" t="s">
        <v>406</v>
      </c>
      <c r="C1357" s="200">
        <v>86642840</v>
      </c>
      <c r="D1357" s="200">
        <v>60373156</v>
      </c>
      <c r="E1357" s="200">
        <v>60371550.100000001</v>
      </c>
    </row>
    <row r="1358" spans="2:5">
      <c r="B1358" s="214" t="s">
        <v>742</v>
      </c>
      <c r="C1358" s="200">
        <v>86642840</v>
      </c>
      <c r="D1358" s="200">
        <v>60373156</v>
      </c>
      <c r="E1358" s="200">
        <v>60371550.100000001</v>
      </c>
    </row>
    <row r="1359" spans="2:5">
      <c r="B1359" s="215" t="s">
        <v>2934</v>
      </c>
      <c r="C1359" s="200">
        <v>6767707</v>
      </c>
      <c r="D1359" s="200">
        <v>1</v>
      </c>
      <c r="E1359" s="200">
        <v>0</v>
      </c>
    </row>
    <row r="1360" spans="2:5">
      <c r="B1360" s="214" t="s">
        <v>2935</v>
      </c>
      <c r="C1360" s="200">
        <v>6767707</v>
      </c>
      <c r="D1360" s="200">
        <v>1</v>
      </c>
      <c r="E1360" s="200">
        <v>0</v>
      </c>
    </row>
    <row r="1361" spans="2:5">
      <c r="B1361" s="215" t="s">
        <v>2936</v>
      </c>
      <c r="C1361" s="200">
        <v>13525671</v>
      </c>
      <c r="D1361" s="200">
        <v>20000002</v>
      </c>
      <c r="E1361" s="200">
        <v>0</v>
      </c>
    </row>
    <row r="1362" spans="2:5">
      <c r="B1362" s="214" t="s">
        <v>2937</v>
      </c>
      <c r="C1362" s="200">
        <v>13525671</v>
      </c>
      <c r="D1362" s="200">
        <v>20000002</v>
      </c>
      <c r="E1362" s="200">
        <v>0</v>
      </c>
    </row>
    <row r="1363" spans="2:5">
      <c r="B1363" s="215" t="s">
        <v>3528</v>
      </c>
      <c r="C1363" s="200">
        <v>0</v>
      </c>
      <c r="D1363" s="200">
        <v>1332377.8899999999</v>
      </c>
      <c r="E1363" s="200">
        <v>0</v>
      </c>
    </row>
    <row r="1364" spans="2:5">
      <c r="B1364" s="214" t="s">
        <v>3527</v>
      </c>
      <c r="C1364" s="200">
        <v>0</v>
      </c>
      <c r="D1364" s="200">
        <v>1332377.8899999999</v>
      </c>
      <c r="E1364" s="200">
        <v>0</v>
      </c>
    </row>
    <row r="1365" spans="2:5">
      <c r="B1365" s="215" t="s">
        <v>2938</v>
      </c>
      <c r="C1365" s="200">
        <v>5324643</v>
      </c>
      <c r="D1365" s="200">
        <v>6360789.8899999997</v>
      </c>
      <c r="E1365" s="200">
        <v>5028411</v>
      </c>
    </row>
    <row r="1366" spans="2:5">
      <c r="B1366" s="214" t="s">
        <v>2939</v>
      </c>
      <c r="C1366" s="200">
        <v>5324643</v>
      </c>
      <c r="D1366" s="200">
        <v>5028412</v>
      </c>
      <c r="E1366" s="200">
        <v>5028411</v>
      </c>
    </row>
    <row r="1367" spans="2:5">
      <c r="B1367" s="214" t="s">
        <v>3526</v>
      </c>
      <c r="C1367" s="200">
        <v>0</v>
      </c>
      <c r="D1367" s="200">
        <v>1332377.8899999999</v>
      </c>
      <c r="E1367" s="200">
        <v>0</v>
      </c>
    </row>
    <row r="1368" spans="2:5">
      <c r="B1368" s="215" t="s">
        <v>3525</v>
      </c>
      <c r="C1368" s="200">
        <v>0</v>
      </c>
      <c r="D1368" s="200">
        <v>1332377.8899999999</v>
      </c>
      <c r="E1368" s="200">
        <v>0</v>
      </c>
    </row>
    <row r="1369" spans="2:5">
      <c r="B1369" s="214" t="s">
        <v>3524</v>
      </c>
      <c r="C1369" s="200">
        <v>0</v>
      </c>
      <c r="D1369" s="200">
        <v>1332377.8899999999</v>
      </c>
      <c r="E1369" s="200">
        <v>0</v>
      </c>
    </row>
    <row r="1370" spans="2:5">
      <c r="B1370" s="215" t="s">
        <v>407</v>
      </c>
      <c r="C1370" s="200">
        <v>9341726</v>
      </c>
      <c r="D1370" s="200">
        <v>29466648.580000002</v>
      </c>
      <c r="E1370" s="200">
        <v>0</v>
      </c>
    </row>
    <row r="1371" spans="2:5">
      <c r="B1371" s="214" t="s">
        <v>743</v>
      </c>
      <c r="C1371" s="200">
        <v>9341726</v>
      </c>
      <c r="D1371" s="200">
        <v>27590818.98</v>
      </c>
      <c r="E1371" s="200">
        <v>0</v>
      </c>
    </row>
    <row r="1372" spans="2:5">
      <c r="B1372" s="214" t="s">
        <v>3523</v>
      </c>
      <c r="C1372" s="200">
        <v>0</v>
      </c>
      <c r="D1372" s="200">
        <v>1875829.6</v>
      </c>
      <c r="E1372" s="200">
        <v>0</v>
      </c>
    </row>
    <row r="1373" spans="2:5">
      <c r="B1373" s="215" t="s">
        <v>3522</v>
      </c>
      <c r="C1373" s="200">
        <v>0</v>
      </c>
      <c r="D1373" s="200">
        <v>1332377.8899999999</v>
      </c>
      <c r="E1373" s="200">
        <v>0</v>
      </c>
    </row>
    <row r="1374" spans="2:5">
      <c r="B1374" s="214" t="s">
        <v>3521</v>
      </c>
      <c r="C1374" s="200">
        <v>0</v>
      </c>
      <c r="D1374" s="200">
        <v>1332377.8899999999</v>
      </c>
      <c r="E1374" s="200">
        <v>0</v>
      </c>
    </row>
    <row r="1375" spans="2:5">
      <c r="B1375" s="215" t="s">
        <v>3520</v>
      </c>
      <c r="C1375" s="200">
        <v>0</v>
      </c>
      <c r="D1375" s="200">
        <v>3114233.87</v>
      </c>
      <c r="E1375" s="200">
        <v>0</v>
      </c>
    </row>
    <row r="1376" spans="2:5">
      <c r="B1376" s="214" t="s">
        <v>3519</v>
      </c>
      <c r="C1376" s="200">
        <v>0</v>
      </c>
      <c r="D1376" s="200">
        <v>3114233.87</v>
      </c>
      <c r="E1376" s="200">
        <v>0</v>
      </c>
    </row>
    <row r="1377" spans="2:5">
      <c r="B1377" s="215" t="s">
        <v>3518</v>
      </c>
      <c r="C1377" s="200">
        <v>0</v>
      </c>
      <c r="D1377" s="200">
        <v>3114233.87</v>
      </c>
      <c r="E1377" s="200">
        <v>0</v>
      </c>
    </row>
    <row r="1378" spans="2:5">
      <c r="B1378" s="214" t="s">
        <v>3517</v>
      </c>
      <c r="C1378" s="200">
        <v>0</v>
      </c>
      <c r="D1378" s="200">
        <v>3114233.87</v>
      </c>
      <c r="E1378" s="200">
        <v>0</v>
      </c>
    </row>
    <row r="1379" spans="2:5">
      <c r="B1379" s="215" t="s">
        <v>2940</v>
      </c>
      <c r="C1379" s="200">
        <v>20271026</v>
      </c>
      <c r="D1379" s="200">
        <v>60000001</v>
      </c>
      <c r="E1379" s="200">
        <v>13095509.050000001</v>
      </c>
    </row>
    <row r="1380" spans="2:5">
      <c r="B1380" s="214" t="s">
        <v>2941</v>
      </c>
      <c r="C1380" s="200">
        <v>20271026</v>
      </c>
      <c r="D1380" s="200">
        <v>60000001</v>
      </c>
      <c r="E1380" s="200">
        <v>13095509.050000001</v>
      </c>
    </row>
    <row r="1381" spans="2:5">
      <c r="B1381" s="215" t="s">
        <v>408</v>
      </c>
      <c r="C1381" s="200">
        <v>12921512</v>
      </c>
      <c r="D1381" s="200">
        <v>1719426</v>
      </c>
      <c r="E1381" s="200">
        <v>0</v>
      </c>
    </row>
    <row r="1382" spans="2:5">
      <c r="B1382" s="214" t="s">
        <v>744</v>
      </c>
      <c r="C1382" s="200">
        <v>12921512</v>
      </c>
      <c r="D1382" s="200">
        <v>1719426</v>
      </c>
      <c r="E1382" s="200">
        <v>0</v>
      </c>
    </row>
    <row r="1383" spans="2:5">
      <c r="B1383" s="215" t="s">
        <v>3122</v>
      </c>
      <c r="C1383" s="200">
        <v>0</v>
      </c>
      <c r="D1383" s="200">
        <v>62951108.869999997</v>
      </c>
      <c r="E1383" s="200">
        <v>62951107.869999997</v>
      </c>
    </row>
    <row r="1384" spans="2:5">
      <c r="B1384" s="214" t="s">
        <v>3123</v>
      </c>
      <c r="C1384" s="200">
        <v>0</v>
      </c>
      <c r="D1384" s="200">
        <v>62951108.869999997</v>
      </c>
      <c r="E1384" s="200">
        <v>62951107.869999997</v>
      </c>
    </row>
    <row r="1385" spans="2:5">
      <c r="B1385" s="215" t="s">
        <v>409</v>
      </c>
      <c r="C1385" s="200">
        <v>120530102</v>
      </c>
      <c r="D1385" s="200">
        <v>80451496.74000001</v>
      </c>
      <c r="E1385" s="200">
        <v>59189842.030000001</v>
      </c>
    </row>
    <row r="1386" spans="2:5">
      <c r="B1386" s="214" t="s">
        <v>745</v>
      </c>
      <c r="C1386" s="200">
        <v>120530102</v>
      </c>
      <c r="D1386" s="200">
        <v>80451496.74000001</v>
      </c>
      <c r="E1386" s="200">
        <v>59189842.030000001</v>
      </c>
    </row>
    <row r="1387" spans="2:5">
      <c r="B1387" s="215" t="s">
        <v>3124</v>
      </c>
      <c r="C1387" s="200">
        <v>0</v>
      </c>
      <c r="D1387" s="200">
        <v>400000001</v>
      </c>
      <c r="E1387" s="200">
        <v>0</v>
      </c>
    </row>
    <row r="1388" spans="2:5">
      <c r="B1388" s="214" t="s">
        <v>3125</v>
      </c>
      <c r="C1388" s="200">
        <v>0</v>
      </c>
      <c r="D1388" s="200">
        <v>400000001</v>
      </c>
      <c r="E1388" s="200">
        <v>0</v>
      </c>
    </row>
    <row r="1389" spans="2:5">
      <c r="B1389" s="215" t="s">
        <v>1077</v>
      </c>
      <c r="C1389" s="200">
        <v>70732021</v>
      </c>
      <c r="D1389" s="200">
        <v>61176780.109999999</v>
      </c>
      <c r="E1389" s="200">
        <v>61067948.219999999</v>
      </c>
    </row>
    <row r="1390" spans="2:5">
      <c r="B1390" s="214" t="s">
        <v>1078</v>
      </c>
      <c r="C1390" s="200">
        <v>70732021</v>
      </c>
      <c r="D1390" s="200">
        <v>61176780.109999999</v>
      </c>
      <c r="E1390" s="200">
        <v>61067948.219999999</v>
      </c>
    </row>
    <row r="1391" spans="2:5">
      <c r="B1391" s="215" t="s">
        <v>3170</v>
      </c>
      <c r="C1391" s="200">
        <v>0</v>
      </c>
      <c r="D1391" s="200">
        <v>3453032.6400000006</v>
      </c>
      <c r="E1391" s="200">
        <v>0</v>
      </c>
    </row>
    <row r="1392" spans="2:5">
      <c r="B1392" s="214" t="s">
        <v>3171</v>
      </c>
      <c r="C1392" s="200">
        <v>0</v>
      </c>
      <c r="D1392" s="200">
        <v>3453032.6400000006</v>
      </c>
      <c r="E1392" s="200">
        <v>0</v>
      </c>
    </row>
    <row r="1393" spans="2:5">
      <c r="B1393" s="187" t="s">
        <v>283</v>
      </c>
      <c r="C1393" s="186">
        <v>311462403</v>
      </c>
      <c r="D1393" s="186">
        <v>271462403</v>
      </c>
      <c r="E1393" s="186">
        <v>101246703.03</v>
      </c>
    </row>
    <row r="1394" spans="2:5">
      <c r="B1394" s="215" t="s">
        <v>2618</v>
      </c>
      <c r="C1394" s="200">
        <v>311462403</v>
      </c>
      <c r="D1394" s="200">
        <v>271462403</v>
      </c>
      <c r="E1394" s="200">
        <v>101246703.03</v>
      </c>
    </row>
    <row r="1395" spans="2:5">
      <c r="B1395" s="214" t="s">
        <v>2622</v>
      </c>
      <c r="C1395" s="200">
        <v>311462403</v>
      </c>
      <c r="D1395" s="200">
        <v>271462403</v>
      </c>
      <c r="E1395" s="200">
        <v>101246703.03</v>
      </c>
    </row>
    <row r="1396" spans="2:5">
      <c r="B1396" s="216" t="s">
        <v>410</v>
      </c>
      <c r="C1396" s="200">
        <v>1084167292</v>
      </c>
      <c r="D1396" s="200">
        <v>2097459246.72</v>
      </c>
      <c r="E1396" s="200">
        <v>1803483676.05</v>
      </c>
    </row>
    <row r="1397" spans="2:5">
      <c r="B1397" s="187" t="s">
        <v>281</v>
      </c>
      <c r="C1397" s="186">
        <v>639694336</v>
      </c>
      <c r="D1397" s="186">
        <v>835452635.20000005</v>
      </c>
      <c r="E1397" s="186">
        <v>584104508.19000006</v>
      </c>
    </row>
    <row r="1398" spans="2:5">
      <c r="B1398" s="215" t="s">
        <v>411</v>
      </c>
      <c r="C1398" s="200">
        <v>48144998</v>
      </c>
      <c r="D1398" s="200">
        <v>0</v>
      </c>
      <c r="E1398" s="200">
        <v>0</v>
      </c>
    </row>
    <row r="1399" spans="2:5">
      <c r="B1399" s="214" t="s">
        <v>746</v>
      </c>
      <c r="C1399" s="200">
        <v>48144998</v>
      </c>
      <c r="D1399" s="200">
        <v>0</v>
      </c>
      <c r="E1399" s="200">
        <v>0</v>
      </c>
    </row>
    <row r="1400" spans="2:5">
      <c r="B1400" s="215" t="s">
        <v>412</v>
      </c>
      <c r="C1400" s="200">
        <v>53842756</v>
      </c>
      <c r="D1400" s="200">
        <v>48827756</v>
      </c>
      <c r="E1400" s="200">
        <v>31902598.710000001</v>
      </c>
    </row>
    <row r="1401" spans="2:5">
      <c r="B1401" s="214" t="s">
        <v>747</v>
      </c>
      <c r="C1401" s="200">
        <v>53842756</v>
      </c>
      <c r="D1401" s="200">
        <v>48827756</v>
      </c>
      <c r="E1401" s="200">
        <v>31902598.710000001</v>
      </c>
    </row>
    <row r="1402" spans="2:5">
      <c r="B1402" s="215" t="s">
        <v>1264</v>
      </c>
      <c r="C1402" s="200">
        <v>6606206</v>
      </c>
      <c r="D1402" s="200">
        <v>1.8300000000745058</v>
      </c>
      <c r="E1402" s="200">
        <v>0</v>
      </c>
    </row>
    <row r="1403" spans="2:5">
      <c r="B1403" s="214" t="s">
        <v>1265</v>
      </c>
      <c r="C1403" s="200">
        <v>6606206</v>
      </c>
      <c r="D1403" s="200">
        <v>1.8300000000745058</v>
      </c>
      <c r="E1403" s="200">
        <v>0</v>
      </c>
    </row>
    <row r="1404" spans="2:5">
      <c r="B1404" s="215" t="s">
        <v>1266</v>
      </c>
      <c r="C1404" s="200">
        <v>20844776</v>
      </c>
      <c r="D1404" s="200">
        <v>15305111.949999999</v>
      </c>
      <c r="E1404" s="200">
        <v>11029465.84</v>
      </c>
    </row>
    <row r="1405" spans="2:5">
      <c r="B1405" s="214" t="s">
        <v>1267</v>
      </c>
      <c r="C1405" s="200">
        <v>4628889</v>
      </c>
      <c r="D1405" s="200">
        <v>1.9500000001862645</v>
      </c>
      <c r="E1405" s="200">
        <v>0</v>
      </c>
    </row>
    <row r="1406" spans="2:5">
      <c r="B1406" s="214" t="s">
        <v>2623</v>
      </c>
      <c r="C1406" s="200">
        <v>16215887</v>
      </c>
      <c r="D1406" s="200">
        <v>15305110</v>
      </c>
      <c r="E1406" s="200">
        <v>11029465.84</v>
      </c>
    </row>
    <row r="1407" spans="2:5">
      <c r="B1407" s="215" t="s">
        <v>1268</v>
      </c>
      <c r="C1407" s="200">
        <v>4628889</v>
      </c>
      <c r="D1407" s="200">
        <v>1.9500000001862645</v>
      </c>
      <c r="E1407" s="200">
        <v>0</v>
      </c>
    </row>
    <row r="1408" spans="2:5">
      <c r="B1408" s="214" t="s">
        <v>1269</v>
      </c>
      <c r="C1408" s="200">
        <v>4628889</v>
      </c>
      <c r="D1408" s="200">
        <v>1.9500000001862645</v>
      </c>
      <c r="E1408" s="200">
        <v>0</v>
      </c>
    </row>
    <row r="1409" spans="2:5">
      <c r="B1409" s="215" t="s">
        <v>1270</v>
      </c>
      <c r="C1409" s="200">
        <v>4628889</v>
      </c>
      <c r="D1409" s="200">
        <v>5207500.2</v>
      </c>
      <c r="E1409" s="200">
        <v>0</v>
      </c>
    </row>
    <row r="1410" spans="2:5">
      <c r="B1410" s="214" t="s">
        <v>1271</v>
      </c>
      <c r="C1410" s="200">
        <v>4628889</v>
      </c>
      <c r="D1410" s="200">
        <v>5207500.2</v>
      </c>
      <c r="E1410" s="200">
        <v>0</v>
      </c>
    </row>
    <row r="1411" spans="2:5">
      <c r="B1411" s="215" t="s">
        <v>1272</v>
      </c>
      <c r="C1411" s="200">
        <v>11116179</v>
      </c>
      <c r="D1411" s="200">
        <v>1.3700000010430813</v>
      </c>
      <c r="E1411" s="200">
        <v>0</v>
      </c>
    </row>
    <row r="1412" spans="2:5">
      <c r="B1412" s="214" t="s">
        <v>1273</v>
      </c>
      <c r="C1412" s="200">
        <v>11116179</v>
      </c>
      <c r="D1412" s="200">
        <v>1.3700000010430813</v>
      </c>
      <c r="E1412" s="200">
        <v>0</v>
      </c>
    </row>
    <row r="1413" spans="2:5">
      <c r="B1413" s="215" t="s">
        <v>1274</v>
      </c>
      <c r="C1413" s="200">
        <v>4628889</v>
      </c>
      <c r="D1413" s="200">
        <v>1.9500000001862645</v>
      </c>
      <c r="E1413" s="200">
        <v>0</v>
      </c>
    </row>
    <row r="1414" spans="2:5">
      <c r="B1414" s="214" t="s">
        <v>1275</v>
      </c>
      <c r="C1414" s="200">
        <v>4628889</v>
      </c>
      <c r="D1414" s="200">
        <v>1.9500000001862645</v>
      </c>
      <c r="E1414" s="200">
        <v>0</v>
      </c>
    </row>
    <row r="1415" spans="2:5">
      <c r="B1415" s="215" t="s">
        <v>2707</v>
      </c>
      <c r="C1415" s="200">
        <v>21889715</v>
      </c>
      <c r="D1415" s="200">
        <v>70401438.829999998</v>
      </c>
      <c r="E1415" s="200">
        <v>39184123.109999999</v>
      </c>
    </row>
    <row r="1416" spans="2:5">
      <c r="B1416" s="214" t="s">
        <v>749</v>
      </c>
      <c r="C1416" s="200">
        <v>15283509</v>
      </c>
      <c r="D1416" s="200">
        <v>70401437</v>
      </c>
      <c r="E1416" s="200">
        <v>39184123.109999999</v>
      </c>
    </row>
    <row r="1417" spans="2:5">
      <c r="B1417" s="214" t="s">
        <v>1276</v>
      </c>
      <c r="C1417" s="200">
        <v>6606206</v>
      </c>
      <c r="D1417" s="200">
        <v>1.8300000000745058</v>
      </c>
      <c r="E1417" s="200">
        <v>0</v>
      </c>
    </row>
    <row r="1418" spans="2:5">
      <c r="B1418" s="215" t="s">
        <v>1277</v>
      </c>
      <c r="C1418" s="200">
        <v>4628889</v>
      </c>
      <c r="D1418" s="200">
        <v>1.9500000001862645</v>
      </c>
      <c r="E1418" s="200">
        <v>0</v>
      </c>
    </row>
    <row r="1419" spans="2:5">
      <c r="B1419" s="214" t="s">
        <v>1278</v>
      </c>
      <c r="C1419" s="200">
        <v>4628889</v>
      </c>
      <c r="D1419" s="200">
        <v>1.9500000001862645</v>
      </c>
      <c r="E1419" s="200">
        <v>0</v>
      </c>
    </row>
    <row r="1420" spans="2:5">
      <c r="B1420" s="215" t="s">
        <v>3706</v>
      </c>
      <c r="C1420" s="200">
        <v>0</v>
      </c>
      <c r="D1420" s="200">
        <v>59213587.549999997</v>
      </c>
      <c r="E1420" s="200">
        <v>59213587.549999997</v>
      </c>
    </row>
    <row r="1421" spans="2:5">
      <c r="B1421" s="214" t="s">
        <v>3705</v>
      </c>
      <c r="C1421" s="200">
        <v>0</v>
      </c>
      <c r="D1421" s="200">
        <v>59213587.549999997</v>
      </c>
      <c r="E1421" s="200">
        <v>59213587.549999997</v>
      </c>
    </row>
    <row r="1422" spans="2:5">
      <c r="B1422" s="215" t="s">
        <v>414</v>
      </c>
      <c r="C1422" s="200">
        <v>2462758</v>
      </c>
      <c r="D1422" s="200">
        <v>16674946.49</v>
      </c>
      <c r="E1422" s="200">
        <v>14623978.300000001</v>
      </c>
    </row>
    <row r="1423" spans="2:5">
      <c r="B1423" s="214" t="s">
        <v>750</v>
      </c>
      <c r="C1423" s="200">
        <v>2462758</v>
      </c>
      <c r="D1423" s="200">
        <v>16674946.49</v>
      </c>
      <c r="E1423" s="200">
        <v>14623978.300000001</v>
      </c>
    </row>
    <row r="1424" spans="2:5">
      <c r="B1424" s="215" t="s">
        <v>1011</v>
      </c>
      <c r="C1424" s="200">
        <v>22919703</v>
      </c>
      <c r="D1424" s="200">
        <v>138919703</v>
      </c>
      <c r="E1424" s="200">
        <v>138919703</v>
      </c>
    </row>
    <row r="1425" spans="2:5">
      <c r="B1425" s="214" t="s">
        <v>1012</v>
      </c>
      <c r="C1425" s="200">
        <v>22919703</v>
      </c>
      <c r="D1425" s="200">
        <v>138919703</v>
      </c>
      <c r="E1425" s="200">
        <v>138919703</v>
      </c>
    </row>
    <row r="1426" spans="2:5">
      <c r="B1426" s="215" t="s">
        <v>1013</v>
      </c>
      <c r="C1426" s="200">
        <v>40346822</v>
      </c>
      <c r="D1426" s="200">
        <v>42811486</v>
      </c>
      <c r="E1426" s="200">
        <v>42811486</v>
      </c>
    </row>
    <row r="1427" spans="2:5">
      <c r="B1427" s="214" t="s">
        <v>1014</v>
      </c>
      <c r="C1427" s="200">
        <v>40346822</v>
      </c>
      <c r="D1427" s="200">
        <v>42811486</v>
      </c>
      <c r="E1427" s="200">
        <v>42811486</v>
      </c>
    </row>
    <row r="1428" spans="2:5">
      <c r="B1428" s="215" t="s">
        <v>1015</v>
      </c>
      <c r="C1428" s="200">
        <v>17015757</v>
      </c>
      <c r="D1428" s="200">
        <v>20932802</v>
      </c>
      <c r="E1428" s="200">
        <v>20932802</v>
      </c>
    </row>
    <row r="1429" spans="2:5">
      <c r="B1429" s="214" t="s">
        <v>1016</v>
      </c>
      <c r="C1429" s="200">
        <v>17015757</v>
      </c>
      <c r="D1429" s="200">
        <v>20932802</v>
      </c>
      <c r="E1429" s="200">
        <v>20932802</v>
      </c>
    </row>
    <row r="1430" spans="2:5">
      <c r="B1430" s="215" t="s">
        <v>415</v>
      </c>
      <c r="C1430" s="200">
        <v>16301025</v>
      </c>
      <c r="D1430" s="200">
        <v>15004647.15</v>
      </c>
      <c r="E1430" s="200">
        <v>5830571</v>
      </c>
    </row>
    <row r="1431" spans="2:5">
      <c r="B1431" s="214" t="s">
        <v>751</v>
      </c>
      <c r="C1431" s="200">
        <v>3944668</v>
      </c>
      <c r="D1431" s="200">
        <v>9174076.1500000004</v>
      </c>
      <c r="E1431" s="200">
        <v>0</v>
      </c>
    </row>
    <row r="1432" spans="2:5">
      <c r="B1432" s="214" t="s">
        <v>1017</v>
      </c>
      <c r="C1432" s="200">
        <v>12356357</v>
      </c>
      <c r="D1432" s="200">
        <v>5830571</v>
      </c>
      <c r="E1432" s="200">
        <v>5830571</v>
      </c>
    </row>
    <row r="1433" spans="2:5">
      <c r="B1433" s="215" t="s">
        <v>1018</v>
      </c>
      <c r="C1433" s="200">
        <v>610441</v>
      </c>
      <c r="D1433" s="200">
        <v>610441</v>
      </c>
      <c r="E1433" s="200">
        <v>0</v>
      </c>
    </row>
    <row r="1434" spans="2:5">
      <c r="B1434" s="214" t="s">
        <v>1019</v>
      </c>
      <c r="C1434" s="200">
        <v>610441</v>
      </c>
      <c r="D1434" s="200">
        <v>610441</v>
      </c>
      <c r="E1434" s="200">
        <v>0</v>
      </c>
    </row>
    <row r="1435" spans="2:5">
      <c r="B1435" s="215" t="s">
        <v>3778</v>
      </c>
      <c r="C1435" s="200">
        <v>0</v>
      </c>
      <c r="D1435" s="200">
        <v>9996385.5500000007</v>
      </c>
      <c r="E1435" s="200">
        <v>8334827.7999999998</v>
      </c>
    </row>
    <row r="1436" spans="2:5">
      <c r="B1436" s="214" t="s">
        <v>3766</v>
      </c>
      <c r="C1436" s="200">
        <v>0</v>
      </c>
      <c r="D1436" s="200">
        <v>1688596.83</v>
      </c>
      <c r="E1436" s="200">
        <v>1688596.83</v>
      </c>
    </row>
    <row r="1437" spans="2:5">
      <c r="B1437" s="214" t="s">
        <v>3704</v>
      </c>
      <c r="C1437" s="200">
        <v>0</v>
      </c>
      <c r="D1437" s="200">
        <v>8307788.7199999997</v>
      </c>
      <c r="E1437" s="200">
        <v>6646230.9699999997</v>
      </c>
    </row>
    <row r="1438" spans="2:5">
      <c r="B1438" s="215" t="s">
        <v>2708</v>
      </c>
      <c r="C1438" s="200">
        <v>2285637</v>
      </c>
      <c r="D1438" s="200">
        <v>23494070.940000001</v>
      </c>
      <c r="E1438" s="200">
        <v>18361078.16</v>
      </c>
    </row>
    <row r="1439" spans="2:5">
      <c r="B1439" s="214" t="s">
        <v>1405</v>
      </c>
      <c r="C1439" s="200">
        <v>2285637</v>
      </c>
      <c r="D1439" s="200">
        <v>23494070.940000001</v>
      </c>
      <c r="E1439" s="200">
        <v>18361078.16</v>
      </c>
    </row>
    <row r="1440" spans="2:5">
      <c r="B1440" s="215" t="s">
        <v>1020</v>
      </c>
      <c r="C1440" s="200">
        <v>14735609</v>
      </c>
      <c r="D1440" s="200">
        <v>12412572</v>
      </c>
      <c r="E1440" s="200">
        <v>12412572</v>
      </c>
    </row>
    <row r="1441" spans="2:5">
      <c r="B1441" s="214" t="s">
        <v>1021</v>
      </c>
      <c r="C1441" s="200">
        <v>9338239</v>
      </c>
      <c r="D1441" s="200">
        <v>12412572</v>
      </c>
      <c r="E1441" s="200">
        <v>12412572</v>
      </c>
    </row>
    <row r="1442" spans="2:5">
      <c r="B1442" s="214" t="s">
        <v>2942</v>
      </c>
      <c r="C1442" s="200">
        <v>5397370</v>
      </c>
      <c r="D1442" s="200">
        <v>0</v>
      </c>
      <c r="E1442" s="200">
        <v>0</v>
      </c>
    </row>
    <row r="1443" spans="2:5">
      <c r="B1443" s="215" t="s">
        <v>2943</v>
      </c>
      <c r="C1443" s="200">
        <v>45672959</v>
      </c>
      <c r="D1443" s="200">
        <v>100000001</v>
      </c>
      <c r="E1443" s="200">
        <v>0</v>
      </c>
    </row>
    <row r="1444" spans="2:5">
      <c r="B1444" s="214" t="s">
        <v>2944</v>
      </c>
      <c r="C1444" s="200">
        <v>45672959</v>
      </c>
      <c r="D1444" s="200">
        <v>100000001</v>
      </c>
      <c r="E1444" s="200">
        <v>0</v>
      </c>
    </row>
    <row r="1445" spans="2:5">
      <c r="B1445" s="215" t="s">
        <v>2945</v>
      </c>
      <c r="C1445" s="200">
        <v>35611396</v>
      </c>
      <c r="D1445" s="200">
        <v>60000001</v>
      </c>
      <c r="E1445" s="200">
        <v>25450521.329999998</v>
      </c>
    </row>
    <row r="1446" spans="2:5">
      <c r="B1446" s="214" t="s">
        <v>2624</v>
      </c>
      <c r="C1446" s="200">
        <v>35611396</v>
      </c>
      <c r="D1446" s="200">
        <v>60000001</v>
      </c>
      <c r="E1446" s="200">
        <v>25450521.329999998</v>
      </c>
    </row>
    <row r="1447" spans="2:5">
      <c r="B1447" s="215" t="s">
        <v>416</v>
      </c>
      <c r="C1447" s="200">
        <v>39377401</v>
      </c>
      <c r="D1447" s="200">
        <v>37010885</v>
      </c>
      <c r="E1447" s="200">
        <v>34220179</v>
      </c>
    </row>
    <row r="1448" spans="2:5">
      <c r="B1448" s="214" t="s">
        <v>752</v>
      </c>
      <c r="C1448" s="200">
        <v>5157222</v>
      </c>
      <c r="D1448" s="200">
        <v>2790706</v>
      </c>
      <c r="E1448" s="200">
        <v>0</v>
      </c>
    </row>
    <row r="1449" spans="2:5">
      <c r="B1449" s="214" t="s">
        <v>1022</v>
      </c>
      <c r="C1449" s="200">
        <v>34220179</v>
      </c>
      <c r="D1449" s="200">
        <v>34220179</v>
      </c>
      <c r="E1449" s="200">
        <v>34220179</v>
      </c>
    </row>
    <row r="1450" spans="2:5">
      <c r="B1450" s="215" t="s">
        <v>2946</v>
      </c>
      <c r="C1450" s="200">
        <v>3809298</v>
      </c>
      <c r="D1450" s="200">
        <v>4129212.8</v>
      </c>
      <c r="E1450" s="200">
        <v>0</v>
      </c>
    </row>
    <row r="1451" spans="2:5">
      <c r="B1451" s="214" t="s">
        <v>2947</v>
      </c>
      <c r="C1451" s="200">
        <v>3809298</v>
      </c>
      <c r="D1451" s="200">
        <v>4129212.8</v>
      </c>
      <c r="E1451" s="200">
        <v>0</v>
      </c>
    </row>
    <row r="1452" spans="2:5">
      <c r="B1452" s="215" t="s">
        <v>2182</v>
      </c>
      <c r="C1452" s="200">
        <v>8611417</v>
      </c>
      <c r="D1452" s="200">
        <v>8451231.7400000002</v>
      </c>
      <c r="E1452" s="200">
        <v>0</v>
      </c>
    </row>
    <row r="1453" spans="2:5">
      <c r="B1453" s="214" t="s">
        <v>2183</v>
      </c>
      <c r="C1453" s="200">
        <v>4802120</v>
      </c>
      <c r="D1453" s="200">
        <v>4322020</v>
      </c>
      <c r="E1453" s="200">
        <v>0</v>
      </c>
    </row>
    <row r="1454" spans="2:5">
      <c r="B1454" s="214" t="s">
        <v>2948</v>
      </c>
      <c r="C1454" s="200">
        <v>3809297</v>
      </c>
      <c r="D1454" s="200">
        <v>4129211.74</v>
      </c>
      <c r="E1454" s="200">
        <v>0</v>
      </c>
    </row>
    <row r="1455" spans="2:5">
      <c r="B1455" s="215" t="s">
        <v>2184</v>
      </c>
      <c r="C1455" s="200">
        <v>6779437</v>
      </c>
      <c r="D1455" s="200">
        <v>2</v>
      </c>
      <c r="E1455" s="200">
        <v>0</v>
      </c>
    </row>
    <row r="1456" spans="2:5">
      <c r="B1456" s="214" t="s">
        <v>2185</v>
      </c>
      <c r="C1456" s="200">
        <v>6779437</v>
      </c>
      <c r="D1456" s="200">
        <v>2</v>
      </c>
      <c r="E1456" s="200">
        <v>0</v>
      </c>
    </row>
    <row r="1457" spans="2:5">
      <c r="B1457" s="215" t="s">
        <v>2186</v>
      </c>
      <c r="C1457" s="200">
        <v>11289410</v>
      </c>
      <c r="D1457" s="200">
        <v>1</v>
      </c>
      <c r="E1457" s="200">
        <v>0</v>
      </c>
    </row>
    <row r="1458" spans="2:5">
      <c r="B1458" s="214" t="s">
        <v>2187</v>
      </c>
      <c r="C1458" s="200">
        <v>11289410</v>
      </c>
      <c r="D1458" s="200">
        <v>1</v>
      </c>
      <c r="E1458" s="200">
        <v>0</v>
      </c>
    </row>
    <row r="1459" spans="2:5">
      <c r="B1459" s="215" t="s">
        <v>2188</v>
      </c>
      <c r="C1459" s="200">
        <v>4802120</v>
      </c>
      <c r="D1459" s="200">
        <v>1</v>
      </c>
      <c r="E1459" s="200">
        <v>0</v>
      </c>
    </row>
    <row r="1460" spans="2:5">
      <c r="B1460" s="214" t="s">
        <v>2189</v>
      </c>
      <c r="C1460" s="200">
        <v>4802120</v>
      </c>
      <c r="D1460" s="200">
        <v>1</v>
      </c>
      <c r="E1460" s="200">
        <v>0</v>
      </c>
    </row>
    <row r="1461" spans="2:5">
      <c r="B1461" s="215" t="s">
        <v>2625</v>
      </c>
      <c r="C1461" s="200">
        <v>35629602</v>
      </c>
      <c r="D1461" s="200">
        <v>29662190</v>
      </c>
      <c r="E1461" s="200">
        <v>20169202.960000001</v>
      </c>
    </row>
    <row r="1462" spans="2:5">
      <c r="B1462" s="214" t="s">
        <v>2626</v>
      </c>
      <c r="C1462" s="200">
        <v>35629602</v>
      </c>
      <c r="D1462" s="200">
        <v>29662190</v>
      </c>
      <c r="E1462" s="200">
        <v>20169202.960000001</v>
      </c>
    </row>
    <row r="1463" spans="2:5">
      <c r="B1463" s="215" t="s">
        <v>2190</v>
      </c>
      <c r="C1463" s="200">
        <v>6779437</v>
      </c>
      <c r="D1463" s="200">
        <v>1</v>
      </c>
      <c r="E1463" s="200">
        <v>0</v>
      </c>
    </row>
    <row r="1464" spans="2:5">
      <c r="B1464" s="214" t="s">
        <v>2191</v>
      </c>
      <c r="C1464" s="200">
        <v>6779437</v>
      </c>
      <c r="D1464" s="200">
        <v>1</v>
      </c>
      <c r="E1464" s="200">
        <v>0</v>
      </c>
    </row>
    <row r="1465" spans="2:5">
      <c r="B1465" s="215" t="s">
        <v>2192</v>
      </c>
      <c r="C1465" s="200">
        <v>6779437</v>
      </c>
      <c r="D1465" s="200">
        <v>1</v>
      </c>
      <c r="E1465" s="200">
        <v>0</v>
      </c>
    </row>
    <row r="1466" spans="2:5">
      <c r="B1466" s="214" t="s">
        <v>2193</v>
      </c>
      <c r="C1466" s="200">
        <v>6779437</v>
      </c>
      <c r="D1466" s="200">
        <v>1</v>
      </c>
      <c r="E1466" s="200">
        <v>0</v>
      </c>
    </row>
    <row r="1467" spans="2:5">
      <c r="B1467" s="215" t="s">
        <v>2949</v>
      </c>
      <c r="C1467" s="200">
        <v>2216381</v>
      </c>
      <c r="D1467" s="200">
        <v>2216381</v>
      </c>
      <c r="E1467" s="200">
        <v>0</v>
      </c>
    </row>
    <row r="1468" spans="2:5">
      <c r="B1468" s="214" t="s">
        <v>2950</v>
      </c>
      <c r="C1468" s="200">
        <v>2216381</v>
      </c>
      <c r="D1468" s="200">
        <v>2216381</v>
      </c>
      <c r="E1468" s="200">
        <v>0</v>
      </c>
    </row>
    <row r="1469" spans="2:5">
      <c r="B1469" s="215" t="s">
        <v>2951</v>
      </c>
      <c r="C1469" s="200">
        <v>2068370</v>
      </c>
      <c r="D1469" s="200">
        <v>1068370</v>
      </c>
      <c r="E1469" s="200">
        <v>0</v>
      </c>
    </row>
    <row r="1470" spans="2:5">
      <c r="B1470" s="214" t="s">
        <v>2952</v>
      </c>
      <c r="C1470" s="200">
        <v>2068370</v>
      </c>
      <c r="D1470" s="200">
        <v>1068370</v>
      </c>
      <c r="E1470" s="200">
        <v>0</v>
      </c>
    </row>
    <row r="1471" spans="2:5">
      <c r="B1471" s="215" t="s">
        <v>2953</v>
      </c>
      <c r="C1471" s="200">
        <v>4366049</v>
      </c>
      <c r="D1471" s="200">
        <v>366049</v>
      </c>
      <c r="E1471" s="200">
        <v>0</v>
      </c>
    </row>
    <row r="1472" spans="2:5">
      <c r="B1472" s="214" t="s">
        <v>2954</v>
      </c>
      <c r="C1472" s="200">
        <v>4366049</v>
      </c>
      <c r="D1472" s="200">
        <v>366049</v>
      </c>
      <c r="E1472" s="200">
        <v>0</v>
      </c>
    </row>
    <row r="1473" spans="2:5">
      <c r="B1473" s="215" t="s">
        <v>1079</v>
      </c>
      <c r="C1473" s="200">
        <v>84991579</v>
      </c>
      <c r="D1473" s="200">
        <v>74088925.950000003</v>
      </c>
      <c r="E1473" s="200">
        <v>74088754.430000007</v>
      </c>
    </row>
    <row r="1474" spans="2:5">
      <c r="B1474" s="214" t="s">
        <v>1080</v>
      </c>
      <c r="C1474" s="200">
        <v>84991579</v>
      </c>
      <c r="D1474" s="200">
        <v>74088925.950000003</v>
      </c>
      <c r="E1474" s="200">
        <v>74088754.430000007</v>
      </c>
    </row>
    <row r="1475" spans="2:5">
      <c r="B1475" s="215" t="s">
        <v>2627</v>
      </c>
      <c r="C1475" s="200">
        <v>43272105</v>
      </c>
      <c r="D1475" s="200">
        <v>38646924</v>
      </c>
      <c r="E1475" s="200">
        <v>26619057</v>
      </c>
    </row>
    <row r="1476" spans="2:5">
      <c r="B1476" s="214" t="s">
        <v>2628</v>
      </c>
      <c r="C1476" s="200">
        <v>43272105</v>
      </c>
      <c r="D1476" s="200">
        <v>38646924</v>
      </c>
      <c r="E1476" s="200">
        <v>26619057</v>
      </c>
    </row>
    <row r="1477" spans="2:5">
      <c r="B1477" s="187" t="s">
        <v>283</v>
      </c>
      <c r="C1477" s="186">
        <v>20543149</v>
      </c>
      <c r="D1477" s="186">
        <v>153721975.19999999</v>
      </c>
      <c r="E1477" s="186">
        <v>130547914.86000001</v>
      </c>
    </row>
    <row r="1478" spans="2:5">
      <c r="B1478" s="215" t="s">
        <v>413</v>
      </c>
      <c r="C1478" s="200">
        <v>0</v>
      </c>
      <c r="D1478" s="200">
        <v>115000000</v>
      </c>
      <c r="E1478" s="200">
        <v>106325991</v>
      </c>
    </row>
    <row r="1479" spans="2:5">
      <c r="B1479" s="214" t="s">
        <v>748</v>
      </c>
      <c r="C1479" s="200">
        <v>0</v>
      </c>
      <c r="D1479" s="200">
        <v>115000000</v>
      </c>
      <c r="E1479" s="200">
        <v>106325991</v>
      </c>
    </row>
    <row r="1480" spans="2:5">
      <c r="B1480" s="215" t="s">
        <v>1266</v>
      </c>
      <c r="C1480" s="200">
        <v>0</v>
      </c>
      <c r="D1480" s="200">
        <v>5618412.3300000001</v>
      </c>
      <c r="E1480" s="200">
        <v>2545815.7599999998</v>
      </c>
    </row>
    <row r="1481" spans="2:5">
      <c r="B1481" s="214" t="s">
        <v>3172</v>
      </c>
      <c r="C1481" s="200">
        <v>0</v>
      </c>
      <c r="D1481" s="200">
        <v>5618412.3300000001</v>
      </c>
      <c r="E1481" s="200">
        <v>2545815.7599999998</v>
      </c>
    </row>
    <row r="1482" spans="2:5">
      <c r="B1482" s="215" t="s">
        <v>1274</v>
      </c>
      <c r="C1482" s="200">
        <v>225317</v>
      </c>
      <c r="D1482" s="200">
        <v>0</v>
      </c>
      <c r="E1482" s="200">
        <v>0</v>
      </c>
    </row>
    <row r="1483" spans="2:5">
      <c r="B1483" s="214" t="s">
        <v>2524</v>
      </c>
      <c r="C1483" s="200">
        <v>225317</v>
      </c>
      <c r="D1483" s="200">
        <v>0</v>
      </c>
      <c r="E1483" s="200">
        <v>0</v>
      </c>
    </row>
    <row r="1484" spans="2:5">
      <c r="B1484" s="215" t="s">
        <v>2707</v>
      </c>
      <c r="C1484" s="200">
        <v>20317832</v>
      </c>
      <c r="D1484" s="200">
        <v>33103562.870000001</v>
      </c>
      <c r="E1484" s="200">
        <v>21676108.100000001</v>
      </c>
    </row>
    <row r="1485" spans="2:5">
      <c r="B1485" s="214" t="s">
        <v>2525</v>
      </c>
      <c r="C1485" s="200">
        <v>20317832</v>
      </c>
      <c r="D1485" s="200">
        <v>33103562.870000001</v>
      </c>
      <c r="E1485" s="200">
        <v>21676108.100000001</v>
      </c>
    </row>
    <row r="1486" spans="2:5">
      <c r="B1486" s="215" t="s">
        <v>3229</v>
      </c>
      <c r="C1486" s="200">
        <v>0</v>
      </c>
      <c r="D1486" s="200">
        <v>0</v>
      </c>
      <c r="E1486" s="200">
        <v>0</v>
      </c>
    </row>
    <row r="1487" spans="2:5">
      <c r="B1487" s="214" t="s">
        <v>3228</v>
      </c>
      <c r="C1487" s="200">
        <v>0</v>
      </c>
      <c r="D1487" s="200">
        <v>0</v>
      </c>
      <c r="E1487" s="200">
        <v>0</v>
      </c>
    </row>
    <row r="1488" spans="2:5">
      <c r="B1488" s="187" t="s">
        <v>298</v>
      </c>
      <c r="C1488" s="186">
        <v>423929807</v>
      </c>
      <c r="D1488" s="186">
        <v>1108284636.3199999</v>
      </c>
      <c r="E1488" s="186">
        <v>1088831253</v>
      </c>
    </row>
    <row r="1489" spans="2:5">
      <c r="B1489" s="215" t="s">
        <v>413</v>
      </c>
      <c r="C1489" s="200">
        <v>423929807</v>
      </c>
      <c r="D1489" s="200">
        <v>426733547.31999999</v>
      </c>
      <c r="E1489" s="200">
        <v>426733546.46999997</v>
      </c>
    </row>
    <row r="1490" spans="2:5">
      <c r="B1490" s="214" t="s">
        <v>748</v>
      </c>
      <c r="C1490" s="200">
        <v>423929807</v>
      </c>
      <c r="D1490" s="200">
        <v>426733547.31999999</v>
      </c>
      <c r="E1490" s="200">
        <v>426733546.46999997</v>
      </c>
    </row>
    <row r="1491" spans="2:5">
      <c r="B1491" s="215" t="s">
        <v>1013</v>
      </c>
      <c r="C1491" s="200">
        <v>0</v>
      </c>
      <c r="D1491" s="200">
        <v>90000000</v>
      </c>
      <c r="E1491" s="200">
        <v>90000000</v>
      </c>
    </row>
    <row r="1492" spans="2:5">
      <c r="B1492" s="214" t="s">
        <v>1014</v>
      </c>
      <c r="C1492" s="200">
        <v>0</v>
      </c>
      <c r="D1492" s="200">
        <v>90000000</v>
      </c>
      <c r="E1492" s="200">
        <v>90000000</v>
      </c>
    </row>
    <row r="1493" spans="2:5">
      <c r="B1493" s="215" t="s">
        <v>1015</v>
      </c>
      <c r="C1493" s="200">
        <v>0</v>
      </c>
      <c r="D1493" s="200">
        <v>16551089</v>
      </c>
      <c r="E1493" s="200">
        <v>16551089</v>
      </c>
    </row>
    <row r="1494" spans="2:5">
      <c r="B1494" s="214" t="s">
        <v>1016</v>
      </c>
      <c r="C1494" s="200">
        <v>0</v>
      </c>
      <c r="D1494" s="200">
        <v>16551089</v>
      </c>
      <c r="E1494" s="200">
        <v>16551089</v>
      </c>
    </row>
    <row r="1495" spans="2:5">
      <c r="B1495" s="215" t="s">
        <v>415</v>
      </c>
      <c r="C1495" s="200">
        <v>0</v>
      </c>
      <c r="D1495" s="200">
        <v>50000000</v>
      </c>
      <c r="E1495" s="200">
        <v>30546617.530000001</v>
      </c>
    </row>
    <row r="1496" spans="2:5">
      <c r="B1496" s="214" t="s">
        <v>1017</v>
      </c>
      <c r="C1496" s="200">
        <v>0</v>
      </c>
      <c r="D1496" s="200">
        <v>50000000</v>
      </c>
      <c r="E1496" s="200">
        <v>30546617.530000001</v>
      </c>
    </row>
    <row r="1497" spans="2:5">
      <c r="B1497" s="215" t="s">
        <v>416</v>
      </c>
      <c r="C1497" s="200">
        <v>0</v>
      </c>
      <c r="D1497" s="200">
        <v>525000000</v>
      </c>
      <c r="E1497" s="200">
        <v>525000000</v>
      </c>
    </row>
    <row r="1498" spans="2:5">
      <c r="B1498" s="214" t="s">
        <v>1022</v>
      </c>
      <c r="C1498" s="200">
        <v>0</v>
      </c>
      <c r="D1498" s="200">
        <v>525000000</v>
      </c>
      <c r="E1498" s="200">
        <v>525000000</v>
      </c>
    </row>
    <row r="1499" spans="2:5">
      <c r="B1499" s="216" t="s">
        <v>417</v>
      </c>
      <c r="C1499" s="200">
        <v>3593877316</v>
      </c>
      <c r="D1499" s="200">
        <v>4658090434.4199963</v>
      </c>
      <c r="E1499" s="200">
        <v>2343379363.8800001</v>
      </c>
    </row>
    <row r="1500" spans="2:5">
      <c r="B1500" s="187" t="s">
        <v>281</v>
      </c>
      <c r="C1500" s="186">
        <v>1929628337</v>
      </c>
      <c r="D1500" s="186">
        <v>2713716401.2999969</v>
      </c>
      <c r="E1500" s="186">
        <v>1324720946.9400001</v>
      </c>
    </row>
    <row r="1501" spans="2:5">
      <c r="B1501" s="215" t="s">
        <v>2709</v>
      </c>
      <c r="C1501" s="200">
        <v>4628889</v>
      </c>
      <c r="D1501" s="200">
        <v>4050277.95</v>
      </c>
      <c r="E1501" s="200">
        <v>876300.54</v>
      </c>
    </row>
    <row r="1502" spans="2:5">
      <c r="B1502" s="214" t="s">
        <v>1279</v>
      </c>
      <c r="C1502" s="200">
        <v>4628889</v>
      </c>
      <c r="D1502" s="200">
        <v>4050277.95</v>
      </c>
      <c r="E1502" s="200">
        <v>876300.54</v>
      </c>
    </row>
    <row r="1503" spans="2:5">
      <c r="B1503" s="215" t="s">
        <v>1280</v>
      </c>
      <c r="C1503" s="200">
        <v>6606206</v>
      </c>
      <c r="D1503" s="200">
        <v>7431981.3300000001</v>
      </c>
      <c r="E1503" s="200">
        <v>1467636.88</v>
      </c>
    </row>
    <row r="1504" spans="2:5">
      <c r="B1504" s="214" t="s">
        <v>1281</v>
      </c>
      <c r="C1504" s="200">
        <v>6606206</v>
      </c>
      <c r="D1504" s="200">
        <v>7431981.3300000001</v>
      </c>
      <c r="E1504" s="200">
        <v>1467636.88</v>
      </c>
    </row>
    <row r="1505" spans="2:5">
      <c r="B1505" s="215" t="s">
        <v>418</v>
      </c>
      <c r="C1505" s="200">
        <v>930403731</v>
      </c>
      <c r="D1505" s="200">
        <v>966623026.43000007</v>
      </c>
      <c r="E1505" s="200">
        <v>141050833.88999999</v>
      </c>
    </row>
    <row r="1506" spans="2:5">
      <c r="B1506" s="214" t="s">
        <v>754</v>
      </c>
      <c r="C1506" s="200">
        <v>900000000</v>
      </c>
      <c r="D1506" s="200">
        <v>867670000</v>
      </c>
      <c r="E1506" s="200">
        <v>106328362.42</v>
      </c>
    </row>
    <row r="1507" spans="2:5">
      <c r="B1507" s="214" t="s">
        <v>1023</v>
      </c>
      <c r="C1507" s="200">
        <v>18000000</v>
      </c>
      <c r="D1507" s="200">
        <v>88099761.719999999</v>
      </c>
      <c r="E1507" s="200">
        <v>30333879.909999996</v>
      </c>
    </row>
    <row r="1508" spans="2:5">
      <c r="B1508" s="214" t="s">
        <v>1282</v>
      </c>
      <c r="C1508" s="200">
        <v>12403731</v>
      </c>
      <c r="D1508" s="200">
        <v>10853264.710000001</v>
      </c>
      <c r="E1508" s="200">
        <v>4388591.5599999996</v>
      </c>
    </row>
    <row r="1509" spans="2:5">
      <c r="B1509" s="215" t="s">
        <v>419</v>
      </c>
      <c r="C1509" s="200">
        <v>11714197</v>
      </c>
      <c r="D1509" s="200">
        <v>4050277.95</v>
      </c>
      <c r="E1509" s="200">
        <v>1337487.46</v>
      </c>
    </row>
    <row r="1510" spans="2:5">
      <c r="B1510" s="214" t="s">
        <v>755</v>
      </c>
      <c r="C1510" s="200">
        <v>7085308</v>
      </c>
      <c r="D1510" s="200">
        <v>0</v>
      </c>
      <c r="E1510" s="200">
        <v>0</v>
      </c>
    </row>
    <row r="1511" spans="2:5">
      <c r="B1511" s="214" t="s">
        <v>1283</v>
      </c>
      <c r="C1511" s="200">
        <v>4628889</v>
      </c>
      <c r="D1511" s="200">
        <v>4050277.95</v>
      </c>
      <c r="E1511" s="200">
        <v>1337487.46</v>
      </c>
    </row>
    <row r="1512" spans="2:5">
      <c r="B1512" s="215" t="s">
        <v>1284</v>
      </c>
      <c r="C1512" s="200">
        <v>6606206</v>
      </c>
      <c r="D1512" s="200">
        <v>5780429.8300000001</v>
      </c>
      <c r="E1512" s="200">
        <v>0</v>
      </c>
    </row>
    <row r="1513" spans="2:5">
      <c r="B1513" s="214" t="s">
        <v>1285</v>
      </c>
      <c r="C1513" s="200">
        <v>6606206</v>
      </c>
      <c r="D1513" s="200">
        <v>5780429.8300000001</v>
      </c>
      <c r="E1513" s="200">
        <v>0</v>
      </c>
    </row>
    <row r="1514" spans="2:5">
      <c r="B1514" s="215" t="s">
        <v>1286</v>
      </c>
      <c r="C1514" s="200">
        <v>4628889</v>
      </c>
      <c r="D1514" s="200">
        <v>3555948.7</v>
      </c>
      <c r="E1514" s="200">
        <v>0</v>
      </c>
    </row>
    <row r="1515" spans="2:5">
      <c r="B1515" s="214" t="s">
        <v>1287</v>
      </c>
      <c r="C1515" s="200">
        <v>4628889</v>
      </c>
      <c r="D1515" s="200">
        <v>3555948.7</v>
      </c>
      <c r="E1515" s="200">
        <v>0</v>
      </c>
    </row>
    <row r="1516" spans="2:5">
      <c r="B1516" s="215" t="s">
        <v>1288</v>
      </c>
      <c r="C1516" s="200">
        <v>4628889</v>
      </c>
      <c r="D1516" s="200">
        <v>4050277.95</v>
      </c>
      <c r="E1516" s="200">
        <v>0</v>
      </c>
    </row>
    <row r="1517" spans="2:5">
      <c r="B1517" s="214" t="s">
        <v>1289</v>
      </c>
      <c r="C1517" s="200">
        <v>4628889</v>
      </c>
      <c r="D1517" s="200">
        <v>4050277.95</v>
      </c>
      <c r="E1517" s="200">
        <v>0</v>
      </c>
    </row>
    <row r="1518" spans="2:5">
      <c r="B1518" s="215" t="s">
        <v>1290</v>
      </c>
      <c r="C1518" s="200">
        <v>11116179</v>
      </c>
      <c r="D1518" s="200">
        <v>4686250.5200000014</v>
      </c>
      <c r="E1518" s="200">
        <v>0</v>
      </c>
    </row>
    <row r="1519" spans="2:5">
      <c r="B1519" s="214" t="s">
        <v>1291</v>
      </c>
      <c r="C1519" s="200">
        <v>11116179</v>
      </c>
      <c r="D1519" s="200">
        <v>4686250.5200000014</v>
      </c>
      <c r="E1519" s="200">
        <v>0</v>
      </c>
    </row>
    <row r="1520" spans="2:5">
      <c r="B1520" s="215" t="s">
        <v>1053</v>
      </c>
      <c r="C1520" s="200">
        <v>11969498</v>
      </c>
      <c r="D1520" s="200">
        <v>3000000</v>
      </c>
      <c r="E1520" s="200">
        <v>0</v>
      </c>
    </row>
    <row r="1521" spans="2:5">
      <c r="B1521" s="214" t="s">
        <v>1054</v>
      </c>
      <c r="C1521" s="200">
        <v>11969498</v>
      </c>
      <c r="D1521" s="200">
        <v>3000000</v>
      </c>
      <c r="E1521" s="200">
        <v>0</v>
      </c>
    </row>
    <row r="1522" spans="2:5">
      <c r="B1522" s="215" t="s">
        <v>2710</v>
      </c>
      <c r="C1522" s="200">
        <v>70119667</v>
      </c>
      <c r="D1522" s="200">
        <v>107584177.48</v>
      </c>
      <c r="E1522" s="200">
        <v>76636876.510000005</v>
      </c>
    </row>
    <row r="1523" spans="2:5">
      <c r="B1523" s="214" t="s">
        <v>3703</v>
      </c>
      <c r="C1523" s="200">
        <v>0</v>
      </c>
      <c r="D1523" s="200">
        <v>42877957.480000004</v>
      </c>
      <c r="E1523" s="200">
        <v>11930657.4</v>
      </c>
    </row>
    <row r="1524" spans="2:5">
      <c r="B1524" s="214" t="s">
        <v>2629</v>
      </c>
      <c r="C1524" s="200">
        <v>70119667</v>
      </c>
      <c r="D1524" s="200">
        <v>64706220</v>
      </c>
      <c r="E1524" s="200">
        <v>64706219.109999999</v>
      </c>
    </row>
    <row r="1525" spans="2:5">
      <c r="B1525" s="215" t="s">
        <v>3173</v>
      </c>
      <c r="C1525" s="200">
        <v>0</v>
      </c>
      <c r="D1525" s="200">
        <v>58514244.630000003</v>
      </c>
      <c r="E1525" s="200">
        <v>39390096.060000002</v>
      </c>
    </row>
    <row r="1526" spans="2:5">
      <c r="B1526" s="214" t="s">
        <v>3174</v>
      </c>
      <c r="C1526" s="200">
        <v>0</v>
      </c>
      <c r="D1526" s="200">
        <v>58514244.630000003</v>
      </c>
      <c r="E1526" s="200">
        <v>39390096.060000002</v>
      </c>
    </row>
    <row r="1527" spans="2:5">
      <c r="B1527" s="215" t="s">
        <v>420</v>
      </c>
      <c r="C1527" s="200">
        <v>7039971</v>
      </c>
      <c r="D1527" s="200">
        <v>4386287</v>
      </c>
      <c r="E1527" s="200">
        <v>4386281.68</v>
      </c>
    </row>
    <row r="1528" spans="2:5">
      <c r="B1528" s="214" t="s">
        <v>756</v>
      </c>
      <c r="C1528" s="200">
        <v>7039971</v>
      </c>
      <c r="D1528" s="200">
        <v>4386287</v>
      </c>
      <c r="E1528" s="200">
        <v>4386281.68</v>
      </c>
    </row>
    <row r="1529" spans="2:5">
      <c r="B1529" s="215" t="s">
        <v>3287</v>
      </c>
      <c r="C1529" s="200">
        <v>0</v>
      </c>
      <c r="D1529" s="200">
        <v>8697899.1500000004</v>
      </c>
      <c r="E1529" s="200">
        <v>3040572.18</v>
      </c>
    </row>
    <row r="1530" spans="2:5">
      <c r="B1530" s="214" t="s">
        <v>3286</v>
      </c>
      <c r="C1530" s="200">
        <v>0</v>
      </c>
      <c r="D1530" s="200">
        <v>8697899.1500000004</v>
      </c>
      <c r="E1530" s="200">
        <v>3040572.18</v>
      </c>
    </row>
    <row r="1531" spans="2:5">
      <c r="B1531" s="215" t="s">
        <v>421</v>
      </c>
      <c r="C1531" s="200">
        <v>524841948</v>
      </c>
      <c r="D1531" s="200">
        <v>813075030.21000004</v>
      </c>
      <c r="E1531" s="200">
        <v>536137758.95000005</v>
      </c>
    </row>
    <row r="1532" spans="2:5">
      <c r="B1532" s="214" t="s">
        <v>757</v>
      </c>
      <c r="C1532" s="200">
        <v>524841948</v>
      </c>
      <c r="D1532" s="200">
        <v>813075030.21000004</v>
      </c>
      <c r="E1532" s="200">
        <v>536137758.95000005</v>
      </c>
    </row>
    <row r="1533" spans="2:5">
      <c r="B1533" s="215" t="s">
        <v>3702</v>
      </c>
      <c r="C1533" s="200">
        <v>0</v>
      </c>
      <c r="D1533" s="200">
        <v>178500000</v>
      </c>
      <c r="E1533" s="200">
        <v>142541216.96000001</v>
      </c>
    </row>
    <row r="1534" spans="2:5">
      <c r="B1534" s="214" t="s">
        <v>3701</v>
      </c>
      <c r="C1534" s="200">
        <v>0</v>
      </c>
      <c r="D1534" s="200">
        <v>178500000</v>
      </c>
      <c r="E1534" s="200">
        <v>142541216.96000001</v>
      </c>
    </row>
    <row r="1535" spans="2:5">
      <c r="B1535" s="215" t="s">
        <v>2194</v>
      </c>
      <c r="C1535" s="200">
        <v>4802120</v>
      </c>
      <c r="D1535" s="200">
        <v>1214550.1299999999</v>
      </c>
      <c r="E1535" s="200">
        <v>1214530.03</v>
      </c>
    </row>
    <row r="1536" spans="2:5">
      <c r="B1536" s="214" t="s">
        <v>2195</v>
      </c>
      <c r="C1536" s="200">
        <v>4802120</v>
      </c>
      <c r="D1536" s="200">
        <v>1214550.1299999999</v>
      </c>
      <c r="E1536" s="200">
        <v>1214530.03</v>
      </c>
    </row>
    <row r="1537" spans="2:5">
      <c r="B1537" s="215" t="s">
        <v>2196</v>
      </c>
      <c r="C1537" s="200">
        <v>11289410</v>
      </c>
      <c r="D1537" s="200">
        <v>2685181.6099999994</v>
      </c>
      <c r="E1537" s="200">
        <v>2685181.52</v>
      </c>
    </row>
    <row r="1538" spans="2:5">
      <c r="B1538" s="214" t="s">
        <v>2197</v>
      </c>
      <c r="C1538" s="200">
        <v>11289410</v>
      </c>
      <c r="D1538" s="200">
        <v>2685181.6099999994</v>
      </c>
      <c r="E1538" s="200">
        <v>2685181.52</v>
      </c>
    </row>
    <row r="1539" spans="2:5">
      <c r="B1539" s="215" t="s">
        <v>2198</v>
      </c>
      <c r="C1539" s="200">
        <v>6779437</v>
      </c>
      <c r="D1539" s="200">
        <v>1711705.8499999996</v>
      </c>
      <c r="E1539" s="200">
        <v>1711655.57</v>
      </c>
    </row>
    <row r="1540" spans="2:5">
      <c r="B1540" s="214" t="s">
        <v>2199</v>
      </c>
      <c r="C1540" s="200">
        <v>6779437</v>
      </c>
      <c r="D1540" s="200">
        <v>1711705.8499999996</v>
      </c>
      <c r="E1540" s="200">
        <v>1711655.57</v>
      </c>
    </row>
    <row r="1541" spans="2:5">
      <c r="B1541" s="215" t="s">
        <v>2200</v>
      </c>
      <c r="C1541" s="200">
        <v>6779437</v>
      </c>
      <c r="D1541" s="200">
        <v>1711705.8499999996</v>
      </c>
      <c r="E1541" s="200">
        <v>1711655.57</v>
      </c>
    </row>
    <row r="1542" spans="2:5">
      <c r="B1542" s="214" t="s">
        <v>2201</v>
      </c>
      <c r="C1542" s="200">
        <v>6779437</v>
      </c>
      <c r="D1542" s="200">
        <v>1711705.8499999996</v>
      </c>
      <c r="E1542" s="200">
        <v>1711655.57</v>
      </c>
    </row>
    <row r="1543" spans="2:5">
      <c r="B1543" s="215" t="s">
        <v>2711</v>
      </c>
      <c r="C1543" s="200">
        <v>4802120</v>
      </c>
      <c r="D1543" s="200">
        <v>5863333.1100000003</v>
      </c>
      <c r="E1543" s="200">
        <v>5255868.3000000007</v>
      </c>
    </row>
    <row r="1544" spans="2:5">
      <c r="B1544" s="214" t="s">
        <v>3175</v>
      </c>
      <c r="C1544" s="200">
        <v>0</v>
      </c>
      <c r="D1544" s="200">
        <v>4648783</v>
      </c>
      <c r="E1544" s="200">
        <v>4041338.2800000003</v>
      </c>
    </row>
    <row r="1545" spans="2:5">
      <c r="B1545" s="214" t="s">
        <v>2202</v>
      </c>
      <c r="C1545" s="200">
        <v>4802120</v>
      </c>
      <c r="D1545" s="200">
        <v>1214550.1100000003</v>
      </c>
      <c r="E1545" s="200">
        <v>1214530.02</v>
      </c>
    </row>
    <row r="1546" spans="2:5">
      <c r="B1546" s="215" t="s">
        <v>2203</v>
      </c>
      <c r="C1546" s="200">
        <v>4802120</v>
      </c>
      <c r="D1546" s="200">
        <v>6072650.1100000003</v>
      </c>
      <c r="E1546" s="200">
        <v>1214530.02</v>
      </c>
    </row>
    <row r="1547" spans="2:5">
      <c r="B1547" s="214" t="s">
        <v>2204</v>
      </c>
      <c r="C1547" s="200">
        <v>4802120</v>
      </c>
      <c r="D1547" s="200">
        <v>6072650.1100000003</v>
      </c>
      <c r="E1547" s="200">
        <v>1214530.02</v>
      </c>
    </row>
    <row r="1548" spans="2:5">
      <c r="B1548" s="215" t="s">
        <v>2205</v>
      </c>
      <c r="C1548" s="200">
        <v>6779437</v>
      </c>
      <c r="D1548" s="200">
        <v>1564204</v>
      </c>
      <c r="E1548" s="200">
        <v>1564202.39</v>
      </c>
    </row>
    <row r="1549" spans="2:5">
      <c r="B1549" s="214" t="s">
        <v>2206</v>
      </c>
      <c r="C1549" s="200">
        <v>6779437</v>
      </c>
      <c r="D1549" s="200">
        <v>1564204</v>
      </c>
      <c r="E1549" s="200">
        <v>1564202.39</v>
      </c>
    </row>
    <row r="1550" spans="2:5">
      <c r="B1550" s="215" t="s">
        <v>2207</v>
      </c>
      <c r="C1550" s="200">
        <v>11289410</v>
      </c>
      <c r="D1550" s="200">
        <v>2457298</v>
      </c>
      <c r="E1550" s="200">
        <v>2457296.0099999998</v>
      </c>
    </row>
    <row r="1551" spans="2:5">
      <c r="B1551" s="214" t="s">
        <v>2208</v>
      </c>
      <c r="C1551" s="200">
        <v>11289410</v>
      </c>
      <c r="D1551" s="200">
        <v>2457298</v>
      </c>
      <c r="E1551" s="200">
        <v>2457296.0099999998</v>
      </c>
    </row>
    <row r="1552" spans="2:5">
      <c r="B1552" s="215" t="s">
        <v>2209</v>
      </c>
      <c r="C1552" s="200">
        <v>6779437</v>
      </c>
      <c r="D1552" s="200">
        <v>1564204</v>
      </c>
      <c r="E1552" s="200">
        <v>1564202.38</v>
      </c>
    </row>
    <row r="1553" spans="2:5">
      <c r="B1553" s="214" t="s">
        <v>2210</v>
      </c>
      <c r="C1553" s="200">
        <v>6779437</v>
      </c>
      <c r="D1553" s="200">
        <v>1564204</v>
      </c>
      <c r="E1553" s="200">
        <v>1564202.38</v>
      </c>
    </row>
    <row r="1554" spans="2:5">
      <c r="B1554" s="215" t="s">
        <v>2211</v>
      </c>
      <c r="C1554" s="200">
        <v>4802120</v>
      </c>
      <c r="D1554" s="200">
        <v>1083060</v>
      </c>
      <c r="E1554" s="200">
        <v>1083058.83</v>
      </c>
    </row>
    <row r="1555" spans="2:5">
      <c r="B1555" s="214" t="s">
        <v>2212</v>
      </c>
      <c r="C1555" s="200">
        <v>4802120</v>
      </c>
      <c r="D1555" s="200">
        <v>1083060</v>
      </c>
      <c r="E1555" s="200">
        <v>1083058.83</v>
      </c>
    </row>
    <row r="1556" spans="2:5">
      <c r="B1556" s="215" t="s">
        <v>2213</v>
      </c>
      <c r="C1556" s="200">
        <v>4802120</v>
      </c>
      <c r="D1556" s="200">
        <v>1083060</v>
      </c>
      <c r="E1556" s="200">
        <v>1083058.83</v>
      </c>
    </row>
    <row r="1557" spans="2:5">
      <c r="B1557" s="214" t="s">
        <v>2214</v>
      </c>
      <c r="C1557" s="200">
        <v>4802120</v>
      </c>
      <c r="D1557" s="200">
        <v>1083060</v>
      </c>
      <c r="E1557" s="200">
        <v>1083058.83</v>
      </c>
    </row>
    <row r="1558" spans="2:5">
      <c r="B1558" s="215" t="s">
        <v>2215</v>
      </c>
      <c r="C1558" s="200">
        <v>6779437</v>
      </c>
      <c r="D1558" s="200">
        <v>1525372</v>
      </c>
      <c r="E1558" s="200">
        <v>1525370.51</v>
      </c>
    </row>
    <row r="1559" spans="2:5">
      <c r="B1559" s="214" t="s">
        <v>2216</v>
      </c>
      <c r="C1559" s="200">
        <v>6779437</v>
      </c>
      <c r="D1559" s="200">
        <v>1525372</v>
      </c>
      <c r="E1559" s="200">
        <v>1525370.51</v>
      </c>
    </row>
    <row r="1560" spans="2:5">
      <c r="B1560" s="215" t="s">
        <v>2217</v>
      </c>
      <c r="C1560" s="200">
        <v>6779437</v>
      </c>
      <c r="D1560" s="200">
        <v>6779437</v>
      </c>
      <c r="E1560" s="200">
        <v>1525370.52</v>
      </c>
    </row>
    <row r="1561" spans="2:5">
      <c r="B1561" s="214" t="s">
        <v>2218</v>
      </c>
      <c r="C1561" s="200">
        <v>6779437</v>
      </c>
      <c r="D1561" s="200">
        <v>6779437</v>
      </c>
      <c r="E1561" s="200">
        <v>1525370.52</v>
      </c>
    </row>
    <row r="1562" spans="2:5">
      <c r="B1562" s="215" t="s">
        <v>2219</v>
      </c>
      <c r="C1562" s="200">
        <v>4802120</v>
      </c>
      <c r="D1562" s="200">
        <v>4802120</v>
      </c>
      <c r="E1562" s="200">
        <v>1080476.8500000001</v>
      </c>
    </row>
    <row r="1563" spans="2:5">
      <c r="B1563" s="214" t="s">
        <v>2220</v>
      </c>
      <c r="C1563" s="200">
        <v>4802120</v>
      </c>
      <c r="D1563" s="200">
        <v>4802120</v>
      </c>
      <c r="E1563" s="200">
        <v>1080476.8500000001</v>
      </c>
    </row>
    <row r="1564" spans="2:5">
      <c r="B1564" s="215" t="s">
        <v>3777</v>
      </c>
      <c r="C1564" s="200">
        <v>11289410</v>
      </c>
      <c r="D1564" s="200">
        <v>35161861.469999999</v>
      </c>
      <c r="E1564" s="200">
        <v>2540116.08</v>
      </c>
    </row>
    <row r="1565" spans="2:5">
      <c r="B1565" s="214" t="s">
        <v>3700</v>
      </c>
      <c r="C1565" s="200">
        <v>0</v>
      </c>
      <c r="D1565" s="200">
        <v>23872451.469999999</v>
      </c>
      <c r="E1565" s="200">
        <v>0</v>
      </c>
    </row>
    <row r="1566" spans="2:5">
      <c r="B1566" s="214" t="s">
        <v>2221</v>
      </c>
      <c r="C1566" s="200">
        <v>11289410</v>
      </c>
      <c r="D1566" s="200">
        <v>11289410</v>
      </c>
      <c r="E1566" s="200">
        <v>2540116.08</v>
      </c>
    </row>
    <row r="1567" spans="2:5">
      <c r="B1567" s="215" t="s">
        <v>2222</v>
      </c>
      <c r="C1567" s="200">
        <v>6779437</v>
      </c>
      <c r="D1567" s="200">
        <v>6779437</v>
      </c>
      <c r="E1567" s="200">
        <v>1525370.52</v>
      </c>
    </row>
    <row r="1568" spans="2:5">
      <c r="B1568" s="214" t="s">
        <v>2223</v>
      </c>
      <c r="C1568" s="200">
        <v>6779437</v>
      </c>
      <c r="D1568" s="200">
        <v>6779437</v>
      </c>
      <c r="E1568" s="200">
        <v>1525370.52</v>
      </c>
    </row>
    <row r="1569" spans="2:5">
      <c r="B1569" s="215" t="s">
        <v>422</v>
      </c>
      <c r="C1569" s="200">
        <v>16349125</v>
      </c>
      <c r="D1569" s="200">
        <v>32281470.710000001</v>
      </c>
      <c r="E1569" s="200">
        <v>21550469.150000002</v>
      </c>
    </row>
    <row r="1570" spans="2:5">
      <c r="B1570" s="214" t="s">
        <v>758</v>
      </c>
      <c r="C1570" s="200">
        <v>9569688</v>
      </c>
      <c r="D1570" s="200">
        <v>24459953.170000002</v>
      </c>
      <c r="E1570" s="200">
        <v>19986165.640000001</v>
      </c>
    </row>
    <row r="1571" spans="2:5">
      <c r="B1571" s="214" t="s">
        <v>2224</v>
      </c>
      <c r="C1571" s="200">
        <v>6779437</v>
      </c>
      <c r="D1571" s="200">
        <v>7821517.54</v>
      </c>
      <c r="E1571" s="200">
        <v>1564303.51</v>
      </c>
    </row>
    <row r="1572" spans="2:5">
      <c r="B1572" s="215" t="s">
        <v>2225</v>
      </c>
      <c r="C1572" s="200">
        <v>6779437</v>
      </c>
      <c r="D1572" s="200">
        <v>7821517.54</v>
      </c>
      <c r="E1572" s="200">
        <v>1564303.51</v>
      </c>
    </row>
    <row r="1573" spans="2:5">
      <c r="B1573" s="214" t="s">
        <v>2226</v>
      </c>
      <c r="C1573" s="200">
        <v>6779437</v>
      </c>
      <c r="D1573" s="200">
        <v>7821517.54</v>
      </c>
      <c r="E1573" s="200">
        <v>1564303.51</v>
      </c>
    </row>
    <row r="1574" spans="2:5">
      <c r="B1574" s="215" t="s">
        <v>2227</v>
      </c>
      <c r="C1574" s="200">
        <v>6779437</v>
      </c>
      <c r="D1574" s="200">
        <v>7821517.54</v>
      </c>
      <c r="E1574" s="200">
        <v>1564303.51</v>
      </c>
    </row>
    <row r="1575" spans="2:5">
      <c r="B1575" s="214" t="s">
        <v>2228</v>
      </c>
      <c r="C1575" s="200">
        <v>6779437</v>
      </c>
      <c r="D1575" s="200">
        <v>7821517.54</v>
      </c>
      <c r="E1575" s="200">
        <v>1564303.51</v>
      </c>
    </row>
    <row r="1576" spans="2:5">
      <c r="B1576" s="215" t="s">
        <v>2955</v>
      </c>
      <c r="C1576" s="200">
        <v>0</v>
      </c>
      <c r="D1576" s="200">
        <v>50000000</v>
      </c>
      <c r="E1576" s="200">
        <v>0</v>
      </c>
    </row>
    <row r="1577" spans="2:5">
      <c r="B1577" s="214" t="s">
        <v>2560</v>
      </c>
      <c r="C1577" s="200">
        <v>0</v>
      </c>
      <c r="D1577" s="200">
        <v>50000000</v>
      </c>
      <c r="E1577" s="200">
        <v>0</v>
      </c>
    </row>
    <row r="1578" spans="2:5">
      <c r="B1578" s="215" t="s">
        <v>3516</v>
      </c>
      <c r="C1578" s="200">
        <v>0</v>
      </c>
      <c r="D1578" s="200">
        <v>1341779.49</v>
      </c>
      <c r="E1578" s="200">
        <v>0</v>
      </c>
    </row>
    <row r="1579" spans="2:5">
      <c r="B1579" s="214" t="s">
        <v>3515</v>
      </c>
      <c r="C1579" s="200">
        <v>0</v>
      </c>
      <c r="D1579" s="200">
        <v>1341779.49</v>
      </c>
      <c r="E1579" s="200">
        <v>0</v>
      </c>
    </row>
    <row r="1580" spans="2:5">
      <c r="B1580" s="215" t="s">
        <v>3514</v>
      </c>
      <c r="C1580" s="200">
        <v>0</v>
      </c>
      <c r="D1580" s="200">
        <v>1341779.49</v>
      </c>
      <c r="E1580" s="200">
        <v>0</v>
      </c>
    </row>
    <row r="1581" spans="2:5">
      <c r="B1581" s="214" t="s">
        <v>3513</v>
      </c>
      <c r="C1581" s="200">
        <v>0</v>
      </c>
      <c r="D1581" s="200">
        <v>1341779.49</v>
      </c>
      <c r="E1581" s="200">
        <v>0</v>
      </c>
    </row>
    <row r="1582" spans="2:5">
      <c r="B1582" s="215" t="s">
        <v>3512</v>
      </c>
      <c r="C1582" s="200">
        <v>0</v>
      </c>
      <c r="D1582" s="200">
        <v>1341779.49</v>
      </c>
      <c r="E1582" s="200">
        <v>0</v>
      </c>
    </row>
    <row r="1583" spans="2:5">
      <c r="B1583" s="214" t="s">
        <v>3511</v>
      </c>
      <c r="C1583" s="200">
        <v>0</v>
      </c>
      <c r="D1583" s="200">
        <v>1341779.49</v>
      </c>
      <c r="E1583" s="200">
        <v>0</v>
      </c>
    </row>
    <row r="1584" spans="2:5">
      <c r="B1584" s="215" t="s">
        <v>3510</v>
      </c>
      <c r="C1584" s="200">
        <v>0</v>
      </c>
      <c r="D1584" s="200">
        <v>1341779.49</v>
      </c>
      <c r="E1584" s="200">
        <v>0</v>
      </c>
    </row>
    <row r="1585" spans="2:5">
      <c r="B1585" s="214" t="s">
        <v>3509</v>
      </c>
      <c r="C1585" s="200">
        <v>0</v>
      </c>
      <c r="D1585" s="200">
        <v>1341779.49</v>
      </c>
      <c r="E1585" s="200">
        <v>0</v>
      </c>
    </row>
    <row r="1586" spans="2:5">
      <c r="B1586" s="215" t="s">
        <v>3508</v>
      </c>
      <c r="C1586" s="200">
        <v>0</v>
      </c>
      <c r="D1586" s="200">
        <v>1889215.45</v>
      </c>
      <c r="E1586" s="200">
        <v>0</v>
      </c>
    </row>
    <row r="1587" spans="2:5">
      <c r="B1587" s="214" t="s">
        <v>3507</v>
      </c>
      <c r="C1587" s="200">
        <v>0</v>
      </c>
      <c r="D1587" s="200">
        <v>1889215.45</v>
      </c>
      <c r="E1587" s="200">
        <v>0</v>
      </c>
    </row>
    <row r="1588" spans="2:5">
      <c r="B1588" s="215" t="s">
        <v>1081</v>
      </c>
      <c r="C1588" s="200">
        <v>26873283</v>
      </c>
      <c r="D1588" s="200">
        <v>11198683.93</v>
      </c>
      <c r="E1588" s="200">
        <v>8054436.7999999998</v>
      </c>
    </row>
    <row r="1589" spans="2:5">
      <c r="B1589" s="214" t="s">
        <v>1082</v>
      </c>
      <c r="C1589" s="200">
        <v>26873283</v>
      </c>
      <c r="D1589" s="200">
        <v>8061985</v>
      </c>
      <c r="E1589" s="200">
        <v>8054436.7999999998</v>
      </c>
    </row>
    <row r="1590" spans="2:5">
      <c r="B1590" s="214" t="s">
        <v>3506</v>
      </c>
      <c r="C1590" s="200">
        <v>0</v>
      </c>
      <c r="D1590" s="200">
        <v>3136698.93</v>
      </c>
      <c r="E1590" s="200">
        <v>0</v>
      </c>
    </row>
    <row r="1591" spans="2:5">
      <c r="B1591" s="215" t="s">
        <v>2630</v>
      </c>
      <c r="C1591" s="200">
        <v>121315508</v>
      </c>
      <c r="D1591" s="200">
        <v>83200067.540000007</v>
      </c>
      <c r="E1591" s="200">
        <v>80863516.310000002</v>
      </c>
    </row>
    <row r="1592" spans="2:5">
      <c r="B1592" s="214" t="s">
        <v>2631</v>
      </c>
      <c r="C1592" s="200">
        <v>121315508</v>
      </c>
      <c r="D1592" s="200">
        <v>81310852.090000004</v>
      </c>
      <c r="E1592" s="200">
        <v>80863516.310000002</v>
      </c>
    </row>
    <row r="1593" spans="2:5">
      <c r="B1593" s="214" t="s">
        <v>3505</v>
      </c>
      <c r="C1593" s="200">
        <v>0</v>
      </c>
      <c r="D1593" s="200">
        <v>1889215.45</v>
      </c>
      <c r="E1593" s="200">
        <v>0</v>
      </c>
    </row>
    <row r="1594" spans="2:5">
      <c r="B1594" s="215" t="s">
        <v>3504</v>
      </c>
      <c r="C1594" s="200">
        <v>0</v>
      </c>
      <c r="D1594" s="200">
        <v>1341779.49</v>
      </c>
      <c r="E1594" s="200">
        <v>0</v>
      </c>
    </row>
    <row r="1595" spans="2:5">
      <c r="B1595" s="214" t="s">
        <v>3503</v>
      </c>
      <c r="C1595" s="200">
        <v>0</v>
      </c>
      <c r="D1595" s="200">
        <v>1341779.49</v>
      </c>
      <c r="E1595" s="200">
        <v>0</v>
      </c>
    </row>
    <row r="1596" spans="2:5">
      <c r="B1596" s="215" t="s">
        <v>3502</v>
      </c>
      <c r="C1596" s="200">
        <v>0</v>
      </c>
      <c r="D1596" s="200">
        <v>1889215.45</v>
      </c>
      <c r="E1596" s="200">
        <v>0</v>
      </c>
    </row>
    <row r="1597" spans="2:5">
      <c r="B1597" s="214" t="s">
        <v>3501</v>
      </c>
      <c r="C1597" s="200">
        <v>0</v>
      </c>
      <c r="D1597" s="200">
        <v>1889215.45</v>
      </c>
      <c r="E1597" s="200">
        <v>0</v>
      </c>
    </row>
    <row r="1598" spans="2:5">
      <c r="B1598" s="215" t="s">
        <v>3500</v>
      </c>
      <c r="C1598" s="200">
        <v>0</v>
      </c>
      <c r="D1598" s="200">
        <v>1341779.49</v>
      </c>
      <c r="E1598" s="200">
        <v>0</v>
      </c>
    </row>
    <row r="1599" spans="2:5">
      <c r="B1599" s="214" t="s">
        <v>3499</v>
      </c>
      <c r="C1599" s="200">
        <v>0</v>
      </c>
      <c r="D1599" s="200">
        <v>1341779.49</v>
      </c>
      <c r="E1599" s="200">
        <v>0</v>
      </c>
    </row>
    <row r="1600" spans="2:5">
      <c r="B1600" s="215" t="s">
        <v>3498</v>
      </c>
      <c r="C1600" s="200">
        <v>0</v>
      </c>
      <c r="D1600" s="200">
        <v>1341779.49</v>
      </c>
      <c r="E1600" s="200">
        <v>0</v>
      </c>
    </row>
    <row r="1601" spans="2:5">
      <c r="B1601" s="214" t="s">
        <v>3497</v>
      </c>
      <c r="C1601" s="200">
        <v>0</v>
      </c>
      <c r="D1601" s="200">
        <v>1341779.49</v>
      </c>
      <c r="E1601" s="200">
        <v>0</v>
      </c>
    </row>
    <row r="1602" spans="2:5">
      <c r="B1602" s="215" t="s">
        <v>3496</v>
      </c>
      <c r="C1602" s="200">
        <v>0</v>
      </c>
      <c r="D1602" s="200">
        <v>1341779.49</v>
      </c>
      <c r="E1602" s="200">
        <v>0</v>
      </c>
    </row>
    <row r="1603" spans="2:5">
      <c r="B1603" s="214" t="s">
        <v>3495</v>
      </c>
      <c r="C1603" s="200">
        <v>0</v>
      </c>
      <c r="D1603" s="200">
        <v>1341779.49</v>
      </c>
      <c r="E1603" s="200">
        <v>0</v>
      </c>
    </row>
    <row r="1604" spans="2:5">
      <c r="B1604" s="215" t="s">
        <v>2766</v>
      </c>
      <c r="C1604" s="200">
        <v>19287044</v>
      </c>
      <c r="D1604" s="200">
        <v>8278688.4900000002</v>
      </c>
      <c r="E1604" s="200">
        <v>3279957</v>
      </c>
    </row>
    <row r="1605" spans="2:5">
      <c r="B1605" s="214" t="s">
        <v>2767</v>
      </c>
      <c r="C1605" s="200">
        <v>19287044</v>
      </c>
      <c r="D1605" s="200">
        <v>6936909</v>
      </c>
      <c r="E1605" s="200">
        <v>3279957</v>
      </c>
    </row>
    <row r="1606" spans="2:5">
      <c r="B1606" s="214" t="s">
        <v>3494</v>
      </c>
      <c r="C1606" s="200">
        <v>0</v>
      </c>
      <c r="D1606" s="200">
        <v>1341779.49</v>
      </c>
      <c r="E1606" s="200">
        <v>0</v>
      </c>
    </row>
    <row r="1607" spans="2:5">
      <c r="B1607" s="215" t="s">
        <v>3126</v>
      </c>
      <c r="C1607" s="200">
        <v>0</v>
      </c>
      <c r="D1607" s="200">
        <v>232578736.11000001</v>
      </c>
      <c r="E1607" s="200">
        <v>231236955.62</v>
      </c>
    </row>
    <row r="1608" spans="2:5">
      <c r="B1608" s="214" t="s">
        <v>3127</v>
      </c>
      <c r="C1608" s="200">
        <v>0</v>
      </c>
      <c r="D1608" s="200">
        <v>231236956.62</v>
      </c>
      <c r="E1608" s="200">
        <v>231236955.62</v>
      </c>
    </row>
    <row r="1609" spans="2:5">
      <c r="B1609" s="214" t="s">
        <v>3493</v>
      </c>
      <c r="C1609" s="200">
        <v>0</v>
      </c>
      <c r="D1609" s="200">
        <v>1341779.49</v>
      </c>
      <c r="E1609" s="200">
        <v>0</v>
      </c>
    </row>
    <row r="1610" spans="2:5">
      <c r="B1610" s="215" t="s">
        <v>3492</v>
      </c>
      <c r="C1610" s="200">
        <v>0</v>
      </c>
      <c r="D1610" s="200">
        <v>1341779.49</v>
      </c>
      <c r="E1610" s="200">
        <v>0</v>
      </c>
    </row>
    <row r="1611" spans="2:5">
      <c r="B1611" s="214" t="s">
        <v>3491</v>
      </c>
      <c r="C1611" s="200">
        <v>0</v>
      </c>
      <c r="D1611" s="200">
        <v>1341779.49</v>
      </c>
      <c r="E1611" s="200">
        <v>0</v>
      </c>
    </row>
    <row r="1612" spans="2:5">
      <c r="B1612" s="215" t="s">
        <v>3490</v>
      </c>
      <c r="C1612" s="200">
        <v>0</v>
      </c>
      <c r="D1612" s="200">
        <v>1341779.49</v>
      </c>
      <c r="E1612" s="200">
        <v>0</v>
      </c>
    </row>
    <row r="1613" spans="2:5">
      <c r="B1613" s="214" t="s">
        <v>3489</v>
      </c>
      <c r="C1613" s="200">
        <v>0</v>
      </c>
      <c r="D1613" s="200">
        <v>1341779.49</v>
      </c>
      <c r="E1613" s="200">
        <v>0</v>
      </c>
    </row>
    <row r="1614" spans="2:5">
      <c r="B1614" s="215" t="s">
        <v>3488</v>
      </c>
      <c r="C1614" s="200">
        <v>0</v>
      </c>
      <c r="D1614" s="200">
        <v>3136698.93</v>
      </c>
      <c r="E1614" s="200">
        <v>0</v>
      </c>
    </row>
    <row r="1615" spans="2:5">
      <c r="B1615" s="214" t="s">
        <v>3487</v>
      </c>
      <c r="C1615" s="200">
        <v>0</v>
      </c>
      <c r="D1615" s="200">
        <v>3136698.93</v>
      </c>
      <c r="E1615" s="200">
        <v>0</v>
      </c>
    </row>
    <row r="1616" spans="2:5">
      <c r="B1616" s="215" t="s">
        <v>3486</v>
      </c>
      <c r="C1616" s="200">
        <v>0</v>
      </c>
      <c r="D1616" s="200">
        <v>1889215.45</v>
      </c>
      <c r="E1616" s="200">
        <v>0</v>
      </c>
    </row>
    <row r="1617" spans="2:5">
      <c r="B1617" s="214" t="s">
        <v>3485</v>
      </c>
      <c r="C1617" s="200">
        <v>0</v>
      </c>
      <c r="D1617" s="200">
        <v>1889215.45</v>
      </c>
      <c r="E1617" s="200">
        <v>0</v>
      </c>
    </row>
    <row r="1618" spans="2:5">
      <c r="B1618" s="215" t="s">
        <v>2768</v>
      </c>
      <c r="C1618" s="200">
        <v>9643523</v>
      </c>
      <c r="D1618" s="200">
        <v>2268290</v>
      </c>
      <c r="E1618" s="200">
        <v>0</v>
      </c>
    </row>
    <row r="1619" spans="2:5">
      <c r="B1619" s="214" t="s">
        <v>2769</v>
      </c>
      <c r="C1619" s="200">
        <v>9643523</v>
      </c>
      <c r="D1619" s="200">
        <v>2268290</v>
      </c>
      <c r="E1619" s="200">
        <v>0</v>
      </c>
    </row>
    <row r="1620" spans="2:5">
      <c r="B1620" s="215" t="s">
        <v>2632</v>
      </c>
      <c r="C1620" s="200">
        <v>18159701</v>
      </c>
      <c r="D1620" s="200">
        <v>0</v>
      </c>
      <c r="E1620" s="200">
        <v>0</v>
      </c>
    </row>
    <row r="1621" spans="2:5">
      <c r="B1621" s="214" t="s">
        <v>2633</v>
      </c>
      <c r="C1621" s="200">
        <v>18159701</v>
      </c>
      <c r="D1621" s="200">
        <v>0</v>
      </c>
      <c r="E1621" s="200">
        <v>0</v>
      </c>
    </row>
    <row r="1622" spans="2:5">
      <c r="B1622" s="187" t="s">
        <v>283</v>
      </c>
      <c r="C1622" s="186">
        <v>14045132</v>
      </c>
      <c r="D1622" s="186">
        <v>14045132</v>
      </c>
      <c r="E1622" s="186">
        <v>8414692.2800000012</v>
      </c>
    </row>
    <row r="1623" spans="2:5">
      <c r="B1623" s="215" t="s">
        <v>1288</v>
      </c>
      <c r="C1623" s="200">
        <v>14045132</v>
      </c>
      <c r="D1623" s="200">
        <v>14045132</v>
      </c>
      <c r="E1623" s="200">
        <v>8414692.2800000012</v>
      </c>
    </row>
    <row r="1624" spans="2:5">
      <c r="B1624" s="214" t="s">
        <v>1292</v>
      </c>
      <c r="C1624" s="200">
        <v>14045132</v>
      </c>
      <c r="D1624" s="200">
        <v>14045132</v>
      </c>
      <c r="E1624" s="200">
        <v>8414692.2800000012</v>
      </c>
    </row>
    <row r="1625" spans="2:5">
      <c r="B1625" s="187" t="s">
        <v>298</v>
      </c>
      <c r="C1625" s="186">
        <v>204203847</v>
      </c>
      <c r="D1625" s="186">
        <v>162247386.22</v>
      </c>
      <c r="E1625" s="186">
        <v>0</v>
      </c>
    </row>
    <row r="1626" spans="2:5">
      <c r="B1626" s="215" t="s">
        <v>3702</v>
      </c>
      <c r="C1626" s="200">
        <v>0</v>
      </c>
      <c r="D1626" s="200">
        <v>62247386.219999999</v>
      </c>
      <c r="E1626" s="200">
        <v>0</v>
      </c>
    </row>
    <row r="1627" spans="2:5">
      <c r="B1627" s="214" t="s">
        <v>3701</v>
      </c>
      <c r="C1627" s="200">
        <v>0</v>
      </c>
      <c r="D1627" s="200">
        <v>62247386.219999999</v>
      </c>
      <c r="E1627" s="200">
        <v>0</v>
      </c>
    </row>
    <row r="1628" spans="2:5">
      <c r="B1628" s="215" t="s">
        <v>2955</v>
      </c>
      <c r="C1628" s="200">
        <v>204203847</v>
      </c>
      <c r="D1628" s="200">
        <v>100000000</v>
      </c>
      <c r="E1628" s="200">
        <v>0</v>
      </c>
    </row>
    <row r="1629" spans="2:5">
      <c r="B1629" s="214" t="s">
        <v>2560</v>
      </c>
      <c r="C1629" s="200">
        <v>204203847</v>
      </c>
      <c r="D1629" s="200">
        <v>100000000</v>
      </c>
      <c r="E1629" s="200">
        <v>0</v>
      </c>
    </row>
    <row r="1630" spans="2:5">
      <c r="B1630" s="187" t="s">
        <v>284</v>
      </c>
      <c r="C1630" s="186">
        <v>1446000000</v>
      </c>
      <c r="D1630" s="186">
        <v>1768081514.9000001</v>
      </c>
      <c r="E1630" s="186">
        <v>1010243724.6600001</v>
      </c>
    </row>
    <row r="1631" spans="2:5">
      <c r="B1631" s="215" t="s">
        <v>2709</v>
      </c>
      <c r="C1631" s="200">
        <v>1446000000</v>
      </c>
      <c r="D1631" s="200">
        <v>1768081514.9000001</v>
      </c>
      <c r="E1631" s="200">
        <v>1010243724.6600001</v>
      </c>
    </row>
    <row r="1632" spans="2:5">
      <c r="B1632" s="214" t="s">
        <v>753</v>
      </c>
      <c r="C1632" s="200">
        <v>1446000000</v>
      </c>
      <c r="D1632" s="200">
        <v>1768081514.9000001</v>
      </c>
      <c r="E1632" s="200">
        <v>1010243724.6600001</v>
      </c>
    </row>
    <row r="1633" spans="2:5">
      <c r="B1633" s="216" t="s">
        <v>423</v>
      </c>
      <c r="C1633" s="200">
        <v>211299189</v>
      </c>
      <c r="D1633" s="200">
        <v>1199497776.6300001</v>
      </c>
      <c r="E1633" s="200">
        <v>888017070.23999989</v>
      </c>
    </row>
    <row r="1634" spans="2:5">
      <c r="B1634" s="187" t="s">
        <v>281</v>
      </c>
      <c r="C1634" s="186">
        <v>208491159</v>
      </c>
      <c r="D1634" s="186">
        <v>969026947.63999999</v>
      </c>
      <c r="E1634" s="186">
        <v>888017070.23999989</v>
      </c>
    </row>
    <row r="1635" spans="2:5">
      <c r="B1635" s="215" t="s">
        <v>3699</v>
      </c>
      <c r="C1635" s="200">
        <v>0</v>
      </c>
      <c r="D1635" s="200">
        <v>64126000</v>
      </c>
      <c r="E1635" s="200">
        <v>92000</v>
      </c>
    </row>
    <row r="1636" spans="2:5">
      <c r="B1636" s="214" t="s">
        <v>3698</v>
      </c>
      <c r="C1636" s="200">
        <v>0</v>
      </c>
      <c r="D1636" s="200">
        <v>64126000</v>
      </c>
      <c r="E1636" s="200">
        <v>92000</v>
      </c>
    </row>
    <row r="1637" spans="2:5">
      <c r="B1637" s="215" t="s">
        <v>424</v>
      </c>
      <c r="C1637" s="200">
        <v>2855017</v>
      </c>
      <c r="D1637" s="200">
        <v>0</v>
      </c>
      <c r="E1637" s="200">
        <v>0</v>
      </c>
    </row>
    <row r="1638" spans="2:5">
      <c r="B1638" s="214" t="s">
        <v>759</v>
      </c>
      <c r="C1638" s="200">
        <v>2855017</v>
      </c>
      <c r="D1638" s="200">
        <v>0</v>
      </c>
      <c r="E1638" s="200">
        <v>0</v>
      </c>
    </row>
    <row r="1639" spans="2:5">
      <c r="B1639" s="215" t="s">
        <v>3128</v>
      </c>
      <c r="C1639" s="200">
        <v>0</v>
      </c>
      <c r="D1639" s="200">
        <v>782484657.93999994</v>
      </c>
      <c r="E1639" s="200">
        <v>782084656.94000006</v>
      </c>
    </row>
    <row r="1640" spans="2:5">
      <c r="B1640" s="214" t="s">
        <v>3129</v>
      </c>
      <c r="C1640" s="200">
        <v>0</v>
      </c>
      <c r="D1640" s="200">
        <v>782484657.93999994</v>
      </c>
      <c r="E1640" s="200">
        <v>782084656.94000006</v>
      </c>
    </row>
    <row r="1641" spans="2:5">
      <c r="B1641" s="215" t="s">
        <v>1293</v>
      </c>
      <c r="C1641" s="200">
        <v>4628889</v>
      </c>
      <c r="D1641" s="200">
        <v>1.9500000001862645</v>
      </c>
      <c r="E1641" s="200">
        <v>0</v>
      </c>
    </row>
    <row r="1642" spans="2:5">
      <c r="B1642" s="214" t="s">
        <v>1294</v>
      </c>
      <c r="C1642" s="200">
        <v>4628889</v>
      </c>
      <c r="D1642" s="200">
        <v>1.9500000001862645</v>
      </c>
      <c r="E1642" s="200">
        <v>0</v>
      </c>
    </row>
    <row r="1643" spans="2:5">
      <c r="B1643" s="215" t="s">
        <v>1295</v>
      </c>
      <c r="C1643" s="200">
        <v>4628889</v>
      </c>
      <c r="D1643" s="200">
        <v>1.9500000001862645</v>
      </c>
      <c r="E1643" s="200">
        <v>0</v>
      </c>
    </row>
    <row r="1644" spans="2:5">
      <c r="B1644" s="214" t="s">
        <v>1296</v>
      </c>
      <c r="C1644" s="200">
        <v>4628889</v>
      </c>
      <c r="D1644" s="200">
        <v>1.9500000001862645</v>
      </c>
      <c r="E1644" s="200">
        <v>0</v>
      </c>
    </row>
    <row r="1645" spans="2:5">
      <c r="B1645" s="215" t="s">
        <v>1297</v>
      </c>
      <c r="C1645" s="200">
        <v>6606206</v>
      </c>
      <c r="D1645" s="200">
        <v>1</v>
      </c>
      <c r="E1645" s="200">
        <v>0</v>
      </c>
    </row>
    <row r="1646" spans="2:5">
      <c r="B1646" s="214" t="s">
        <v>1298</v>
      </c>
      <c r="C1646" s="200">
        <v>6606206</v>
      </c>
      <c r="D1646" s="200">
        <v>1</v>
      </c>
      <c r="E1646" s="200">
        <v>0</v>
      </c>
    </row>
    <row r="1647" spans="2:5">
      <c r="B1647" s="215" t="s">
        <v>425</v>
      </c>
      <c r="C1647" s="200">
        <v>1581666</v>
      </c>
      <c r="D1647" s="200">
        <v>1581666</v>
      </c>
      <c r="E1647" s="200">
        <v>1200000</v>
      </c>
    </row>
    <row r="1648" spans="2:5">
      <c r="B1648" s="214" t="s">
        <v>760</v>
      </c>
      <c r="C1648" s="200">
        <v>1581666</v>
      </c>
      <c r="D1648" s="200">
        <v>1581666</v>
      </c>
      <c r="E1648" s="200">
        <v>1200000</v>
      </c>
    </row>
    <row r="1649" spans="2:5">
      <c r="B1649" s="215" t="s">
        <v>426</v>
      </c>
      <c r="C1649" s="200">
        <v>2400000</v>
      </c>
      <c r="D1649" s="200">
        <v>16439274.82</v>
      </c>
      <c r="E1649" s="200">
        <v>15041578.41</v>
      </c>
    </row>
    <row r="1650" spans="2:5">
      <c r="B1650" s="214" t="s">
        <v>761</v>
      </c>
      <c r="C1650" s="200">
        <v>2400000</v>
      </c>
      <c r="D1650" s="200">
        <v>16439274.82</v>
      </c>
      <c r="E1650" s="200">
        <v>15041578.41</v>
      </c>
    </row>
    <row r="1651" spans="2:5">
      <c r="B1651" s="215" t="s">
        <v>1442</v>
      </c>
      <c r="C1651" s="200">
        <v>6779437</v>
      </c>
      <c r="D1651" s="200">
        <v>6779437</v>
      </c>
      <c r="E1651" s="200">
        <v>1518981.56</v>
      </c>
    </row>
    <row r="1652" spans="2:5">
      <c r="B1652" s="214" t="s">
        <v>1443</v>
      </c>
      <c r="C1652" s="200">
        <v>6779437</v>
      </c>
      <c r="D1652" s="200">
        <v>6779437</v>
      </c>
      <c r="E1652" s="200">
        <v>1518981.56</v>
      </c>
    </row>
    <row r="1653" spans="2:5">
      <c r="B1653" s="215" t="s">
        <v>1444</v>
      </c>
      <c r="C1653" s="200">
        <v>12576962</v>
      </c>
      <c r="D1653" s="200">
        <v>2861944.0600000005</v>
      </c>
      <c r="E1653" s="200">
        <v>2861943.06</v>
      </c>
    </row>
    <row r="1654" spans="2:5">
      <c r="B1654" s="214" t="s">
        <v>1445</v>
      </c>
      <c r="C1654" s="200">
        <v>12576962</v>
      </c>
      <c r="D1654" s="200">
        <v>2861944.0600000005</v>
      </c>
      <c r="E1654" s="200">
        <v>2861943.06</v>
      </c>
    </row>
    <row r="1655" spans="2:5">
      <c r="B1655" s="215" t="s">
        <v>427</v>
      </c>
      <c r="C1655" s="200">
        <v>76425066</v>
      </c>
      <c r="D1655" s="200">
        <v>25000002</v>
      </c>
      <c r="E1655" s="200">
        <v>24980412.5</v>
      </c>
    </row>
    <row r="1656" spans="2:5">
      <c r="B1656" s="214" t="s">
        <v>762</v>
      </c>
      <c r="C1656" s="200">
        <v>76425066</v>
      </c>
      <c r="D1656" s="200">
        <v>25000002</v>
      </c>
      <c r="E1656" s="200">
        <v>24980412.5</v>
      </c>
    </row>
    <row r="1657" spans="2:5">
      <c r="B1657" s="215" t="s">
        <v>2634</v>
      </c>
      <c r="C1657" s="200">
        <v>28767539</v>
      </c>
      <c r="D1657" s="200">
        <v>18290991.27</v>
      </c>
      <c r="E1657" s="200">
        <v>18237530.469999999</v>
      </c>
    </row>
    <row r="1658" spans="2:5">
      <c r="B1658" s="214" t="s">
        <v>2635</v>
      </c>
      <c r="C1658" s="200">
        <v>28767539</v>
      </c>
      <c r="D1658" s="200">
        <v>18290991.27</v>
      </c>
      <c r="E1658" s="200">
        <v>18237530.469999999</v>
      </c>
    </row>
    <row r="1659" spans="2:5">
      <c r="B1659" s="215" t="s">
        <v>1024</v>
      </c>
      <c r="C1659" s="200">
        <v>8523565</v>
      </c>
      <c r="D1659" s="200">
        <v>1</v>
      </c>
      <c r="E1659" s="200">
        <v>0</v>
      </c>
    </row>
    <row r="1660" spans="2:5">
      <c r="B1660" s="214" t="s">
        <v>1025</v>
      </c>
      <c r="C1660" s="200">
        <v>8523565</v>
      </c>
      <c r="D1660" s="200">
        <v>1</v>
      </c>
      <c r="E1660" s="200">
        <v>0</v>
      </c>
    </row>
    <row r="1661" spans="2:5">
      <c r="B1661" s="215" t="s">
        <v>3130</v>
      </c>
      <c r="C1661" s="200">
        <v>0</v>
      </c>
      <c r="D1661" s="200">
        <v>9462001</v>
      </c>
      <c r="E1661" s="200">
        <v>0</v>
      </c>
    </row>
    <row r="1662" spans="2:5">
      <c r="B1662" s="214" t="s">
        <v>3131</v>
      </c>
      <c r="C1662" s="200">
        <v>0</v>
      </c>
      <c r="D1662" s="200">
        <v>9462001</v>
      </c>
      <c r="E1662" s="200">
        <v>0</v>
      </c>
    </row>
    <row r="1663" spans="2:5">
      <c r="B1663" s="215" t="s">
        <v>1083</v>
      </c>
      <c r="C1663" s="200">
        <v>52717923</v>
      </c>
      <c r="D1663" s="200">
        <v>42000967.649999999</v>
      </c>
      <c r="E1663" s="200">
        <v>41999967.299999997</v>
      </c>
    </row>
    <row r="1664" spans="2:5">
      <c r="B1664" s="214" t="s">
        <v>1084</v>
      </c>
      <c r="C1664" s="200">
        <v>52717923</v>
      </c>
      <c r="D1664" s="200">
        <v>42000967.649999999</v>
      </c>
      <c r="E1664" s="200">
        <v>41999967.299999997</v>
      </c>
    </row>
    <row r="1665" spans="2:5">
      <c r="B1665" s="187" t="s">
        <v>283</v>
      </c>
      <c r="C1665" s="186">
        <v>0</v>
      </c>
      <c r="D1665" s="186">
        <v>203999999.99000001</v>
      </c>
      <c r="E1665" s="186">
        <v>0</v>
      </c>
    </row>
    <row r="1666" spans="2:5">
      <c r="B1666" s="215" t="s">
        <v>3285</v>
      </c>
      <c r="C1666" s="200">
        <v>0</v>
      </c>
      <c r="D1666" s="200">
        <v>203999999.99000001</v>
      </c>
      <c r="E1666" s="200">
        <v>0</v>
      </c>
    </row>
    <row r="1667" spans="2:5">
      <c r="B1667" s="214" t="s">
        <v>3284</v>
      </c>
      <c r="C1667" s="200">
        <v>0</v>
      </c>
      <c r="D1667" s="200">
        <v>203999999.99000001</v>
      </c>
      <c r="E1667" s="200">
        <v>0</v>
      </c>
    </row>
    <row r="1668" spans="2:5">
      <c r="B1668" s="187" t="s">
        <v>298</v>
      </c>
      <c r="C1668" s="186">
        <v>0</v>
      </c>
      <c r="D1668" s="186">
        <v>23662799</v>
      </c>
      <c r="E1668" s="186">
        <v>0</v>
      </c>
    </row>
    <row r="1669" spans="2:5">
      <c r="B1669" s="215" t="s">
        <v>427</v>
      </c>
      <c r="C1669" s="200">
        <v>0</v>
      </c>
      <c r="D1669" s="200">
        <v>23662799</v>
      </c>
      <c r="E1669" s="200">
        <v>0</v>
      </c>
    </row>
    <row r="1670" spans="2:5">
      <c r="B1670" s="214" t="s">
        <v>762</v>
      </c>
      <c r="C1670" s="200">
        <v>0</v>
      </c>
      <c r="D1670" s="200">
        <v>23662799</v>
      </c>
      <c r="E1670" s="200">
        <v>0</v>
      </c>
    </row>
    <row r="1671" spans="2:5">
      <c r="B1671" s="187" t="s">
        <v>285</v>
      </c>
      <c r="C1671" s="186">
        <v>2808030</v>
      </c>
      <c r="D1671" s="186">
        <v>2808030</v>
      </c>
      <c r="E1671" s="186">
        <v>0</v>
      </c>
    </row>
    <row r="1672" spans="2:5">
      <c r="B1672" s="215" t="s">
        <v>282</v>
      </c>
      <c r="C1672" s="200">
        <v>2808030</v>
      </c>
      <c r="D1672" s="200">
        <v>2808030</v>
      </c>
      <c r="E1672" s="200">
        <v>0</v>
      </c>
    </row>
    <row r="1673" spans="2:5">
      <c r="B1673" s="214" t="s">
        <v>763</v>
      </c>
      <c r="C1673" s="200">
        <v>2808030</v>
      </c>
      <c r="D1673" s="200">
        <v>2808030</v>
      </c>
      <c r="E1673" s="200">
        <v>0</v>
      </c>
    </row>
    <row r="1674" spans="2:5">
      <c r="B1674" s="216" t="s">
        <v>428</v>
      </c>
      <c r="C1674" s="200">
        <v>878581407</v>
      </c>
      <c r="D1674" s="200">
        <v>847264136.37999988</v>
      </c>
      <c r="E1674" s="200">
        <v>595006706.41999996</v>
      </c>
    </row>
    <row r="1675" spans="2:5">
      <c r="B1675" s="187" t="s">
        <v>281</v>
      </c>
      <c r="C1675" s="186">
        <v>613242364</v>
      </c>
      <c r="D1675" s="186">
        <v>603431082.76999998</v>
      </c>
      <c r="E1675" s="186">
        <v>374018067.68999994</v>
      </c>
    </row>
    <row r="1676" spans="2:5">
      <c r="B1676" s="215" t="s">
        <v>282</v>
      </c>
      <c r="C1676" s="200">
        <v>875000</v>
      </c>
      <c r="D1676" s="200">
        <v>875000</v>
      </c>
      <c r="E1676" s="200">
        <v>0</v>
      </c>
    </row>
    <row r="1677" spans="2:5">
      <c r="B1677" s="214" t="s">
        <v>764</v>
      </c>
      <c r="C1677" s="200">
        <v>875000</v>
      </c>
      <c r="D1677" s="200">
        <v>875000</v>
      </c>
      <c r="E1677" s="200">
        <v>0</v>
      </c>
    </row>
    <row r="1678" spans="2:5">
      <c r="B1678" s="215" t="s">
        <v>429</v>
      </c>
      <c r="C1678" s="200">
        <v>9725960</v>
      </c>
      <c r="D1678" s="200">
        <v>3167836</v>
      </c>
      <c r="E1678" s="200">
        <v>0</v>
      </c>
    </row>
    <row r="1679" spans="2:5">
      <c r="B1679" s="214" t="s">
        <v>765</v>
      </c>
      <c r="C1679" s="200">
        <v>3167835</v>
      </c>
      <c r="D1679" s="200">
        <v>3167835</v>
      </c>
      <c r="E1679" s="200">
        <v>0</v>
      </c>
    </row>
    <row r="1680" spans="2:5">
      <c r="B1680" s="214" t="s">
        <v>1299</v>
      </c>
      <c r="C1680" s="200">
        <v>6558125</v>
      </c>
      <c r="D1680" s="200">
        <v>1</v>
      </c>
      <c r="E1680" s="200">
        <v>0</v>
      </c>
    </row>
    <row r="1681" spans="2:5">
      <c r="B1681" s="215" t="s">
        <v>1300</v>
      </c>
      <c r="C1681" s="200">
        <v>12313456</v>
      </c>
      <c r="D1681" s="200">
        <v>12324274.43</v>
      </c>
      <c r="E1681" s="200">
        <v>3283215.35</v>
      </c>
    </row>
    <row r="1682" spans="2:5">
      <c r="B1682" s="214" t="s">
        <v>1301</v>
      </c>
      <c r="C1682" s="200">
        <v>12313456</v>
      </c>
      <c r="D1682" s="200">
        <v>10774274.43</v>
      </c>
      <c r="E1682" s="200">
        <v>3283215.35</v>
      </c>
    </row>
    <row r="1683" spans="2:5">
      <c r="B1683" s="214" t="s">
        <v>3227</v>
      </c>
      <c r="C1683" s="200">
        <v>0</v>
      </c>
      <c r="D1683" s="200">
        <v>1550000</v>
      </c>
      <c r="E1683" s="200">
        <v>0</v>
      </c>
    </row>
    <row r="1684" spans="2:5">
      <c r="B1684" s="215" t="s">
        <v>1302</v>
      </c>
      <c r="C1684" s="200">
        <v>11035275</v>
      </c>
      <c r="D1684" s="200">
        <v>1</v>
      </c>
      <c r="E1684" s="200">
        <v>0</v>
      </c>
    </row>
    <row r="1685" spans="2:5">
      <c r="B1685" s="214" t="s">
        <v>1303</v>
      </c>
      <c r="C1685" s="200">
        <v>11035275</v>
      </c>
      <c r="D1685" s="200">
        <v>1</v>
      </c>
      <c r="E1685" s="200">
        <v>0</v>
      </c>
    </row>
    <row r="1686" spans="2:5">
      <c r="B1686" s="215" t="s">
        <v>1304</v>
      </c>
      <c r="C1686" s="200">
        <v>6558125</v>
      </c>
      <c r="D1686" s="200">
        <v>5738359.75</v>
      </c>
      <c r="E1686" s="200">
        <v>0</v>
      </c>
    </row>
    <row r="1687" spans="2:5">
      <c r="B1687" s="214" t="s">
        <v>1305</v>
      </c>
      <c r="C1687" s="200">
        <v>6558125</v>
      </c>
      <c r="D1687" s="200">
        <v>5738359.75</v>
      </c>
      <c r="E1687" s="200">
        <v>0</v>
      </c>
    </row>
    <row r="1688" spans="2:5">
      <c r="B1688" s="215" t="s">
        <v>1306</v>
      </c>
      <c r="C1688" s="200">
        <v>11035275</v>
      </c>
      <c r="D1688" s="200">
        <v>9655865.5600000005</v>
      </c>
      <c r="E1688" s="200">
        <v>7339029.29</v>
      </c>
    </row>
    <row r="1689" spans="2:5">
      <c r="B1689" s="214" t="s">
        <v>1307</v>
      </c>
      <c r="C1689" s="200">
        <v>11035275</v>
      </c>
      <c r="D1689" s="200">
        <v>9655865.5600000005</v>
      </c>
      <c r="E1689" s="200">
        <v>7339029.29</v>
      </c>
    </row>
    <row r="1690" spans="2:5">
      <c r="B1690" s="215" t="s">
        <v>1308</v>
      </c>
      <c r="C1690" s="200">
        <v>11035275</v>
      </c>
      <c r="D1690" s="200">
        <v>10970865.560000001</v>
      </c>
      <c r="E1690" s="200">
        <v>7100499.96</v>
      </c>
    </row>
    <row r="1691" spans="2:5">
      <c r="B1691" s="214" t="s">
        <v>1309</v>
      </c>
      <c r="C1691" s="200">
        <v>11035275</v>
      </c>
      <c r="D1691" s="200">
        <v>9655865.5600000005</v>
      </c>
      <c r="E1691" s="200">
        <v>7100499.96</v>
      </c>
    </row>
    <row r="1692" spans="2:5">
      <c r="B1692" s="214" t="s">
        <v>3226</v>
      </c>
      <c r="C1692" s="200">
        <v>0</v>
      </c>
      <c r="D1692" s="200">
        <v>1315000</v>
      </c>
      <c r="E1692" s="200">
        <v>0</v>
      </c>
    </row>
    <row r="1693" spans="2:5">
      <c r="B1693" s="215" t="s">
        <v>1310</v>
      </c>
      <c r="C1693" s="200">
        <v>11035275</v>
      </c>
      <c r="D1693" s="200">
        <v>9655865.5600000005</v>
      </c>
      <c r="E1693" s="200">
        <v>0</v>
      </c>
    </row>
    <row r="1694" spans="2:5">
      <c r="B1694" s="214" t="s">
        <v>1311</v>
      </c>
      <c r="C1694" s="200">
        <v>11035275</v>
      </c>
      <c r="D1694" s="200">
        <v>9655865.5600000005</v>
      </c>
      <c r="E1694" s="200">
        <v>0</v>
      </c>
    </row>
    <row r="1695" spans="2:5">
      <c r="B1695" s="215" t="s">
        <v>1312</v>
      </c>
      <c r="C1695" s="200">
        <v>12313456</v>
      </c>
      <c r="D1695" s="200">
        <v>1</v>
      </c>
      <c r="E1695" s="200">
        <v>0</v>
      </c>
    </row>
    <row r="1696" spans="2:5">
      <c r="B1696" s="214" t="s">
        <v>1313</v>
      </c>
      <c r="C1696" s="200">
        <v>12313456</v>
      </c>
      <c r="D1696" s="200">
        <v>1</v>
      </c>
      <c r="E1696" s="200">
        <v>0</v>
      </c>
    </row>
    <row r="1697" spans="2:5">
      <c r="B1697" s="215" t="s">
        <v>1314</v>
      </c>
      <c r="C1697" s="200">
        <v>11035275</v>
      </c>
      <c r="D1697" s="200">
        <v>9655865.5600000005</v>
      </c>
      <c r="E1697" s="200">
        <v>3389552.26</v>
      </c>
    </row>
    <row r="1698" spans="2:5">
      <c r="B1698" s="214" t="s">
        <v>1315</v>
      </c>
      <c r="C1698" s="200">
        <v>11035275</v>
      </c>
      <c r="D1698" s="200">
        <v>9655865.5600000005</v>
      </c>
      <c r="E1698" s="200">
        <v>3389552.26</v>
      </c>
    </row>
    <row r="1699" spans="2:5">
      <c r="B1699" s="215" t="s">
        <v>1316</v>
      </c>
      <c r="C1699" s="200">
        <v>12313456</v>
      </c>
      <c r="D1699" s="200">
        <v>10774274.43</v>
      </c>
      <c r="E1699" s="200">
        <v>2891530.46</v>
      </c>
    </row>
    <row r="1700" spans="2:5">
      <c r="B1700" s="214" t="s">
        <v>1317</v>
      </c>
      <c r="C1700" s="200">
        <v>12313456</v>
      </c>
      <c r="D1700" s="200">
        <v>10774274.43</v>
      </c>
      <c r="E1700" s="200">
        <v>2891530.46</v>
      </c>
    </row>
    <row r="1701" spans="2:5">
      <c r="B1701" s="215" t="s">
        <v>430</v>
      </c>
      <c r="C1701" s="200">
        <v>4319869</v>
      </c>
      <c r="D1701" s="200">
        <v>4319869</v>
      </c>
      <c r="E1701" s="200">
        <v>0</v>
      </c>
    </row>
    <row r="1702" spans="2:5">
      <c r="B1702" s="214" t="s">
        <v>766</v>
      </c>
      <c r="C1702" s="200">
        <v>4319869</v>
      </c>
      <c r="D1702" s="200">
        <v>4319869</v>
      </c>
      <c r="E1702" s="200">
        <v>0</v>
      </c>
    </row>
    <row r="1703" spans="2:5">
      <c r="B1703" s="215" t="s">
        <v>431</v>
      </c>
      <c r="C1703" s="200">
        <v>65126740</v>
      </c>
      <c r="D1703" s="200">
        <v>35547332.759999998</v>
      </c>
      <c r="E1703" s="200">
        <v>25058256.25</v>
      </c>
    </row>
    <row r="1704" spans="2:5">
      <c r="B1704" s="214" t="s">
        <v>767</v>
      </c>
      <c r="C1704" s="200">
        <v>65126740</v>
      </c>
      <c r="D1704" s="200">
        <v>35547332.759999998</v>
      </c>
      <c r="E1704" s="200">
        <v>25058256.25</v>
      </c>
    </row>
    <row r="1705" spans="2:5">
      <c r="B1705" s="215" t="s">
        <v>432</v>
      </c>
      <c r="C1705" s="200">
        <v>2334628</v>
      </c>
      <c r="D1705" s="200">
        <v>0</v>
      </c>
      <c r="E1705" s="200">
        <v>0</v>
      </c>
    </row>
    <row r="1706" spans="2:5">
      <c r="B1706" s="214" t="s">
        <v>768</v>
      </c>
      <c r="C1706" s="200">
        <v>2334628</v>
      </c>
      <c r="D1706" s="200">
        <v>0</v>
      </c>
      <c r="E1706" s="200">
        <v>0</v>
      </c>
    </row>
    <row r="1707" spans="2:5">
      <c r="B1707" s="215" t="s">
        <v>433</v>
      </c>
      <c r="C1707" s="200">
        <v>30719190</v>
      </c>
      <c r="D1707" s="200">
        <v>53120398.200000003</v>
      </c>
      <c r="E1707" s="200">
        <v>14844555.460000001</v>
      </c>
    </row>
    <row r="1708" spans="2:5">
      <c r="B1708" s="214" t="s">
        <v>769</v>
      </c>
      <c r="C1708" s="200">
        <v>30719190</v>
      </c>
      <c r="D1708" s="200">
        <v>53120398.200000003</v>
      </c>
      <c r="E1708" s="200">
        <v>14844555.460000001</v>
      </c>
    </row>
    <row r="1709" spans="2:5">
      <c r="B1709" s="215" t="s">
        <v>2229</v>
      </c>
      <c r="C1709" s="200">
        <v>13620359</v>
      </c>
      <c r="D1709" s="200">
        <v>13620359</v>
      </c>
      <c r="E1709" s="200">
        <v>0</v>
      </c>
    </row>
    <row r="1710" spans="2:5">
      <c r="B1710" s="214" t="s">
        <v>2230</v>
      </c>
      <c r="C1710" s="200">
        <v>13620359</v>
      </c>
      <c r="D1710" s="200">
        <v>13620359</v>
      </c>
      <c r="E1710" s="200">
        <v>0</v>
      </c>
    </row>
    <row r="1711" spans="2:5">
      <c r="B1711" s="215" t="s">
        <v>1593</v>
      </c>
      <c r="C1711" s="200">
        <v>6731551</v>
      </c>
      <c r="D1711" s="200">
        <v>4542812.1600000001</v>
      </c>
      <c r="E1711" s="200">
        <v>1547870.89</v>
      </c>
    </row>
    <row r="1712" spans="2:5">
      <c r="B1712" s="214" t="s">
        <v>1594</v>
      </c>
      <c r="C1712" s="200">
        <v>6731551</v>
      </c>
      <c r="D1712" s="200">
        <v>4542812.1600000001</v>
      </c>
      <c r="E1712" s="200">
        <v>1547870.89</v>
      </c>
    </row>
    <row r="1713" spans="2:5">
      <c r="B1713" s="215" t="s">
        <v>1595</v>
      </c>
      <c r="C1713" s="200">
        <v>11208701</v>
      </c>
      <c r="D1713" s="200">
        <v>2535630.129999999</v>
      </c>
      <c r="E1713" s="200">
        <v>2535629.02</v>
      </c>
    </row>
    <row r="1714" spans="2:5">
      <c r="B1714" s="214" t="s">
        <v>1596</v>
      </c>
      <c r="C1714" s="200">
        <v>11208701</v>
      </c>
      <c r="D1714" s="200">
        <v>2535630.129999999</v>
      </c>
      <c r="E1714" s="200">
        <v>2535629.02</v>
      </c>
    </row>
    <row r="1715" spans="2:5">
      <c r="B1715" s="215" t="s">
        <v>1597</v>
      </c>
      <c r="C1715" s="200">
        <v>11208701</v>
      </c>
      <c r="D1715" s="200">
        <v>1570630</v>
      </c>
      <c r="E1715" s="200">
        <v>1570628.77</v>
      </c>
    </row>
    <row r="1716" spans="2:5">
      <c r="B1716" s="214" t="s">
        <v>1598</v>
      </c>
      <c r="C1716" s="200">
        <v>11208701</v>
      </c>
      <c r="D1716" s="200">
        <v>1570630</v>
      </c>
      <c r="E1716" s="200">
        <v>1570628.77</v>
      </c>
    </row>
    <row r="1717" spans="2:5">
      <c r="B1717" s="215" t="s">
        <v>1599</v>
      </c>
      <c r="C1717" s="200">
        <v>6731551</v>
      </c>
      <c r="D1717" s="200">
        <v>2535630.129999999</v>
      </c>
      <c r="E1717" s="200">
        <v>2535629.0299999998</v>
      </c>
    </row>
    <row r="1718" spans="2:5">
      <c r="B1718" s="214" t="s">
        <v>1600</v>
      </c>
      <c r="C1718" s="200">
        <v>6731551</v>
      </c>
      <c r="D1718" s="200">
        <v>2535630.129999999</v>
      </c>
      <c r="E1718" s="200">
        <v>2535629.0299999998</v>
      </c>
    </row>
    <row r="1719" spans="2:5">
      <c r="B1719" s="215" t="s">
        <v>1601</v>
      </c>
      <c r="C1719" s="200">
        <v>11208701</v>
      </c>
      <c r="D1719" s="200">
        <v>2535630.129999999</v>
      </c>
      <c r="E1719" s="200">
        <v>2535629.0299999998</v>
      </c>
    </row>
    <row r="1720" spans="2:5">
      <c r="B1720" s="214" t="s">
        <v>1602</v>
      </c>
      <c r="C1720" s="200">
        <v>11208701</v>
      </c>
      <c r="D1720" s="200">
        <v>2535630.129999999</v>
      </c>
      <c r="E1720" s="200">
        <v>2535629.0299999998</v>
      </c>
    </row>
    <row r="1721" spans="2:5">
      <c r="B1721" s="215" t="s">
        <v>1603</v>
      </c>
      <c r="C1721" s="200">
        <v>4768626</v>
      </c>
      <c r="D1721" s="200">
        <v>1</v>
      </c>
      <c r="E1721" s="200">
        <v>0</v>
      </c>
    </row>
    <row r="1722" spans="2:5">
      <c r="B1722" s="214" t="s">
        <v>1604</v>
      </c>
      <c r="C1722" s="200">
        <v>4768626</v>
      </c>
      <c r="D1722" s="200">
        <v>1</v>
      </c>
      <c r="E1722" s="200">
        <v>0</v>
      </c>
    </row>
    <row r="1723" spans="2:5">
      <c r="B1723" s="215" t="s">
        <v>434</v>
      </c>
      <c r="C1723" s="200">
        <v>207771551</v>
      </c>
      <c r="D1723" s="200">
        <v>372940001</v>
      </c>
      <c r="E1723" s="200">
        <v>272822626.01999998</v>
      </c>
    </row>
    <row r="1724" spans="2:5">
      <c r="B1724" s="214" t="s">
        <v>770</v>
      </c>
      <c r="C1724" s="200">
        <v>201040000</v>
      </c>
      <c r="D1724" s="200">
        <v>372940000</v>
      </c>
      <c r="E1724" s="200">
        <v>272822626.01999998</v>
      </c>
    </row>
    <row r="1725" spans="2:5">
      <c r="B1725" s="214" t="s">
        <v>1605</v>
      </c>
      <c r="C1725" s="200">
        <v>6731551</v>
      </c>
      <c r="D1725" s="200">
        <v>1</v>
      </c>
      <c r="E1725" s="200">
        <v>0</v>
      </c>
    </row>
    <row r="1726" spans="2:5">
      <c r="B1726" s="215" t="s">
        <v>2956</v>
      </c>
      <c r="C1726" s="200">
        <v>17818266</v>
      </c>
      <c r="D1726" s="200">
        <v>609566</v>
      </c>
      <c r="E1726" s="200">
        <v>0</v>
      </c>
    </row>
    <row r="1727" spans="2:5">
      <c r="B1727" s="214" t="s">
        <v>2957</v>
      </c>
      <c r="C1727" s="200">
        <v>6609565</v>
      </c>
      <c r="D1727" s="200">
        <v>609565</v>
      </c>
      <c r="E1727" s="200">
        <v>0</v>
      </c>
    </row>
    <row r="1728" spans="2:5">
      <c r="B1728" s="214" t="s">
        <v>1606</v>
      </c>
      <c r="C1728" s="200">
        <v>11208701</v>
      </c>
      <c r="D1728" s="200">
        <v>1</v>
      </c>
      <c r="E1728" s="200">
        <v>0</v>
      </c>
    </row>
    <row r="1729" spans="2:5">
      <c r="B1729" s="215" t="s">
        <v>2958</v>
      </c>
      <c r="C1729" s="200">
        <v>14903624</v>
      </c>
      <c r="D1729" s="200">
        <v>672074</v>
      </c>
      <c r="E1729" s="200">
        <v>0</v>
      </c>
    </row>
    <row r="1730" spans="2:5">
      <c r="B1730" s="214" t="s">
        <v>2959</v>
      </c>
      <c r="C1730" s="200">
        <v>8172073</v>
      </c>
      <c r="D1730" s="200">
        <v>672073</v>
      </c>
      <c r="E1730" s="200">
        <v>0</v>
      </c>
    </row>
    <row r="1731" spans="2:5">
      <c r="B1731" s="214" t="s">
        <v>1607</v>
      </c>
      <c r="C1731" s="200">
        <v>6731551</v>
      </c>
      <c r="D1731" s="200">
        <v>1</v>
      </c>
      <c r="E1731" s="200">
        <v>0</v>
      </c>
    </row>
    <row r="1732" spans="2:5">
      <c r="B1732" s="215" t="s">
        <v>1608</v>
      </c>
      <c r="C1732" s="200">
        <v>11208701</v>
      </c>
      <c r="D1732" s="200">
        <v>1</v>
      </c>
      <c r="E1732" s="200">
        <v>0</v>
      </c>
    </row>
    <row r="1733" spans="2:5">
      <c r="B1733" s="214" t="s">
        <v>1609</v>
      </c>
      <c r="C1733" s="200">
        <v>11208701</v>
      </c>
      <c r="D1733" s="200">
        <v>1</v>
      </c>
      <c r="E1733" s="200">
        <v>0</v>
      </c>
    </row>
    <row r="1734" spans="2:5">
      <c r="B1734" s="215" t="s">
        <v>1610</v>
      </c>
      <c r="C1734" s="200">
        <v>11208701</v>
      </c>
      <c r="D1734" s="200">
        <v>2471462</v>
      </c>
      <c r="E1734" s="200">
        <v>2471460.1800000002</v>
      </c>
    </row>
    <row r="1735" spans="2:5">
      <c r="B1735" s="214" t="s">
        <v>1611</v>
      </c>
      <c r="C1735" s="200">
        <v>11208701</v>
      </c>
      <c r="D1735" s="200">
        <v>2471462</v>
      </c>
      <c r="E1735" s="200">
        <v>2471460.1800000002</v>
      </c>
    </row>
    <row r="1736" spans="2:5">
      <c r="B1736" s="215" t="s">
        <v>2960</v>
      </c>
      <c r="C1736" s="200">
        <v>11491993</v>
      </c>
      <c r="D1736" s="200">
        <v>1866094.1400000001</v>
      </c>
      <c r="E1736" s="200">
        <v>1142726.1399999999</v>
      </c>
    </row>
    <row r="1737" spans="2:5">
      <c r="B1737" s="214" t="s">
        <v>2961</v>
      </c>
      <c r="C1737" s="200">
        <v>6723367</v>
      </c>
      <c r="D1737" s="200">
        <v>723367</v>
      </c>
      <c r="E1737" s="200">
        <v>0</v>
      </c>
    </row>
    <row r="1738" spans="2:5">
      <c r="B1738" s="214" t="s">
        <v>1612</v>
      </c>
      <c r="C1738" s="200">
        <v>4768626</v>
      </c>
      <c r="D1738" s="200">
        <v>1142727.1400000001</v>
      </c>
      <c r="E1738" s="200">
        <v>1142726.1399999999</v>
      </c>
    </row>
    <row r="1739" spans="2:5">
      <c r="B1739" s="215" t="s">
        <v>1613</v>
      </c>
      <c r="C1739" s="200">
        <v>6731551</v>
      </c>
      <c r="D1739" s="200">
        <v>1511719</v>
      </c>
      <c r="E1739" s="200">
        <v>1511717.5</v>
      </c>
    </row>
    <row r="1740" spans="2:5">
      <c r="B1740" s="214" t="s">
        <v>1614</v>
      </c>
      <c r="C1740" s="200">
        <v>6731551</v>
      </c>
      <c r="D1740" s="200">
        <v>1511719</v>
      </c>
      <c r="E1740" s="200">
        <v>1511717.5</v>
      </c>
    </row>
    <row r="1741" spans="2:5">
      <c r="B1741" s="215" t="s">
        <v>2712</v>
      </c>
      <c r="C1741" s="200">
        <v>6731551</v>
      </c>
      <c r="D1741" s="200">
        <v>1548692</v>
      </c>
      <c r="E1741" s="200">
        <v>1548690.28</v>
      </c>
    </row>
    <row r="1742" spans="2:5">
      <c r="B1742" s="214" t="s">
        <v>1615</v>
      </c>
      <c r="C1742" s="200">
        <v>6731551</v>
      </c>
      <c r="D1742" s="200">
        <v>1548692</v>
      </c>
      <c r="E1742" s="200">
        <v>1548690.28</v>
      </c>
    </row>
    <row r="1743" spans="2:5">
      <c r="B1743" s="215" t="s">
        <v>2962</v>
      </c>
      <c r="C1743" s="200">
        <v>18994909</v>
      </c>
      <c r="D1743" s="200">
        <v>3257670</v>
      </c>
      <c r="E1743" s="200">
        <v>2471460.1800000002</v>
      </c>
    </row>
    <row r="1744" spans="2:5">
      <c r="B1744" s="214" t="s">
        <v>2963</v>
      </c>
      <c r="C1744" s="200">
        <v>7786208</v>
      </c>
      <c r="D1744" s="200">
        <v>786208</v>
      </c>
      <c r="E1744" s="200">
        <v>0</v>
      </c>
    </row>
    <row r="1745" spans="2:5">
      <c r="B1745" s="214" t="s">
        <v>1616</v>
      </c>
      <c r="C1745" s="200">
        <v>11208701</v>
      </c>
      <c r="D1745" s="200">
        <v>2471462</v>
      </c>
      <c r="E1745" s="200">
        <v>2471460.1800000002</v>
      </c>
    </row>
    <row r="1746" spans="2:5">
      <c r="B1746" s="215" t="s">
        <v>2636</v>
      </c>
      <c r="C1746" s="200">
        <v>29127072</v>
      </c>
      <c r="D1746" s="200">
        <v>17239794</v>
      </c>
      <c r="E1746" s="200">
        <v>17239794</v>
      </c>
    </row>
    <row r="1747" spans="2:5">
      <c r="B1747" s="214" t="s">
        <v>2637</v>
      </c>
      <c r="C1747" s="200">
        <v>29127072</v>
      </c>
      <c r="D1747" s="200">
        <v>17239794</v>
      </c>
      <c r="E1747" s="200">
        <v>17239794</v>
      </c>
    </row>
    <row r="1748" spans="2:5">
      <c r="B1748" s="215" t="s">
        <v>3765</v>
      </c>
      <c r="C1748" s="200">
        <v>0</v>
      </c>
      <c r="D1748" s="200">
        <v>1726056.73</v>
      </c>
      <c r="E1748" s="200">
        <v>0</v>
      </c>
    </row>
    <row r="1749" spans="2:5">
      <c r="B1749" s="214" t="s">
        <v>3764</v>
      </c>
      <c r="C1749" s="200">
        <v>0</v>
      </c>
      <c r="D1749" s="200">
        <v>1726056.73</v>
      </c>
      <c r="E1749" s="200">
        <v>0</v>
      </c>
    </row>
    <row r="1750" spans="2:5">
      <c r="B1750" s="215" t="s">
        <v>3744</v>
      </c>
      <c r="C1750" s="200">
        <v>0</v>
      </c>
      <c r="D1750" s="200">
        <v>6441451.54</v>
      </c>
      <c r="E1750" s="200">
        <v>177567.62</v>
      </c>
    </row>
    <row r="1751" spans="2:5">
      <c r="B1751" s="214" t="s">
        <v>3743</v>
      </c>
      <c r="C1751" s="200">
        <v>0</v>
      </c>
      <c r="D1751" s="200">
        <v>6441451.54</v>
      </c>
      <c r="E1751" s="200">
        <v>177567.62</v>
      </c>
    </row>
    <row r="1752" spans="2:5">
      <c r="B1752" s="187" t="s">
        <v>298</v>
      </c>
      <c r="C1752" s="186">
        <v>250382443</v>
      </c>
      <c r="D1752" s="186">
        <v>228876453.61000001</v>
      </c>
      <c r="E1752" s="186">
        <v>220988638.72999999</v>
      </c>
    </row>
    <row r="1753" spans="2:5">
      <c r="B1753" s="215" t="s">
        <v>431</v>
      </c>
      <c r="C1753" s="200">
        <v>0</v>
      </c>
      <c r="D1753" s="200">
        <v>4960000</v>
      </c>
      <c r="E1753" s="200">
        <v>3481127.73</v>
      </c>
    </row>
    <row r="1754" spans="2:5">
      <c r="B1754" s="214" t="s">
        <v>3283</v>
      </c>
      <c r="C1754" s="200">
        <v>0</v>
      </c>
      <c r="D1754" s="200">
        <v>4960000</v>
      </c>
      <c r="E1754" s="200">
        <v>3481127.73</v>
      </c>
    </row>
    <row r="1755" spans="2:5">
      <c r="B1755" s="215" t="s">
        <v>3282</v>
      </c>
      <c r="C1755" s="200">
        <v>0</v>
      </c>
      <c r="D1755" s="200">
        <v>477.30999999959022</v>
      </c>
      <c r="E1755" s="200">
        <v>0</v>
      </c>
    </row>
    <row r="1756" spans="2:5">
      <c r="B1756" s="214" t="s">
        <v>3281</v>
      </c>
      <c r="C1756" s="200">
        <v>0</v>
      </c>
      <c r="D1756" s="200">
        <v>477.30999999959022</v>
      </c>
      <c r="E1756" s="200">
        <v>0</v>
      </c>
    </row>
    <row r="1757" spans="2:5">
      <c r="B1757" s="215" t="s">
        <v>435</v>
      </c>
      <c r="C1757" s="200">
        <v>250382443</v>
      </c>
      <c r="D1757" s="200">
        <v>223915976.30000001</v>
      </c>
      <c r="E1757" s="200">
        <v>217507511</v>
      </c>
    </row>
    <row r="1758" spans="2:5">
      <c r="B1758" s="214" t="s">
        <v>771</v>
      </c>
      <c r="C1758" s="200">
        <v>250382443</v>
      </c>
      <c r="D1758" s="200">
        <v>223915976.30000001</v>
      </c>
      <c r="E1758" s="200">
        <v>217507511</v>
      </c>
    </row>
    <row r="1759" spans="2:5">
      <c r="B1759" s="187" t="s">
        <v>285</v>
      </c>
      <c r="C1759" s="186">
        <v>14956600</v>
      </c>
      <c r="D1759" s="186">
        <v>14956600</v>
      </c>
      <c r="E1759" s="186">
        <v>0</v>
      </c>
    </row>
    <row r="1760" spans="2:5">
      <c r="B1760" s="215" t="s">
        <v>282</v>
      </c>
      <c r="C1760" s="200">
        <v>14956600</v>
      </c>
      <c r="D1760" s="200">
        <v>14956600</v>
      </c>
      <c r="E1760" s="200">
        <v>0</v>
      </c>
    </row>
    <row r="1761" spans="2:5">
      <c r="B1761" s="214" t="s">
        <v>764</v>
      </c>
      <c r="C1761" s="200">
        <v>14956600</v>
      </c>
      <c r="D1761" s="200">
        <v>14956600</v>
      </c>
      <c r="E1761" s="200">
        <v>0</v>
      </c>
    </row>
    <row r="1762" spans="2:5">
      <c r="B1762" s="216" t="s">
        <v>436</v>
      </c>
      <c r="C1762" s="200">
        <v>1600461884</v>
      </c>
      <c r="D1762" s="200">
        <v>1529168980.6900001</v>
      </c>
      <c r="E1762" s="200">
        <v>663943579.00000012</v>
      </c>
    </row>
    <row r="1763" spans="2:5">
      <c r="B1763" s="187" t="s">
        <v>281</v>
      </c>
      <c r="C1763" s="186">
        <v>959295397</v>
      </c>
      <c r="D1763" s="186">
        <v>1001797130.39</v>
      </c>
      <c r="E1763" s="186">
        <v>575007960.0200001</v>
      </c>
    </row>
    <row r="1764" spans="2:5">
      <c r="B1764" s="215" t="s">
        <v>437</v>
      </c>
      <c r="C1764" s="200">
        <v>21299778</v>
      </c>
      <c r="D1764" s="200">
        <v>59303999.340000004</v>
      </c>
      <c r="E1764" s="200">
        <v>38564223.980000004</v>
      </c>
    </row>
    <row r="1765" spans="2:5">
      <c r="B1765" s="214" t="s">
        <v>772</v>
      </c>
      <c r="C1765" s="200">
        <v>4600000</v>
      </c>
      <c r="D1765" s="200">
        <v>21600000</v>
      </c>
      <c r="E1765" s="200">
        <v>2795101.5100000002</v>
      </c>
    </row>
    <row r="1766" spans="2:5">
      <c r="B1766" s="214" t="s">
        <v>773</v>
      </c>
      <c r="C1766" s="200">
        <v>9920341</v>
      </c>
      <c r="D1766" s="200">
        <v>36110341.340000004</v>
      </c>
      <c r="E1766" s="200">
        <v>34175465.840000004</v>
      </c>
    </row>
    <row r="1767" spans="2:5">
      <c r="B1767" s="214" t="s">
        <v>2231</v>
      </c>
      <c r="C1767" s="200">
        <v>6779437</v>
      </c>
      <c r="D1767" s="200">
        <v>1593658</v>
      </c>
      <c r="E1767" s="200">
        <v>1593656.63</v>
      </c>
    </row>
    <row r="1768" spans="2:5">
      <c r="B1768" s="215" t="s">
        <v>2232</v>
      </c>
      <c r="C1768" s="200">
        <v>11289410</v>
      </c>
      <c r="D1768" s="200">
        <v>11289410</v>
      </c>
      <c r="E1768" s="200">
        <v>2464313.7999999998</v>
      </c>
    </row>
    <row r="1769" spans="2:5">
      <c r="B1769" s="214" t="s">
        <v>2233</v>
      </c>
      <c r="C1769" s="200">
        <v>11289410</v>
      </c>
      <c r="D1769" s="200">
        <v>11289410</v>
      </c>
      <c r="E1769" s="200">
        <v>2464313.7999999998</v>
      </c>
    </row>
    <row r="1770" spans="2:5">
      <c r="B1770" s="215" t="s">
        <v>2234</v>
      </c>
      <c r="C1770" s="200">
        <v>4802120</v>
      </c>
      <c r="D1770" s="200">
        <v>1095516.8799999999</v>
      </c>
      <c r="E1770" s="200">
        <v>1095516.8799999999</v>
      </c>
    </row>
    <row r="1771" spans="2:5">
      <c r="B1771" s="214" t="s">
        <v>2235</v>
      </c>
      <c r="C1771" s="200">
        <v>4802120</v>
      </c>
      <c r="D1771" s="200">
        <v>1095516.8799999999</v>
      </c>
      <c r="E1771" s="200">
        <v>1095516.8799999999</v>
      </c>
    </row>
    <row r="1772" spans="2:5">
      <c r="B1772" s="215" t="s">
        <v>2236</v>
      </c>
      <c r="C1772" s="200">
        <v>11289410</v>
      </c>
      <c r="D1772" s="200">
        <v>52464314.899999999</v>
      </c>
      <c r="E1772" s="200">
        <v>2464313.9</v>
      </c>
    </row>
    <row r="1773" spans="2:5">
      <c r="B1773" s="214" t="s">
        <v>2237</v>
      </c>
      <c r="C1773" s="200">
        <v>11289410</v>
      </c>
      <c r="D1773" s="200">
        <v>2464314.9000000004</v>
      </c>
      <c r="E1773" s="200">
        <v>2464313.9</v>
      </c>
    </row>
    <row r="1774" spans="2:5">
      <c r="B1774" s="214" t="s">
        <v>3697</v>
      </c>
      <c r="C1774" s="200">
        <v>0</v>
      </c>
      <c r="D1774" s="200">
        <v>50000000</v>
      </c>
      <c r="E1774" s="200">
        <v>0</v>
      </c>
    </row>
    <row r="1775" spans="2:5">
      <c r="B1775" s="215" t="s">
        <v>2238</v>
      </c>
      <c r="C1775" s="200">
        <v>11289410</v>
      </c>
      <c r="D1775" s="200">
        <v>11289410</v>
      </c>
      <c r="E1775" s="200">
        <v>2510239.4300000002</v>
      </c>
    </row>
    <row r="1776" spans="2:5">
      <c r="B1776" s="214" t="s">
        <v>2239</v>
      </c>
      <c r="C1776" s="200">
        <v>11289410</v>
      </c>
      <c r="D1776" s="200">
        <v>11289410</v>
      </c>
      <c r="E1776" s="200">
        <v>2510239.4300000002</v>
      </c>
    </row>
    <row r="1777" spans="2:5">
      <c r="B1777" s="215" t="s">
        <v>2240</v>
      </c>
      <c r="C1777" s="200">
        <v>11289410</v>
      </c>
      <c r="D1777" s="200">
        <v>11289410</v>
      </c>
      <c r="E1777" s="200">
        <v>2510239.4300000002</v>
      </c>
    </row>
    <row r="1778" spans="2:5">
      <c r="B1778" s="214" t="s">
        <v>2241</v>
      </c>
      <c r="C1778" s="200">
        <v>11289410</v>
      </c>
      <c r="D1778" s="200">
        <v>11289410</v>
      </c>
      <c r="E1778" s="200">
        <v>2510239.4300000002</v>
      </c>
    </row>
    <row r="1779" spans="2:5">
      <c r="B1779" s="215" t="s">
        <v>438</v>
      </c>
      <c r="C1779" s="200">
        <v>50855538</v>
      </c>
      <c r="D1779" s="200">
        <v>2604802.5</v>
      </c>
      <c r="E1779" s="200">
        <v>2510239.4300000002</v>
      </c>
    </row>
    <row r="1780" spans="2:5">
      <c r="B1780" s="214" t="s">
        <v>774</v>
      </c>
      <c r="C1780" s="200">
        <v>39566128</v>
      </c>
      <c r="D1780" s="200">
        <v>94562</v>
      </c>
      <c r="E1780" s="200">
        <v>0</v>
      </c>
    </row>
    <row r="1781" spans="2:5">
      <c r="B1781" s="214" t="s">
        <v>2242</v>
      </c>
      <c r="C1781" s="200">
        <v>11289410</v>
      </c>
      <c r="D1781" s="200">
        <v>2510240.5</v>
      </c>
      <c r="E1781" s="200">
        <v>2510239.4300000002</v>
      </c>
    </row>
    <row r="1782" spans="2:5">
      <c r="B1782" s="215" t="s">
        <v>2713</v>
      </c>
      <c r="C1782" s="200">
        <v>6779437</v>
      </c>
      <c r="D1782" s="200">
        <v>6779437</v>
      </c>
      <c r="E1782" s="200">
        <v>1615006.54</v>
      </c>
    </row>
    <row r="1783" spans="2:5">
      <c r="B1783" s="214" t="s">
        <v>2243</v>
      </c>
      <c r="C1783" s="200">
        <v>6779437</v>
      </c>
      <c r="D1783" s="200">
        <v>6779437</v>
      </c>
      <c r="E1783" s="200">
        <v>1615006.54</v>
      </c>
    </row>
    <row r="1784" spans="2:5">
      <c r="B1784" s="215" t="s">
        <v>1318</v>
      </c>
      <c r="C1784" s="200">
        <v>28510752</v>
      </c>
      <c r="D1784" s="200">
        <v>15022400.709999999</v>
      </c>
      <c r="E1784" s="200">
        <v>7184118.3300000001</v>
      </c>
    </row>
    <row r="1785" spans="2:5">
      <c r="B1785" s="214" t="s">
        <v>1319</v>
      </c>
      <c r="C1785" s="200">
        <v>6606206</v>
      </c>
      <c r="D1785" s="200">
        <v>5780429.8300000001</v>
      </c>
      <c r="E1785" s="200">
        <v>2255596.98</v>
      </c>
    </row>
    <row r="1786" spans="2:5">
      <c r="B1786" s="214" t="s">
        <v>2244</v>
      </c>
      <c r="C1786" s="200">
        <v>21904546</v>
      </c>
      <c r="D1786" s="200">
        <v>9241970.879999999</v>
      </c>
      <c r="E1786" s="200">
        <v>4928521.3499999996</v>
      </c>
    </row>
    <row r="1787" spans="2:5">
      <c r="B1787" s="215" t="s">
        <v>439</v>
      </c>
      <c r="C1787" s="200">
        <v>30391956</v>
      </c>
      <c r="D1787" s="200">
        <v>6590396.7000000002</v>
      </c>
      <c r="E1787" s="200">
        <v>3860537.8</v>
      </c>
    </row>
    <row r="1788" spans="2:5">
      <c r="B1788" s="214" t="s">
        <v>775</v>
      </c>
      <c r="C1788" s="200">
        <v>14473657</v>
      </c>
      <c r="D1788" s="200">
        <v>1</v>
      </c>
      <c r="E1788" s="200">
        <v>0</v>
      </c>
    </row>
    <row r="1789" spans="2:5">
      <c r="B1789" s="214" t="s">
        <v>1320</v>
      </c>
      <c r="C1789" s="200">
        <v>4628889</v>
      </c>
      <c r="D1789" s="200">
        <v>4050277.7</v>
      </c>
      <c r="E1789" s="200">
        <v>1320421.72</v>
      </c>
    </row>
    <row r="1790" spans="2:5">
      <c r="B1790" s="214" t="s">
        <v>2245</v>
      </c>
      <c r="C1790" s="200">
        <v>11289410</v>
      </c>
      <c r="D1790" s="200">
        <v>2540118</v>
      </c>
      <c r="E1790" s="200">
        <v>2540116.08</v>
      </c>
    </row>
    <row r="1791" spans="2:5">
      <c r="B1791" s="215" t="s">
        <v>1321</v>
      </c>
      <c r="C1791" s="200">
        <v>17895616</v>
      </c>
      <c r="D1791" s="200">
        <v>11252028.370000001</v>
      </c>
      <c r="E1791" s="200">
        <v>5659714.0099999998</v>
      </c>
    </row>
    <row r="1792" spans="2:5">
      <c r="B1792" s="214" t="s">
        <v>1322</v>
      </c>
      <c r="C1792" s="200">
        <v>11116179</v>
      </c>
      <c r="D1792" s="200">
        <v>9726656.370000001</v>
      </c>
      <c r="E1792" s="200">
        <v>4134343.49</v>
      </c>
    </row>
    <row r="1793" spans="2:5">
      <c r="B1793" s="214" t="s">
        <v>2246</v>
      </c>
      <c r="C1793" s="200">
        <v>6779437</v>
      </c>
      <c r="D1793" s="200">
        <v>1525372</v>
      </c>
      <c r="E1793" s="200">
        <v>1525370.52</v>
      </c>
    </row>
    <row r="1794" spans="2:5">
      <c r="B1794" s="215" t="s">
        <v>1323</v>
      </c>
      <c r="C1794" s="200">
        <v>22405589</v>
      </c>
      <c r="D1794" s="200">
        <v>21016066.370000001</v>
      </c>
      <c r="E1794" s="200">
        <v>6603341.6200000001</v>
      </c>
    </row>
    <row r="1795" spans="2:5">
      <c r="B1795" s="214" t="s">
        <v>1324</v>
      </c>
      <c r="C1795" s="200">
        <v>11116179</v>
      </c>
      <c r="D1795" s="200">
        <v>9726656.370000001</v>
      </c>
      <c r="E1795" s="200">
        <v>0</v>
      </c>
    </row>
    <row r="1796" spans="2:5">
      <c r="B1796" s="214" t="s">
        <v>2247</v>
      </c>
      <c r="C1796" s="200">
        <v>11289410</v>
      </c>
      <c r="D1796" s="200">
        <v>11289410</v>
      </c>
      <c r="E1796" s="200">
        <v>6603341.6200000001</v>
      </c>
    </row>
    <row r="1797" spans="2:5">
      <c r="B1797" s="215" t="s">
        <v>1325</v>
      </c>
      <c r="C1797" s="200">
        <v>15918299</v>
      </c>
      <c r="D1797" s="200">
        <v>15339687.949999999</v>
      </c>
      <c r="E1797" s="200">
        <v>3952519.7800000003</v>
      </c>
    </row>
    <row r="1798" spans="2:5">
      <c r="B1798" s="214" t="s">
        <v>1326</v>
      </c>
      <c r="C1798" s="200">
        <v>4628889</v>
      </c>
      <c r="D1798" s="200">
        <v>4050277.95</v>
      </c>
      <c r="E1798" s="200">
        <v>1443696.32</v>
      </c>
    </row>
    <row r="1799" spans="2:5">
      <c r="B1799" s="214" t="s">
        <v>2248</v>
      </c>
      <c r="C1799" s="200">
        <v>11289410</v>
      </c>
      <c r="D1799" s="200">
        <v>11289410</v>
      </c>
      <c r="E1799" s="200">
        <v>2508823.46</v>
      </c>
    </row>
    <row r="1800" spans="2:5">
      <c r="B1800" s="215" t="s">
        <v>1327</v>
      </c>
      <c r="C1800" s="200">
        <v>13385643</v>
      </c>
      <c r="D1800" s="200">
        <v>6779438</v>
      </c>
      <c r="E1800" s="200">
        <v>1557158.28</v>
      </c>
    </row>
    <row r="1801" spans="2:5">
      <c r="B1801" s="214" t="s">
        <v>1328</v>
      </c>
      <c r="C1801" s="200">
        <v>6606206</v>
      </c>
      <c r="D1801" s="200">
        <v>1</v>
      </c>
      <c r="E1801" s="200">
        <v>0</v>
      </c>
    </row>
    <row r="1802" spans="2:5">
      <c r="B1802" s="214" t="s">
        <v>2249</v>
      </c>
      <c r="C1802" s="200">
        <v>6779437</v>
      </c>
      <c r="D1802" s="200">
        <v>6779437</v>
      </c>
      <c r="E1802" s="200">
        <v>1557158.28</v>
      </c>
    </row>
    <row r="1803" spans="2:5">
      <c r="B1803" s="215" t="s">
        <v>1329</v>
      </c>
      <c r="C1803" s="200">
        <v>11408326</v>
      </c>
      <c r="D1803" s="200">
        <v>6779438</v>
      </c>
      <c r="E1803" s="200">
        <v>2753583.41</v>
      </c>
    </row>
    <row r="1804" spans="2:5">
      <c r="B1804" s="214" t="s">
        <v>1330</v>
      </c>
      <c r="C1804" s="200">
        <v>4628889</v>
      </c>
      <c r="D1804" s="200">
        <v>1</v>
      </c>
      <c r="E1804" s="200">
        <v>0</v>
      </c>
    </row>
    <row r="1805" spans="2:5">
      <c r="B1805" s="214" t="s">
        <v>2250</v>
      </c>
      <c r="C1805" s="200">
        <v>6779437</v>
      </c>
      <c r="D1805" s="200">
        <v>6779437</v>
      </c>
      <c r="E1805" s="200">
        <v>2753583.41</v>
      </c>
    </row>
    <row r="1806" spans="2:5">
      <c r="B1806" s="215" t="s">
        <v>440</v>
      </c>
      <c r="C1806" s="200">
        <v>31692599</v>
      </c>
      <c r="D1806" s="200">
        <v>123284103.37</v>
      </c>
      <c r="E1806" s="200">
        <v>90210968.579999998</v>
      </c>
    </row>
    <row r="1807" spans="2:5">
      <c r="B1807" s="214" t="s">
        <v>776</v>
      </c>
      <c r="C1807" s="200">
        <v>3116871</v>
      </c>
      <c r="D1807" s="200">
        <v>18582752.140000001</v>
      </c>
      <c r="E1807" s="200">
        <v>13572704.9</v>
      </c>
    </row>
    <row r="1808" spans="2:5">
      <c r="B1808" s="214" t="s">
        <v>777</v>
      </c>
      <c r="C1808" s="200">
        <v>28575728</v>
      </c>
      <c r="D1808" s="200">
        <v>104701351.23</v>
      </c>
      <c r="E1808" s="200">
        <v>76638263.679999992</v>
      </c>
    </row>
    <row r="1809" spans="2:5">
      <c r="B1809" s="215" t="s">
        <v>1911</v>
      </c>
      <c r="C1809" s="200">
        <v>45809138</v>
      </c>
      <c r="D1809" s="200">
        <v>115242267</v>
      </c>
      <c r="E1809" s="200">
        <v>90242266.400000006</v>
      </c>
    </row>
    <row r="1810" spans="2:5">
      <c r="B1810" s="214" t="s">
        <v>1912</v>
      </c>
      <c r="C1810" s="200">
        <v>45809138</v>
      </c>
      <c r="D1810" s="200">
        <v>90242267</v>
      </c>
      <c r="E1810" s="200">
        <v>90242266.400000006</v>
      </c>
    </row>
    <row r="1811" spans="2:5">
      <c r="B1811" s="214" t="s">
        <v>3696</v>
      </c>
      <c r="C1811" s="200">
        <v>0</v>
      </c>
      <c r="D1811" s="200">
        <v>25000000</v>
      </c>
      <c r="E1811" s="200">
        <v>0</v>
      </c>
    </row>
    <row r="1812" spans="2:5">
      <c r="B1812" s="215" t="s">
        <v>2638</v>
      </c>
      <c r="C1812" s="200">
        <v>26188880</v>
      </c>
      <c r="D1812" s="200">
        <v>25000019</v>
      </c>
      <c r="E1812" s="200">
        <v>24999967.310000002</v>
      </c>
    </row>
    <row r="1813" spans="2:5">
      <c r="B1813" s="214" t="s">
        <v>2639</v>
      </c>
      <c r="C1813" s="200">
        <v>26188880</v>
      </c>
      <c r="D1813" s="200">
        <v>25000019</v>
      </c>
      <c r="E1813" s="200">
        <v>24999967.310000002</v>
      </c>
    </row>
    <row r="1814" spans="2:5">
      <c r="B1814" s="215" t="s">
        <v>975</v>
      </c>
      <c r="C1814" s="200">
        <v>709263</v>
      </c>
      <c r="D1814" s="200">
        <v>0</v>
      </c>
      <c r="E1814" s="200">
        <v>0</v>
      </c>
    </row>
    <row r="1815" spans="2:5">
      <c r="B1815" s="214" t="s">
        <v>976</v>
      </c>
      <c r="C1815" s="200">
        <v>709263</v>
      </c>
      <c r="D1815" s="200">
        <v>0</v>
      </c>
      <c r="E1815" s="200">
        <v>0</v>
      </c>
    </row>
    <row r="1816" spans="2:5">
      <c r="B1816" s="215" t="s">
        <v>3279</v>
      </c>
      <c r="C1816" s="200">
        <v>0</v>
      </c>
      <c r="D1816" s="200">
        <v>341526.67</v>
      </c>
      <c r="E1816" s="200">
        <v>341526.67</v>
      </c>
    </row>
    <row r="1817" spans="2:5">
      <c r="B1817" s="214" t="s">
        <v>3695</v>
      </c>
      <c r="C1817" s="200">
        <v>0</v>
      </c>
      <c r="D1817" s="200">
        <v>341526.67</v>
      </c>
      <c r="E1817" s="200">
        <v>341526.67</v>
      </c>
    </row>
    <row r="1818" spans="2:5">
      <c r="B1818" s="215" t="s">
        <v>3225</v>
      </c>
      <c r="C1818" s="200">
        <v>0</v>
      </c>
      <c r="D1818" s="200">
        <v>10553768.33</v>
      </c>
      <c r="E1818" s="200">
        <v>8553768.3300000001</v>
      </c>
    </row>
    <row r="1819" spans="2:5">
      <c r="B1819" s="214" t="s">
        <v>3224</v>
      </c>
      <c r="C1819" s="200">
        <v>0</v>
      </c>
      <c r="D1819" s="200">
        <v>10553768.33</v>
      </c>
      <c r="E1819" s="200">
        <v>8553768.3300000001</v>
      </c>
    </row>
    <row r="1820" spans="2:5">
      <c r="B1820" s="215" t="s">
        <v>441</v>
      </c>
      <c r="C1820" s="200">
        <v>62815614</v>
      </c>
      <c r="D1820" s="200">
        <v>27856517.290000003</v>
      </c>
      <c r="E1820" s="200">
        <v>20864005.140000001</v>
      </c>
    </row>
    <row r="1821" spans="2:5">
      <c r="B1821" s="214" t="s">
        <v>778</v>
      </c>
      <c r="C1821" s="200">
        <v>62815614</v>
      </c>
      <c r="D1821" s="200">
        <v>27856517.290000003</v>
      </c>
      <c r="E1821" s="200">
        <v>20864005.140000001</v>
      </c>
    </row>
    <row r="1822" spans="2:5">
      <c r="B1822" s="215" t="s">
        <v>3484</v>
      </c>
      <c r="C1822" s="200">
        <v>0</v>
      </c>
      <c r="D1822" s="200">
        <v>1341779.49</v>
      </c>
      <c r="E1822" s="200">
        <v>0</v>
      </c>
    </row>
    <row r="1823" spans="2:5">
      <c r="B1823" s="214" t="s">
        <v>3483</v>
      </c>
      <c r="C1823" s="200">
        <v>0</v>
      </c>
      <c r="D1823" s="200">
        <v>1341779.49</v>
      </c>
      <c r="E1823" s="200">
        <v>0</v>
      </c>
    </row>
    <row r="1824" spans="2:5">
      <c r="B1824" s="215" t="s">
        <v>3482</v>
      </c>
      <c r="C1824" s="200">
        <v>0</v>
      </c>
      <c r="D1824" s="200">
        <v>1341779.49</v>
      </c>
      <c r="E1824" s="200">
        <v>0</v>
      </c>
    </row>
    <row r="1825" spans="2:5">
      <c r="B1825" s="214" t="s">
        <v>3481</v>
      </c>
      <c r="C1825" s="200">
        <v>0</v>
      </c>
      <c r="D1825" s="200">
        <v>1341779.49</v>
      </c>
      <c r="E1825" s="200">
        <v>0</v>
      </c>
    </row>
    <row r="1826" spans="2:5">
      <c r="B1826" s="215" t="s">
        <v>3480</v>
      </c>
      <c r="C1826" s="200">
        <v>0</v>
      </c>
      <c r="D1826" s="200">
        <v>1341779.49</v>
      </c>
      <c r="E1826" s="200">
        <v>0</v>
      </c>
    </row>
    <row r="1827" spans="2:5">
      <c r="B1827" s="214" t="s">
        <v>3479</v>
      </c>
      <c r="C1827" s="200">
        <v>0</v>
      </c>
      <c r="D1827" s="200">
        <v>1341779.49</v>
      </c>
      <c r="E1827" s="200">
        <v>0</v>
      </c>
    </row>
    <row r="1828" spans="2:5">
      <c r="B1828" s="215" t="s">
        <v>3478</v>
      </c>
      <c r="C1828" s="200">
        <v>0</v>
      </c>
      <c r="D1828" s="200">
        <v>1341779.49</v>
      </c>
      <c r="E1828" s="200">
        <v>0</v>
      </c>
    </row>
    <row r="1829" spans="2:5">
      <c r="B1829" s="214" t="s">
        <v>3477</v>
      </c>
      <c r="C1829" s="200">
        <v>0</v>
      </c>
      <c r="D1829" s="200">
        <v>1341779.49</v>
      </c>
      <c r="E1829" s="200">
        <v>0</v>
      </c>
    </row>
    <row r="1830" spans="2:5">
      <c r="B1830" s="215" t="s">
        <v>442</v>
      </c>
      <c r="C1830" s="200">
        <v>1986822</v>
      </c>
      <c r="D1830" s="200">
        <v>5990125.4900000002</v>
      </c>
      <c r="E1830" s="200">
        <v>0</v>
      </c>
    </row>
    <row r="1831" spans="2:5">
      <c r="B1831" s="214" t="s">
        <v>779</v>
      </c>
      <c r="C1831" s="200">
        <v>1986822</v>
      </c>
      <c r="D1831" s="200">
        <v>4648346</v>
      </c>
      <c r="E1831" s="200">
        <v>0</v>
      </c>
    </row>
    <row r="1832" spans="2:5">
      <c r="B1832" s="214" t="s">
        <v>3476</v>
      </c>
      <c r="C1832" s="200">
        <v>0</v>
      </c>
      <c r="D1832" s="200">
        <v>1341779.49</v>
      </c>
      <c r="E1832" s="200">
        <v>0</v>
      </c>
    </row>
    <row r="1833" spans="2:5">
      <c r="B1833" s="215" t="s">
        <v>977</v>
      </c>
      <c r="C1833" s="200">
        <v>2179257</v>
      </c>
      <c r="D1833" s="200">
        <v>1341779.49</v>
      </c>
      <c r="E1833" s="200">
        <v>0</v>
      </c>
    </row>
    <row r="1834" spans="2:5">
      <c r="B1834" s="214" t="s">
        <v>978</v>
      </c>
      <c r="C1834" s="200">
        <v>2179257</v>
      </c>
      <c r="D1834" s="200">
        <v>0</v>
      </c>
      <c r="E1834" s="200">
        <v>0</v>
      </c>
    </row>
    <row r="1835" spans="2:5">
      <c r="B1835" s="214" t="s">
        <v>3475</v>
      </c>
      <c r="C1835" s="200">
        <v>0</v>
      </c>
      <c r="D1835" s="200">
        <v>1341779.49</v>
      </c>
      <c r="E1835" s="200">
        <v>0</v>
      </c>
    </row>
    <row r="1836" spans="2:5">
      <c r="B1836" s="215" t="s">
        <v>3474</v>
      </c>
      <c r="C1836" s="200">
        <v>0</v>
      </c>
      <c r="D1836" s="200">
        <v>1341779.49</v>
      </c>
      <c r="E1836" s="200">
        <v>0</v>
      </c>
    </row>
    <row r="1837" spans="2:5">
      <c r="B1837" s="214" t="s">
        <v>3473</v>
      </c>
      <c r="C1837" s="200">
        <v>0</v>
      </c>
      <c r="D1837" s="200">
        <v>1341779.49</v>
      </c>
      <c r="E1837" s="200">
        <v>0</v>
      </c>
    </row>
    <row r="1838" spans="2:5">
      <c r="B1838" s="215" t="s">
        <v>2714</v>
      </c>
      <c r="C1838" s="200">
        <v>17028980</v>
      </c>
      <c r="D1838" s="200">
        <v>3598630</v>
      </c>
      <c r="E1838" s="200">
        <v>3552211.16</v>
      </c>
    </row>
    <row r="1839" spans="2:5">
      <c r="B1839" s="214" t="s">
        <v>2253</v>
      </c>
      <c r="C1839" s="200">
        <v>5448144</v>
      </c>
      <c r="D1839" s="200">
        <v>3552212</v>
      </c>
      <c r="E1839" s="200">
        <v>3552211.16</v>
      </c>
    </row>
    <row r="1840" spans="2:5">
      <c r="B1840" s="214" t="s">
        <v>780</v>
      </c>
      <c r="C1840" s="200">
        <v>11580836</v>
      </c>
      <c r="D1840" s="200">
        <v>46418</v>
      </c>
      <c r="E1840" s="200">
        <v>0</v>
      </c>
    </row>
    <row r="1841" spans="2:5">
      <c r="B1841" s="215" t="s">
        <v>443</v>
      </c>
      <c r="C1841" s="200">
        <v>13817970</v>
      </c>
      <c r="D1841" s="200">
        <v>4428873</v>
      </c>
      <c r="E1841" s="200">
        <v>2992000</v>
      </c>
    </row>
    <row r="1842" spans="2:5">
      <c r="B1842" s="214" t="s">
        <v>781</v>
      </c>
      <c r="C1842" s="200">
        <v>13817970</v>
      </c>
      <c r="D1842" s="200">
        <v>4428873</v>
      </c>
      <c r="E1842" s="200">
        <v>2992000</v>
      </c>
    </row>
    <row r="1843" spans="2:5">
      <c r="B1843" s="215" t="s">
        <v>444</v>
      </c>
      <c r="C1843" s="200">
        <v>9906364</v>
      </c>
      <c r="D1843" s="200">
        <v>4574850</v>
      </c>
      <c r="E1843" s="200">
        <v>4287000</v>
      </c>
    </row>
    <row r="1844" spans="2:5">
      <c r="B1844" s="214" t="s">
        <v>782</v>
      </c>
      <c r="C1844" s="200">
        <v>9906364</v>
      </c>
      <c r="D1844" s="200">
        <v>4574850</v>
      </c>
      <c r="E1844" s="200">
        <v>4287000</v>
      </c>
    </row>
    <row r="1845" spans="2:5">
      <c r="B1845" s="215" t="s">
        <v>445</v>
      </c>
      <c r="C1845" s="200">
        <v>20052033</v>
      </c>
      <c r="D1845" s="200">
        <v>16217591</v>
      </c>
      <c r="E1845" s="200">
        <v>12170493.26</v>
      </c>
    </row>
    <row r="1846" spans="2:5">
      <c r="B1846" s="214" t="s">
        <v>783</v>
      </c>
      <c r="C1846" s="200">
        <v>7839271</v>
      </c>
      <c r="D1846" s="200">
        <v>5665491</v>
      </c>
      <c r="E1846" s="200">
        <v>1618483.33</v>
      </c>
    </row>
    <row r="1847" spans="2:5">
      <c r="B1847" s="214" t="s">
        <v>784</v>
      </c>
      <c r="C1847" s="200">
        <v>12212762</v>
      </c>
      <c r="D1847" s="200">
        <v>10552100</v>
      </c>
      <c r="E1847" s="200">
        <v>10552009.93</v>
      </c>
    </row>
    <row r="1848" spans="2:5">
      <c r="B1848" s="215" t="s">
        <v>2964</v>
      </c>
      <c r="C1848" s="200">
        <v>11123643</v>
      </c>
      <c r="D1848" s="200">
        <v>25433951</v>
      </c>
      <c r="E1848" s="200">
        <v>0</v>
      </c>
    </row>
    <row r="1849" spans="2:5">
      <c r="B1849" s="214" t="s">
        <v>2965</v>
      </c>
      <c r="C1849" s="200">
        <v>11123643</v>
      </c>
      <c r="D1849" s="200">
        <v>25433951</v>
      </c>
      <c r="E1849" s="200">
        <v>0</v>
      </c>
    </row>
    <row r="1850" spans="2:5">
      <c r="B1850" s="215" t="s">
        <v>2966</v>
      </c>
      <c r="C1850" s="200">
        <v>857150</v>
      </c>
      <c r="D1850" s="200">
        <v>20000001</v>
      </c>
      <c r="E1850" s="200">
        <v>12000000</v>
      </c>
    </row>
    <row r="1851" spans="2:5">
      <c r="B1851" s="214" t="s">
        <v>2967</v>
      </c>
      <c r="C1851" s="200">
        <v>857150</v>
      </c>
      <c r="D1851" s="200">
        <v>20000001</v>
      </c>
      <c r="E1851" s="200">
        <v>12000000</v>
      </c>
    </row>
    <row r="1852" spans="2:5">
      <c r="B1852" s="215" t="s">
        <v>446</v>
      </c>
      <c r="C1852" s="200">
        <v>5313714</v>
      </c>
      <c r="D1852" s="200">
        <v>8449527.5199999996</v>
      </c>
      <c r="E1852" s="200">
        <v>1997702.76</v>
      </c>
    </row>
    <row r="1853" spans="2:5">
      <c r="B1853" s="214" t="s">
        <v>785</v>
      </c>
      <c r="C1853" s="200">
        <v>5313714</v>
      </c>
      <c r="D1853" s="200">
        <v>8449527.5199999996</v>
      </c>
      <c r="E1853" s="200">
        <v>1997702.76</v>
      </c>
    </row>
    <row r="1854" spans="2:5">
      <c r="B1854" s="215" t="s">
        <v>447</v>
      </c>
      <c r="C1854" s="200">
        <v>77285965</v>
      </c>
      <c r="D1854" s="200">
        <v>68435633</v>
      </c>
      <c r="E1854" s="200">
        <v>68255530.560000002</v>
      </c>
    </row>
    <row r="1855" spans="2:5">
      <c r="B1855" s="214" t="s">
        <v>786</v>
      </c>
      <c r="C1855" s="200">
        <v>77285965</v>
      </c>
      <c r="D1855" s="200">
        <v>68435633</v>
      </c>
      <c r="E1855" s="200">
        <v>68255530.560000002</v>
      </c>
    </row>
    <row r="1856" spans="2:5">
      <c r="B1856" s="215" t="s">
        <v>1026</v>
      </c>
      <c r="C1856" s="200">
        <v>17110090</v>
      </c>
      <c r="D1856" s="200">
        <v>1</v>
      </c>
      <c r="E1856" s="200">
        <v>0</v>
      </c>
    </row>
    <row r="1857" spans="2:5">
      <c r="B1857" s="214" t="s">
        <v>1027</v>
      </c>
      <c r="C1857" s="200">
        <v>17110090</v>
      </c>
      <c r="D1857" s="200">
        <v>1</v>
      </c>
      <c r="E1857" s="200">
        <v>0</v>
      </c>
    </row>
    <row r="1858" spans="2:5">
      <c r="B1858" s="215" t="s">
        <v>448</v>
      </c>
      <c r="C1858" s="200">
        <v>11599688</v>
      </c>
      <c r="D1858" s="200">
        <v>14888613.279999999</v>
      </c>
      <c r="E1858" s="200">
        <v>7950019.1699999999</v>
      </c>
    </row>
    <row r="1859" spans="2:5">
      <c r="B1859" s="214" t="s">
        <v>787</v>
      </c>
      <c r="C1859" s="200">
        <v>11599688</v>
      </c>
      <c r="D1859" s="200">
        <v>14888613.279999999</v>
      </c>
      <c r="E1859" s="200">
        <v>7950019.1699999999</v>
      </c>
    </row>
    <row r="1860" spans="2:5">
      <c r="B1860" s="215" t="s">
        <v>449</v>
      </c>
      <c r="C1860" s="200">
        <v>6146343</v>
      </c>
      <c r="D1860" s="200">
        <v>33342434.23</v>
      </c>
      <c r="E1860" s="200">
        <v>17079211.850000001</v>
      </c>
    </row>
    <row r="1861" spans="2:5">
      <c r="B1861" s="214" t="s">
        <v>788</v>
      </c>
      <c r="C1861" s="200">
        <v>6146343</v>
      </c>
      <c r="D1861" s="200">
        <v>33342434.23</v>
      </c>
      <c r="E1861" s="200">
        <v>17079211.850000001</v>
      </c>
    </row>
    <row r="1862" spans="2:5">
      <c r="B1862" s="215" t="s">
        <v>1085</v>
      </c>
      <c r="C1862" s="200">
        <v>98118135</v>
      </c>
      <c r="D1862" s="200">
        <v>44062623</v>
      </c>
      <c r="E1862" s="200">
        <v>44062452.120000005</v>
      </c>
    </row>
    <row r="1863" spans="2:5">
      <c r="B1863" s="214" t="s">
        <v>1086</v>
      </c>
      <c r="C1863" s="200">
        <v>28030506</v>
      </c>
      <c r="D1863" s="200">
        <v>3219829</v>
      </c>
      <c r="E1863" s="200">
        <v>3219800</v>
      </c>
    </row>
    <row r="1864" spans="2:5">
      <c r="B1864" s="214" t="s">
        <v>2640</v>
      </c>
      <c r="C1864" s="200">
        <v>70087629</v>
      </c>
      <c r="D1864" s="200">
        <v>40842794</v>
      </c>
      <c r="E1864" s="200">
        <v>40842652.120000005</v>
      </c>
    </row>
    <row r="1865" spans="2:5">
      <c r="B1865" s="215" t="s">
        <v>450</v>
      </c>
      <c r="C1865" s="200">
        <v>37000000</v>
      </c>
      <c r="D1865" s="200">
        <v>163786477</v>
      </c>
      <c r="E1865" s="200">
        <v>58615684.68</v>
      </c>
    </row>
    <row r="1866" spans="2:5">
      <c r="B1866" s="214" t="s">
        <v>789</v>
      </c>
      <c r="C1866" s="200">
        <v>37000000</v>
      </c>
      <c r="D1866" s="200">
        <v>163786477</v>
      </c>
      <c r="E1866" s="200">
        <v>58615684.68</v>
      </c>
    </row>
    <row r="1867" spans="2:5">
      <c r="B1867" s="215" t="s">
        <v>2770</v>
      </c>
      <c r="C1867" s="200">
        <v>42495789</v>
      </c>
      <c r="D1867" s="200">
        <v>22121997</v>
      </c>
      <c r="E1867" s="200">
        <v>19934428.719999999</v>
      </c>
    </row>
    <row r="1868" spans="2:5">
      <c r="B1868" s="214" t="s">
        <v>2771</v>
      </c>
      <c r="C1868" s="200">
        <v>42495789</v>
      </c>
      <c r="D1868" s="200">
        <v>22121997</v>
      </c>
      <c r="E1868" s="200">
        <v>19934428.719999999</v>
      </c>
    </row>
    <row r="1869" spans="2:5">
      <c r="B1869" s="215" t="s">
        <v>451</v>
      </c>
      <c r="C1869" s="200">
        <v>5024165</v>
      </c>
      <c r="D1869" s="200">
        <v>1404165</v>
      </c>
      <c r="E1869" s="200">
        <v>0</v>
      </c>
    </row>
    <row r="1870" spans="2:5">
      <c r="B1870" s="214" t="s">
        <v>790</v>
      </c>
      <c r="C1870" s="200">
        <v>5024165</v>
      </c>
      <c r="D1870" s="200">
        <v>1404165</v>
      </c>
      <c r="E1870" s="200">
        <v>0</v>
      </c>
    </row>
    <row r="1871" spans="2:5">
      <c r="B1871" s="215" t="s">
        <v>452</v>
      </c>
      <c r="C1871" s="200">
        <v>139443664</v>
      </c>
      <c r="D1871" s="200">
        <v>14243344.549999999</v>
      </c>
      <c r="E1871" s="200">
        <v>0</v>
      </c>
    </row>
    <row r="1872" spans="2:5">
      <c r="B1872" s="214" t="s">
        <v>791</v>
      </c>
      <c r="C1872" s="200">
        <v>139443664</v>
      </c>
      <c r="D1872" s="200">
        <v>14243344.549999999</v>
      </c>
      <c r="E1872" s="200">
        <v>0</v>
      </c>
    </row>
    <row r="1873" spans="2:5">
      <c r="B1873" s="215" t="s">
        <v>2251</v>
      </c>
      <c r="C1873" s="200">
        <v>6779437</v>
      </c>
      <c r="D1873" s="200">
        <v>1593658</v>
      </c>
      <c r="E1873" s="200">
        <v>1593656.69</v>
      </c>
    </row>
    <row r="1874" spans="2:5">
      <c r="B1874" s="214" t="s">
        <v>2252</v>
      </c>
      <c r="C1874" s="200">
        <v>6779437</v>
      </c>
      <c r="D1874" s="200">
        <v>1593658</v>
      </c>
      <c r="E1874" s="200">
        <v>1593656.69</v>
      </c>
    </row>
    <row r="1875" spans="2:5">
      <c r="B1875" s="187" t="s">
        <v>283</v>
      </c>
      <c r="C1875" s="186">
        <v>641166487</v>
      </c>
      <c r="D1875" s="186">
        <v>513371849.30000001</v>
      </c>
      <c r="E1875" s="186">
        <v>80868638.980000004</v>
      </c>
    </row>
    <row r="1876" spans="2:5">
      <c r="B1876" s="215" t="s">
        <v>2713</v>
      </c>
      <c r="C1876" s="200">
        <v>320784100</v>
      </c>
      <c r="D1876" s="200">
        <v>209471529.78</v>
      </c>
      <c r="E1876" s="200">
        <v>49597163.550000012</v>
      </c>
    </row>
    <row r="1877" spans="2:5">
      <c r="B1877" s="214" t="s">
        <v>1331</v>
      </c>
      <c r="C1877" s="200">
        <v>320784100</v>
      </c>
      <c r="D1877" s="200">
        <v>209471529.78</v>
      </c>
      <c r="E1877" s="200">
        <v>49597163.550000012</v>
      </c>
    </row>
    <row r="1878" spans="2:5">
      <c r="B1878" s="215" t="s">
        <v>2550</v>
      </c>
      <c r="C1878" s="200">
        <v>22782379</v>
      </c>
      <c r="D1878" s="200">
        <v>22782379</v>
      </c>
      <c r="E1878" s="200">
        <v>5873693.0199999996</v>
      </c>
    </row>
    <row r="1879" spans="2:5">
      <c r="B1879" s="214" t="s">
        <v>2551</v>
      </c>
      <c r="C1879" s="200">
        <v>22782379</v>
      </c>
      <c r="D1879" s="200">
        <v>22782379</v>
      </c>
      <c r="E1879" s="200">
        <v>5873693.0199999996</v>
      </c>
    </row>
    <row r="1880" spans="2:5">
      <c r="B1880" s="215" t="s">
        <v>2968</v>
      </c>
      <c r="C1880" s="200">
        <v>227199999</v>
      </c>
      <c r="D1880" s="200">
        <v>114377992.27000001</v>
      </c>
      <c r="E1880" s="200">
        <v>0</v>
      </c>
    </row>
    <row r="1881" spans="2:5">
      <c r="B1881" s="214" t="s">
        <v>2969</v>
      </c>
      <c r="C1881" s="200">
        <v>227199999</v>
      </c>
      <c r="D1881" s="200">
        <v>114377992.27000001</v>
      </c>
      <c r="E1881" s="200">
        <v>0</v>
      </c>
    </row>
    <row r="1882" spans="2:5">
      <c r="B1882" s="215" t="s">
        <v>2641</v>
      </c>
      <c r="C1882" s="200">
        <v>70400009</v>
      </c>
      <c r="D1882" s="200">
        <v>72075948.260000005</v>
      </c>
      <c r="E1882" s="200">
        <v>9426767.4199999999</v>
      </c>
    </row>
    <row r="1883" spans="2:5">
      <c r="B1883" s="214" t="s">
        <v>2642</v>
      </c>
      <c r="C1883" s="200">
        <v>70400009</v>
      </c>
      <c r="D1883" s="200">
        <v>72075948.260000005</v>
      </c>
      <c r="E1883" s="200">
        <v>9426767.4199999999</v>
      </c>
    </row>
    <row r="1884" spans="2:5">
      <c r="B1884" s="215" t="s">
        <v>3176</v>
      </c>
      <c r="C1884" s="200">
        <v>0</v>
      </c>
      <c r="D1884" s="200">
        <v>70664000</v>
      </c>
      <c r="E1884" s="200">
        <v>15971014.99</v>
      </c>
    </row>
    <row r="1885" spans="2:5">
      <c r="B1885" s="214" t="s">
        <v>3177</v>
      </c>
      <c r="C1885" s="200">
        <v>0</v>
      </c>
      <c r="D1885" s="200">
        <v>70664000</v>
      </c>
      <c r="E1885" s="200">
        <v>15971014.99</v>
      </c>
    </row>
    <row r="1886" spans="2:5">
      <c r="B1886" s="215" t="s">
        <v>447</v>
      </c>
      <c r="C1886" s="200">
        <v>0</v>
      </c>
      <c r="D1886" s="200">
        <v>23999999.989999998</v>
      </c>
      <c r="E1886" s="200">
        <v>0</v>
      </c>
    </row>
    <row r="1887" spans="2:5">
      <c r="B1887" s="214" t="s">
        <v>3752</v>
      </c>
      <c r="C1887" s="200">
        <v>0</v>
      </c>
      <c r="D1887" s="200">
        <v>23999999.989999998</v>
      </c>
      <c r="E1887" s="200">
        <v>0</v>
      </c>
    </row>
    <row r="1888" spans="2:5">
      <c r="B1888" s="187" t="s">
        <v>298</v>
      </c>
      <c r="C1888" s="186">
        <v>0</v>
      </c>
      <c r="D1888" s="186">
        <v>14000001</v>
      </c>
      <c r="E1888" s="186">
        <v>8066980</v>
      </c>
    </row>
    <row r="1889" spans="2:5">
      <c r="B1889" s="215" t="s">
        <v>1911</v>
      </c>
      <c r="C1889" s="200">
        <v>0</v>
      </c>
      <c r="D1889" s="200">
        <v>9000001</v>
      </c>
      <c r="E1889" s="200">
        <v>8066980</v>
      </c>
    </row>
    <row r="1890" spans="2:5">
      <c r="B1890" s="214" t="s">
        <v>3280</v>
      </c>
      <c r="C1890" s="200">
        <v>0</v>
      </c>
      <c r="D1890" s="200">
        <v>1</v>
      </c>
      <c r="E1890" s="200">
        <v>0</v>
      </c>
    </row>
    <row r="1891" spans="2:5">
      <c r="B1891" s="214" t="s">
        <v>1912</v>
      </c>
      <c r="C1891" s="200">
        <v>0</v>
      </c>
      <c r="D1891" s="200">
        <v>9000000</v>
      </c>
      <c r="E1891" s="200">
        <v>8066980</v>
      </c>
    </row>
    <row r="1892" spans="2:5">
      <c r="B1892" s="215" t="s">
        <v>3279</v>
      </c>
      <c r="C1892" s="200">
        <v>0</v>
      </c>
      <c r="D1892" s="200">
        <v>5000000</v>
      </c>
      <c r="E1892" s="200">
        <v>0</v>
      </c>
    </row>
    <row r="1893" spans="2:5">
      <c r="B1893" s="214" t="s">
        <v>3278</v>
      </c>
      <c r="C1893" s="200">
        <v>0</v>
      </c>
      <c r="D1893" s="200">
        <v>5000000</v>
      </c>
      <c r="E1893" s="200">
        <v>0</v>
      </c>
    </row>
    <row r="1894" spans="2:5">
      <c r="B1894" s="216" t="s">
        <v>453</v>
      </c>
      <c r="C1894" s="200">
        <v>261407278</v>
      </c>
      <c r="D1894" s="200">
        <v>345544383.90999997</v>
      </c>
      <c r="E1894" s="200">
        <v>248667783.84000003</v>
      </c>
    </row>
    <row r="1895" spans="2:5">
      <c r="B1895" s="187" t="s">
        <v>281</v>
      </c>
      <c r="C1895" s="186">
        <v>261407278</v>
      </c>
      <c r="D1895" s="186">
        <v>294595806.25</v>
      </c>
      <c r="E1895" s="186">
        <v>197719206.38000003</v>
      </c>
    </row>
    <row r="1896" spans="2:5">
      <c r="B1896" s="215" t="s">
        <v>1332</v>
      </c>
      <c r="C1896" s="200">
        <v>11035275</v>
      </c>
      <c r="D1896" s="200">
        <v>9655865.5600000005</v>
      </c>
      <c r="E1896" s="200">
        <v>0</v>
      </c>
    </row>
    <row r="1897" spans="2:5">
      <c r="B1897" s="214" t="s">
        <v>1333</v>
      </c>
      <c r="C1897" s="200">
        <v>11035275</v>
      </c>
      <c r="D1897" s="200">
        <v>9655865.5600000005</v>
      </c>
      <c r="E1897" s="200">
        <v>0</v>
      </c>
    </row>
    <row r="1898" spans="2:5">
      <c r="B1898" s="215" t="s">
        <v>1334</v>
      </c>
      <c r="C1898" s="200">
        <v>4595200</v>
      </c>
      <c r="D1898" s="200">
        <v>1.9399999999441206</v>
      </c>
      <c r="E1898" s="200">
        <v>0</v>
      </c>
    </row>
    <row r="1899" spans="2:5">
      <c r="B1899" s="214" t="s">
        <v>1335</v>
      </c>
      <c r="C1899" s="200">
        <v>4595200</v>
      </c>
      <c r="D1899" s="200">
        <v>1.9399999999441206</v>
      </c>
      <c r="E1899" s="200">
        <v>0</v>
      </c>
    </row>
    <row r="1900" spans="2:5">
      <c r="B1900" s="215" t="s">
        <v>1336</v>
      </c>
      <c r="C1900" s="200">
        <v>4595200</v>
      </c>
      <c r="D1900" s="200">
        <v>1.9399999999441206</v>
      </c>
      <c r="E1900" s="200">
        <v>0</v>
      </c>
    </row>
    <row r="1901" spans="2:5">
      <c r="B1901" s="214" t="s">
        <v>1337</v>
      </c>
      <c r="C1901" s="200">
        <v>4595200</v>
      </c>
      <c r="D1901" s="200">
        <v>1.9399999999441206</v>
      </c>
      <c r="E1901" s="200">
        <v>0</v>
      </c>
    </row>
    <row r="1902" spans="2:5">
      <c r="B1902" s="215" t="s">
        <v>1338</v>
      </c>
      <c r="C1902" s="200">
        <v>6558125</v>
      </c>
      <c r="D1902" s="200">
        <v>5738359.75</v>
      </c>
      <c r="E1902" s="200">
        <v>0</v>
      </c>
    </row>
    <row r="1903" spans="2:5">
      <c r="B1903" s="214" t="s">
        <v>1339</v>
      </c>
      <c r="C1903" s="200">
        <v>6558125</v>
      </c>
      <c r="D1903" s="200">
        <v>5738359.75</v>
      </c>
      <c r="E1903" s="200">
        <v>0</v>
      </c>
    </row>
    <row r="1904" spans="2:5">
      <c r="B1904" s="215" t="s">
        <v>1340</v>
      </c>
      <c r="C1904" s="200">
        <v>4595200</v>
      </c>
      <c r="D1904" s="200">
        <v>4020799.94</v>
      </c>
      <c r="E1904" s="200">
        <v>0</v>
      </c>
    </row>
    <row r="1905" spans="2:5">
      <c r="B1905" s="214" t="s">
        <v>1341</v>
      </c>
      <c r="C1905" s="200">
        <v>4595200</v>
      </c>
      <c r="D1905" s="200">
        <v>4020799.94</v>
      </c>
      <c r="E1905" s="200">
        <v>0</v>
      </c>
    </row>
    <row r="1906" spans="2:5">
      <c r="B1906" s="215" t="s">
        <v>3321</v>
      </c>
      <c r="C1906" s="200">
        <v>0</v>
      </c>
      <c r="D1906" s="200">
        <v>21195055.390000001</v>
      </c>
      <c r="E1906" s="200">
        <v>21195051.620000001</v>
      </c>
    </row>
    <row r="1907" spans="2:5">
      <c r="B1907" s="214" t="s">
        <v>3320</v>
      </c>
      <c r="C1907" s="200">
        <v>0</v>
      </c>
      <c r="D1907" s="200">
        <v>21195055.390000001</v>
      </c>
      <c r="E1907" s="200">
        <v>21195051.620000001</v>
      </c>
    </row>
    <row r="1908" spans="2:5">
      <c r="B1908" s="215" t="s">
        <v>3178</v>
      </c>
      <c r="C1908" s="200">
        <v>0</v>
      </c>
      <c r="D1908" s="200">
        <v>10861975.67</v>
      </c>
      <c r="E1908" s="200">
        <v>10076928.379999999</v>
      </c>
    </row>
    <row r="1909" spans="2:5">
      <c r="B1909" s="214" t="s">
        <v>3179</v>
      </c>
      <c r="C1909" s="200">
        <v>0</v>
      </c>
      <c r="D1909" s="200">
        <v>10861975.67</v>
      </c>
      <c r="E1909" s="200">
        <v>10076928.379999999</v>
      </c>
    </row>
    <row r="1910" spans="2:5">
      <c r="B1910" s="215" t="s">
        <v>1913</v>
      </c>
      <c r="C1910" s="200">
        <v>11208701</v>
      </c>
      <c r="D1910" s="200">
        <v>9983701</v>
      </c>
      <c r="E1910" s="200">
        <v>0</v>
      </c>
    </row>
    <row r="1911" spans="2:5">
      <c r="B1911" s="214" t="s">
        <v>1914</v>
      </c>
      <c r="C1911" s="200">
        <v>11208701</v>
      </c>
      <c r="D1911" s="200">
        <v>9983701</v>
      </c>
      <c r="E1911" s="200">
        <v>0</v>
      </c>
    </row>
    <row r="1912" spans="2:5">
      <c r="B1912" s="215" t="s">
        <v>1915</v>
      </c>
      <c r="C1912" s="200">
        <v>26244933</v>
      </c>
      <c r="D1912" s="200">
        <v>24545075</v>
      </c>
      <c r="E1912" s="200">
        <v>16858249</v>
      </c>
    </row>
    <row r="1913" spans="2:5">
      <c r="B1913" s="214" t="s">
        <v>1916</v>
      </c>
      <c r="C1913" s="200">
        <v>6731551</v>
      </c>
      <c r="D1913" s="200">
        <v>6371071</v>
      </c>
      <c r="E1913" s="200">
        <v>0</v>
      </c>
    </row>
    <row r="1914" spans="2:5">
      <c r="B1914" s="214" t="s">
        <v>2643</v>
      </c>
      <c r="C1914" s="200">
        <v>19513382</v>
      </c>
      <c r="D1914" s="200">
        <v>18174004</v>
      </c>
      <c r="E1914" s="200">
        <v>16858249</v>
      </c>
    </row>
    <row r="1915" spans="2:5">
      <c r="B1915" s="215" t="s">
        <v>1917</v>
      </c>
      <c r="C1915" s="200">
        <v>11208701</v>
      </c>
      <c r="D1915" s="200">
        <v>9983701</v>
      </c>
      <c r="E1915" s="200">
        <v>0</v>
      </c>
    </row>
    <row r="1916" spans="2:5">
      <c r="B1916" s="214" t="s">
        <v>1918</v>
      </c>
      <c r="C1916" s="200">
        <v>11208701</v>
      </c>
      <c r="D1916" s="200">
        <v>9983701</v>
      </c>
      <c r="E1916" s="200">
        <v>0</v>
      </c>
    </row>
    <row r="1917" spans="2:5">
      <c r="B1917" s="215" t="s">
        <v>1919</v>
      </c>
      <c r="C1917" s="200">
        <v>11208701</v>
      </c>
      <c r="D1917" s="200">
        <v>9983701</v>
      </c>
      <c r="E1917" s="200">
        <v>0</v>
      </c>
    </row>
    <row r="1918" spans="2:5">
      <c r="B1918" s="214" t="s">
        <v>1920</v>
      </c>
      <c r="C1918" s="200">
        <v>11208701</v>
      </c>
      <c r="D1918" s="200">
        <v>9983701</v>
      </c>
      <c r="E1918" s="200">
        <v>0</v>
      </c>
    </row>
    <row r="1919" spans="2:5">
      <c r="B1919" s="215" t="s">
        <v>1921</v>
      </c>
      <c r="C1919" s="200">
        <v>6731551</v>
      </c>
      <c r="D1919" s="200">
        <v>6049651</v>
      </c>
      <c r="E1919" s="200">
        <v>0</v>
      </c>
    </row>
    <row r="1920" spans="2:5">
      <c r="B1920" s="214" t="s">
        <v>1922</v>
      </c>
      <c r="C1920" s="200">
        <v>6731551</v>
      </c>
      <c r="D1920" s="200">
        <v>6049651</v>
      </c>
      <c r="E1920" s="200">
        <v>0</v>
      </c>
    </row>
    <row r="1921" spans="2:5">
      <c r="B1921" s="215" t="s">
        <v>1923</v>
      </c>
      <c r="C1921" s="200">
        <v>6731551</v>
      </c>
      <c r="D1921" s="200">
        <v>6049651</v>
      </c>
      <c r="E1921" s="200">
        <v>0</v>
      </c>
    </row>
    <row r="1922" spans="2:5">
      <c r="B1922" s="214" t="s">
        <v>1924</v>
      </c>
      <c r="C1922" s="200">
        <v>6731551</v>
      </c>
      <c r="D1922" s="200">
        <v>6049651</v>
      </c>
      <c r="E1922" s="200">
        <v>0</v>
      </c>
    </row>
    <row r="1923" spans="2:5">
      <c r="B1923" s="215" t="s">
        <v>1925</v>
      </c>
      <c r="C1923" s="200">
        <v>4768626</v>
      </c>
      <c r="D1923" s="200">
        <v>4256126</v>
      </c>
      <c r="E1923" s="200">
        <v>0</v>
      </c>
    </row>
    <row r="1924" spans="2:5">
      <c r="B1924" s="214" t="s">
        <v>1926</v>
      </c>
      <c r="C1924" s="200">
        <v>4768626</v>
      </c>
      <c r="D1924" s="200">
        <v>4256126</v>
      </c>
      <c r="E1924" s="200">
        <v>0</v>
      </c>
    </row>
    <row r="1925" spans="2:5">
      <c r="B1925" s="215" t="s">
        <v>454</v>
      </c>
      <c r="C1925" s="200">
        <v>9840401</v>
      </c>
      <c r="D1925" s="200">
        <v>10358153.359999999</v>
      </c>
      <c r="E1925" s="200">
        <v>7370281.4500000002</v>
      </c>
    </row>
    <row r="1926" spans="2:5">
      <c r="B1926" s="214" t="s">
        <v>792</v>
      </c>
      <c r="C1926" s="200">
        <v>9840401</v>
      </c>
      <c r="D1926" s="200">
        <v>10358153.359999999</v>
      </c>
      <c r="E1926" s="200">
        <v>7370281.4500000002</v>
      </c>
    </row>
    <row r="1927" spans="2:5">
      <c r="B1927" s="215" t="s">
        <v>2970</v>
      </c>
      <c r="C1927" s="200">
        <v>4795216</v>
      </c>
      <c r="D1927" s="200">
        <v>20000001</v>
      </c>
      <c r="E1927" s="200">
        <v>16696073.539999999</v>
      </c>
    </row>
    <row r="1928" spans="2:5">
      <c r="B1928" s="214" t="s">
        <v>2971</v>
      </c>
      <c r="C1928" s="200">
        <v>4795216</v>
      </c>
      <c r="D1928" s="200">
        <v>20000001</v>
      </c>
      <c r="E1928" s="200">
        <v>16696073.539999999</v>
      </c>
    </row>
    <row r="1929" spans="2:5">
      <c r="B1929" s="215" t="s">
        <v>2715</v>
      </c>
      <c r="C1929" s="200">
        <v>26222833</v>
      </c>
      <c r="D1929" s="200">
        <v>24089675.23</v>
      </c>
      <c r="E1929" s="200">
        <v>22708960.550000001</v>
      </c>
    </row>
    <row r="1930" spans="2:5">
      <c r="B1930" s="214" t="s">
        <v>3694</v>
      </c>
      <c r="C1930" s="200">
        <v>0</v>
      </c>
      <c r="D1930" s="200">
        <v>6455765.2300000004</v>
      </c>
      <c r="E1930" s="200">
        <v>5164612.18</v>
      </c>
    </row>
    <row r="1931" spans="2:5">
      <c r="B1931" s="214" t="s">
        <v>793</v>
      </c>
      <c r="C1931" s="200">
        <v>26222833</v>
      </c>
      <c r="D1931" s="200">
        <v>17633910</v>
      </c>
      <c r="E1931" s="200">
        <v>17544348.370000001</v>
      </c>
    </row>
    <row r="1932" spans="2:5">
      <c r="B1932" s="215" t="s">
        <v>2972</v>
      </c>
      <c r="C1932" s="200">
        <v>3789143</v>
      </c>
      <c r="D1932" s="200">
        <v>11600001</v>
      </c>
      <c r="E1932" s="200">
        <v>11600000</v>
      </c>
    </row>
    <row r="1933" spans="2:5">
      <c r="B1933" s="214" t="s">
        <v>2973</v>
      </c>
      <c r="C1933" s="200">
        <v>3789143</v>
      </c>
      <c r="D1933" s="200">
        <v>11600001</v>
      </c>
      <c r="E1933" s="200">
        <v>11600000</v>
      </c>
    </row>
    <row r="1934" spans="2:5">
      <c r="B1934" s="215" t="s">
        <v>455</v>
      </c>
      <c r="C1934" s="200">
        <v>7932446</v>
      </c>
      <c r="D1934" s="200">
        <v>3969678</v>
      </c>
      <c r="E1934" s="200">
        <v>0</v>
      </c>
    </row>
    <row r="1935" spans="2:5">
      <c r="B1935" s="214" t="s">
        <v>794</v>
      </c>
      <c r="C1935" s="200">
        <v>7932446</v>
      </c>
      <c r="D1935" s="200">
        <v>3969678</v>
      </c>
      <c r="E1935" s="200">
        <v>0</v>
      </c>
    </row>
    <row r="1936" spans="2:5">
      <c r="B1936" s="215" t="s">
        <v>2974</v>
      </c>
      <c r="C1936" s="200">
        <v>6943750</v>
      </c>
      <c r="D1936" s="200">
        <v>6900050</v>
      </c>
      <c r="E1936" s="200">
        <v>6900000</v>
      </c>
    </row>
    <row r="1937" spans="2:5">
      <c r="B1937" s="214" t="s">
        <v>2975</v>
      </c>
      <c r="C1937" s="200">
        <v>6943750</v>
      </c>
      <c r="D1937" s="200">
        <v>6900050</v>
      </c>
      <c r="E1937" s="200">
        <v>6900000</v>
      </c>
    </row>
    <row r="1938" spans="2:5">
      <c r="B1938" s="215" t="s">
        <v>2976</v>
      </c>
      <c r="C1938" s="200">
        <v>8629922</v>
      </c>
      <c r="D1938" s="200">
        <v>12300001</v>
      </c>
      <c r="E1938" s="200">
        <v>12300000</v>
      </c>
    </row>
    <row r="1939" spans="2:5">
      <c r="B1939" s="214" t="s">
        <v>2977</v>
      </c>
      <c r="C1939" s="200">
        <v>8629922</v>
      </c>
      <c r="D1939" s="200">
        <v>12300001</v>
      </c>
      <c r="E1939" s="200">
        <v>12300000</v>
      </c>
    </row>
    <row r="1940" spans="2:5">
      <c r="B1940" s="215" t="s">
        <v>2978</v>
      </c>
      <c r="C1940" s="200">
        <v>9223416</v>
      </c>
      <c r="D1940" s="200">
        <v>9000000</v>
      </c>
      <c r="E1940" s="200">
        <v>9000000</v>
      </c>
    </row>
    <row r="1941" spans="2:5">
      <c r="B1941" s="214" t="s">
        <v>2979</v>
      </c>
      <c r="C1941" s="200">
        <v>9223416</v>
      </c>
      <c r="D1941" s="200">
        <v>9000000</v>
      </c>
      <c r="E1941" s="200">
        <v>9000000</v>
      </c>
    </row>
    <row r="1942" spans="2:5">
      <c r="B1942" s="215" t="s">
        <v>2980</v>
      </c>
      <c r="C1942" s="200">
        <v>6346017</v>
      </c>
      <c r="D1942" s="200">
        <v>5841662</v>
      </c>
      <c r="E1942" s="200">
        <v>5841661</v>
      </c>
    </row>
    <row r="1943" spans="2:5">
      <c r="B1943" s="214" t="s">
        <v>2981</v>
      </c>
      <c r="C1943" s="200">
        <v>6346017</v>
      </c>
      <c r="D1943" s="200">
        <v>5841662</v>
      </c>
      <c r="E1943" s="200">
        <v>5841661</v>
      </c>
    </row>
    <row r="1944" spans="2:5">
      <c r="B1944" s="215" t="s">
        <v>1927</v>
      </c>
      <c r="C1944" s="200">
        <v>6731551</v>
      </c>
      <c r="D1944" s="200">
        <v>1496459</v>
      </c>
      <c r="E1944" s="200">
        <v>1496457.82</v>
      </c>
    </row>
    <row r="1945" spans="2:5">
      <c r="B1945" s="214" t="s">
        <v>1928</v>
      </c>
      <c r="C1945" s="200">
        <v>6731551</v>
      </c>
      <c r="D1945" s="200">
        <v>1496459</v>
      </c>
      <c r="E1945" s="200">
        <v>1496457.82</v>
      </c>
    </row>
    <row r="1946" spans="2:5">
      <c r="B1946" s="215" t="s">
        <v>1929</v>
      </c>
      <c r="C1946" s="200">
        <v>4768626</v>
      </c>
      <c r="D1946" s="200">
        <v>1077478</v>
      </c>
      <c r="E1946" s="200">
        <v>1077476.06</v>
      </c>
    </row>
    <row r="1947" spans="2:5">
      <c r="B1947" s="214" t="s">
        <v>1930</v>
      </c>
      <c r="C1947" s="200">
        <v>4768626</v>
      </c>
      <c r="D1947" s="200">
        <v>1077478</v>
      </c>
      <c r="E1947" s="200">
        <v>1077476.06</v>
      </c>
    </row>
    <row r="1948" spans="2:5">
      <c r="B1948" s="215" t="s">
        <v>2772</v>
      </c>
      <c r="C1948" s="200">
        <v>8494141</v>
      </c>
      <c r="D1948" s="200">
        <v>8494141</v>
      </c>
      <c r="E1948" s="200">
        <v>8494000</v>
      </c>
    </row>
    <row r="1949" spans="2:5">
      <c r="B1949" s="214" t="s">
        <v>2773</v>
      </c>
      <c r="C1949" s="200">
        <v>8494141</v>
      </c>
      <c r="D1949" s="200">
        <v>8494141</v>
      </c>
      <c r="E1949" s="200">
        <v>8494000</v>
      </c>
    </row>
    <row r="1950" spans="2:5">
      <c r="B1950" s="215" t="s">
        <v>2982</v>
      </c>
      <c r="C1950" s="200">
        <v>9695566</v>
      </c>
      <c r="D1950" s="200">
        <v>26114810</v>
      </c>
      <c r="E1950" s="200">
        <v>20046979.899999999</v>
      </c>
    </row>
    <row r="1951" spans="2:5">
      <c r="B1951" s="214" t="s">
        <v>2983</v>
      </c>
      <c r="C1951" s="200">
        <v>9695566</v>
      </c>
      <c r="D1951" s="200">
        <v>26114810</v>
      </c>
      <c r="E1951" s="200">
        <v>20046979.899999999</v>
      </c>
    </row>
    <row r="1952" spans="2:5">
      <c r="B1952" s="215" t="s">
        <v>3472</v>
      </c>
      <c r="C1952" s="200">
        <v>0</v>
      </c>
      <c r="D1952" s="200">
        <v>1332377.8899999999</v>
      </c>
      <c r="E1952" s="200">
        <v>0</v>
      </c>
    </row>
    <row r="1953" spans="2:5">
      <c r="B1953" s="214" t="s">
        <v>3471</v>
      </c>
      <c r="C1953" s="200">
        <v>0</v>
      </c>
      <c r="D1953" s="200">
        <v>1332377.8899999999</v>
      </c>
      <c r="E1953" s="200">
        <v>0</v>
      </c>
    </row>
    <row r="1954" spans="2:5">
      <c r="B1954" s="215" t="s">
        <v>2984</v>
      </c>
      <c r="C1954" s="200">
        <v>8617566</v>
      </c>
      <c r="D1954" s="200">
        <v>14967479.98</v>
      </c>
      <c r="E1954" s="200">
        <v>13230811</v>
      </c>
    </row>
    <row r="1955" spans="2:5">
      <c r="B1955" s="214" t="s">
        <v>2985</v>
      </c>
      <c r="C1955" s="200">
        <v>8617566</v>
      </c>
      <c r="D1955" s="200">
        <v>13635102.09</v>
      </c>
      <c r="E1955" s="200">
        <v>13230811</v>
      </c>
    </row>
    <row r="1956" spans="2:5">
      <c r="B1956" s="214" t="s">
        <v>3470</v>
      </c>
      <c r="C1956" s="200">
        <v>0</v>
      </c>
      <c r="D1956" s="200">
        <v>1332377.8899999999</v>
      </c>
      <c r="E1956" s="200">
        <v>0</v>
      </c>
    </row>
    <row r="1957" spans="2:5">
      <c r="B1957" s="215" t="s">
        <v>1087</v>
      </c>
      <c r="C1957" s="200">
        <v>29894920</v>
      </c>
      <c r="D1957" s="200">
        <v>12854343</v>
      </c>
      <c r="E1957" s="200">
        <v>12826276.059999999</v>
      </c>
    </row>
    <row r="1958" spans="2:5">
      <c r="B1958" s="214" t="s">
        <v>1088</v>
      </c>
      <c r="C1958" s="200">
        <v>29894920</v>
      </c>
      <c r="D1958" s="200">
        <v>12854343</v>
      </c>
      <c r="E1958" s="200">
        <v>12826276.059999999</v>
      </c>
    </row>
    <row r="1959" spans="2:5">
      <c r="B1959" s="215" t="s">
        <v>3469</v>
      </c>
      <c r="C1959" s="200">
        <v>0</v>
      </c>
      <c r="D1959" s="200">
        <v>1875829.6</v>
      </c>
      <c r="E1959" s="200">
        <v>0</v>
      </c>
    </row>
    <row r="1960" spans="2:5">
      <c r="B1960" s="214" t="s">
        <v>3468</v>
      </c>
      <c r="C1960" s="200">
        <v>0</v>
      </c>
      <c r="D1960" s="200">
        <v>1875829.6</v>
      </c>
      <c r="E1960" s="200">
        <v>0</v>
      </c>
    </row>
    <row r="1961" spans="2:5">
      <c r="B1961" s="187" t="s">
        <v>283</v>
      </c>
      <c r="C1961" s="186">
        <v>0</v>
      </c>
      <c r="D1961" s="186">
        <v>50948577.659999996</v>
      </c>
      <c r="E1961" s="186">
        <v>50948577.460000001</v>
      </c>
    </row>
    <row r="1962" spans="2:5">
      <c r="B1962" s="215" t="s">
        <v>3223</v>
      </c>
      <c r="C1962" s="200">
        <v>0</v>
      </c>
      <c r="D1962" s="200">
        <v>50948577.659999996</v>
      </c>
      <c r="E1962" s="200">
        <v>50948577.460000001</v>
      </c>
    </row>
    <row r="1963" spans="2:5">
      <c r="B1963" s="214" t="s">
        <v>3222</v>
      </c>
      <c r="C1963" s="200">
        <v>0</v>
      </c>
      <c r="D1963" s="200">
        <v>50948577.659999996</v>
      </c>
      <c r="E1963" s="200">
        <v>50948577.460000001</v>
      </c>
    </row>
    <row r="1964" spans="2:5">
      <c r="B1964" s="216" t="s">
        <v>456</v>
      </c>
      <c r="C1964" s="200">
        <v>987095702</v>
      </c>
      <c r="D1964" s="200">
        <v>1552469229.2699997</v>
      </c>
      <c r="E1964" s="200">
        <v>795269610.62</v>
      </c>
    </row>
    <row r="1965" spans="2:5">
      <c r="B1965" s="187" t="s">
        <v>281</v>
      </c>
      <c r="C1965" s="186">
        <v>453903182</v>
      </c>
      <c r="D1965" s="186">
        <v>704548734.42999995</v>
      </c>
      <c r="E1965" s="186">
        <v>441289728.69999999</v>
      </c>
    </row>
    <row r="1966" spans="2:5">
      <c r="B1966" s="215" t="s">
        <v>1089</v>
      </c>
      <c r="C1966" s="200">
        <v>55739560</v>
      </c>
      <c r="D1966" s="200">
        <v>38236836.659999996</v>
      </c>
      <c r="E1966" s="200">
        <v>38236735.269999996</v>
      </c>
    </row>
    <row r="1967" spans="2:5">
      <c r="B1967" s="214" t="s">
        <v>1090</v>
      </c>
      <c r="C1967" s="200">
        <v>55739560</v>
      </c>
      <c r="D1967" s="200">
        <v>38236836.659999996</v>
      </c>
      <c r="E1967" s="200">
        <v>38236735.269999996</v>
      </c>
    </row>
    <row r="1968" spans="2:5">
      <c r="B1968" s="215" t="s">
        <v>457</v>
      </c>
      <c r="C1968" s="200">
        <v>6417846</v>
      </c>
      <c r="D1968" s="200">
        <v>0</v>
      </c>
      <c r="E1968" s="200">
        <v>0</v>
      </c>
    </row>
    <row r="1969" spans="2:5">
      <c r="B1969" s="214" t="s">
        <v>795</v>
      </c>
      <c r="C1969" s="200">
        <v>6417846</v>
      </c>
      <c r="D1969" s="200">
        <v>0</v>
      </c>
      <c r="E1969" s="200">
        <v>0</v>
      </c>
    </row>
    <row r="1970" spans="2:5">
      <c r="B1970" s="215" t="s">
        <v>458</v>
      </c>
      <c r="C1970" s="200">
        <v>104407695</v>
      </c>
      <c r="D1970" s="200">
        <v>56610748</v>
      </c>
      <c r="E1970" s="200">
        <v>41142782.25</v>
      </c>
    </row>
    <row r="1971" spans="2:5">
      <c r="B1971" s="214" t="s">
        <v>796</v>
      </c>
      <c r="C1971" s="200">
        <v>102059449</v>
      </c>
      <c r="D1971" s="200">
        <v>56610748</v>
      </c>
      <c r="E1971" s="200">
        <v>41142782.25</v>
      </c>
    </row>
    <row r="1972" spans="2:5">
      <c r="B1972" s="214" t="s">
        <v>797</v>
      </c>
      <c r="C1972" s="200">
        <v>2348246</v>
      </c>
      <c r="D1972" s="200">
        <v>0</v>
      </c>
      <c r="E1972" s="200">
        <v>0</v>
      </c>
    </row>
    <row r="1973" spans="2:5">
      <c r="B1973" s="215" t="s">
        <v>459</v>
      </c>
      <c r="C1973" s="200">
        <v>40243131</v>
      </c>
      <c r="D1973" s="200">
        <v>37320423</v>
      </c>
      <c r="E1973" s="200">
        <v>35329505.380000003</v>
      </c>
    </row>
    <row r="1974" spans="2:5">
      <c r="B1974" s="214" t="s">
        <v>798</v>
      </c>
      <c r="C1974" s="200">
        <v>38350423</v>
      </c>
      <c r="D1974" s="200">
        <v>37320423</v>
      </c>
      <c r="E1974" s="200">
        <v>35329505.380000003</v>
      </c>
    </row>
    <row r="1975" spans="2:5">
      <c r="B1975" s="214" t="s">
        <v>799</v>
      </c>
      <c r="C1975" s="200">
        <v>1892708</v>
      </c>
      <c r="D1975" s="200">
        <v>0</v>
      </c>
      <c r="E1975" s="200">
        <v>0</v>
      </c>
    </row>
    <row r="1976" spans="2:5">
      <c r="B1976" s="215" t="s">
        <v>2717</v>
      </c>
      <c r="C1976" s="200">
        <v>0</v>
      </c>
      <c r="D1976" s="200">
        <v>21530610</v>
      </c>
      <c r="E1976" s="200">
        <v>21530609.800000001</v>
      </c>
    </row>
    <row r="1977" spans="2:5">
      <c r="B1977" s="214" t="s">
        <v>3221</v>
      </c>
      <c r="C1977" s="200">
        <v>0</v>
      </c>
      <c r="D1977" s="200">
        <v>21530610</v>
      </c>
      <c r="E1977" s="200">
        <v>21530609.800000001</v>
      </c>
    </row>
    <row r="1978" spans="2:5">
      <c r="B1978" s="215" t="s">
        <v>2644</v>
      </c>
      <c r="C1978" s="200">
        <v>40806357</v>
      </c>
      <c r="D1978" s="200">
        <v>38083046</v>
      </c>
      <c r="E1978" s="200">
        <v>37946462.200000003</v>
      </c>
    </row>
    <row r="1979" spans="2:5">
      <c r="B1979" s="214" t="s">
        <v>2645</v>
      </c>
      <c r="C1979" s="200">
        <v>40806357</v>
      </c>
      <c r="D1979" s="200">
        <v>38083046</v>
      </c>
      <c r="E1979" s="200">
        <v>37946462.200000003</v>
      </c>
    </row>
    <row r="1980" spans="2:5">
      <c r="B1980" s="215" t="s">
        <v>3693</v>
      </c>
      <c r="C1980" s="200">
        <v>0</v>
      </c>
      <c r="D1980" s="200">
        <v>285365902.65999997</v>
      </c>
      <c r="E1980" s="200">
        <v>175497881.13</v>
      </c>
    </row>
    <row r="1981" spans="2:5">
      <c r="B1981" s="214" t="s">
        <v>3692</v>
      </c>
      <c r="C1981" s="200">
        <v>0</v>
      </c>
      <c r="D1981" s="200">
        <v>285365902.65999997</v>
      </c>
      <c r="E1981" s="200">
        <v>175497881.13</v>
      </c>
    </row>
    <row r="1982" spans="2:5">
      <c r="B1982" s="215" t="s">
        <v>1342</v>
      </c>
      <c r="C1982" s="200">
        <v>4628889</v>
      </c>
      <c r="D1982" s="200">
        <v>1.9500000001862645</v>
      </c>
      <c r="E1982" s="200">
        <v>0</v>
      </c>
    </row>
    <row r="1983" spans="2:5">
      <c r="B1983" s="214" t="s">
        <v>1343</v>
      </c>
      <c r="C1983" s="200">
        <v>4628889</v>
      </c>
      <c r="D1983" s="200">
        <v>1.9500000001862645</v>
      </c>
      <c r="E1983" s="200">
        <v>0</v>
      </c>
    </row>
    <row r="1984" spans="2:5">
      <c r="B1984" s="215" t="s">
        <v>1344</v>
      </c>
      <c r="C1984" s="200">
        <v>11116179</v>
      </c>
      <c r="D1984" s="200">
        <v>5404637.370000001</v>
      </c>
      <c r="E1984" s="200">
        <v>0</v>
      </c>
    </row>
    <row r="1985" spans="2:5">
      <c r="B1985" s="214" t="s">
        <v>1345</v>
      </c>
      <c r="C1985" s="200">
        <v>11116179</v>
      </c>
      <c r="D1985" s="200">
        <v>5404637.370000001</v>
      </c>
      <c r="E1985" s="200">
        <v>0</v>
      </c>
    </row>
    <row r="1986" spans="2:5">
      <c r="B1986" s="215" t="s">
        <v>1346</v>
      </c>
      <c r="C1986" s="200">
        <v>11116179</v>
      </c>
      <c r="D1986" s="200">
        <v>1.3700000010430813</v>
      </c>
      <c r="E1986" s="200">
        <v>0</v>
      </c>
    </row>
    <row r="1987" spans="2:5">
      <c r="B1987" s="214" t="s">
        <v>1347</v>
      </c>
      <c r="C1987" s="200">
        <v>11116179</v>
      </c>
      <c r="D1987" s="200">
        <v>1.3700000010430813</v>
      </c>
      <c r="E1987" s="200">
        <v>0</v>
      </c>
    </row>
    <row r="1988" spans="2:5">
      <c r="B1988" s="215" t="s">
        <v>1348</v>
      </c>
      <c r="C1988" s="200">
        <v>6606206</v>
      </c>
      <c r="D1988" s="200">
        <v>1.8300000000745058</v>
      </c>
      <c r="E1988" s="200">
        <v>0</v>
      </c>
    </row>
    <row r="1989" spans="2:5">
      <c r="B1989" s="214" t="s">
        <v>1349</v>
      </c>
      <c r="C1989" s="200">
        <v>6606206</v>
      </c>
      <c r="D1989" s="200">
        <v>1.8300000000745058</v>
      </c>
      <c r="E1989" s="200">
        <v>0</v>
      </c>
    </row>
    <row r="1990" spans="2:5">
      <c r="B1990" s="215" t="s">
        <v>2716</v>
      </c>
      <c r="C1990" s="200">
        <v>13758244</v>
      </c>
      <c r="D1990" s="200">
        <v>20386382.009999998</v>
      </c>
      <c r="E1990" s="200">
        <v>16136277.59</v>
      </c>
    </row>
    <row r="1991" spans="2:5">
      <c r="B1991" s="214" t="s">
        <v>800</v>
      </c>
      <c r="C1991" s="200">
        <v>7152038</v>
      </c>
      <c r="D1991" s="200">
        <v>13780176.01</v>
      </c>
      <c r="E1991" s="200">
        <v>13780175.01</v>
      </c>
    </row>
    <row r="1992" spans="2:5">
      <c r="B1992" s="214" t="s">
        <v>1350</v>
      </c>
      <c r="C1992" s="200">
        <v>6606206</v>
      </c>
      <c r="D1992" s="200">
        <v>6606206</v>
      </c>
      <c r="E1992" s="200">
        <v>2356102.58</v>
      </c>
    </row>
    <row r="1993" spans="2:5">
      <c r="B1993" s="215" t="s">
        <v>460</v>
      </c>
      <c r="C1993" s="200">
        <v>62173252</v>
      </c>
      <c r="D1993" s="200">
        <v>21921715</v>
      </c>
      <c r="E1993" s="200">
        <v>19886451.359999999</v>
      </c>
    </row>
    <row r="1994" spans="2:5">
      <c r="B1994" s="214" t="s">
        <v>801</v>
      </c>
      <c r="C1994" s="200">
        <v>62173252</v>
      </c>
      <c r="D1994" s="200">
        <v>21921715</v>
      </c>
      <c r="E1994" s="200">
        <v>19886451.359999999</v>
      </c>
    </row>
    <row r="1995" spans="2:5">
      <c r="B1995" s="215" t="s">
        <v>2986</v>
      </c>
      <c r="C1995" s="200">
        <v>18492779</v>
      </c>
      <c r="D1995" s="200">
        <v>89014402</v>
      </c>
      <c r="E1995" s="200">
        <v>0</v>
      </c>
    </row>
    <row r="1996" spans="2:5">
      <c r="B1996" s="214" t="s">
        <v>2987</v>
      </c>
      <c r="C1996" s="200">
        <v>18492779</v>
      </c>
      <c r="D1996" s="200">
        <v>89014402</v>
      </c>
      <c r="E1996" s="200">
        <v>0</v>
      </c>
    </row>
    <row r="1997" spans="2:5">
      <c r="B1997" s="215" t="s">
        <v>461</v>
      </c>
      <c r="C1997" s="200">
        <v>8417867</v>
      </c>
      <c r="D1997" s="200">
        <v>8688439</v>
      </c>
      <c r="E1997" s="200">
        <v>2420890.69</v>
      </c>
    </row>
    <row r="1998" spans="2:5">
      <c r="B1998" s="214" t="s">
        <v>802</v>
      </c>
      <c r="C1998" s="200">
        <v>8417867</v>
      </c>
      <c r="D1998" s="200">
        <v>8688439</v>
      </c>
      <c r="E1998" s="200">
        <v>2420890.69</v>
      </c>
    </row>
    <row r="1999" spans="2:5">
      <c r="B1999" s="215" t="s">
        <v>3180</v>
      </c>
      <c r="C1999" s="200">
        <v>0</v>
      </c>
      <c r="D1999" s="200">
        <v>29491171.349999998</v>
      </c>
      <c r="E1999" s="200">
        <v>16644110.25</v>
      </c>
    </row>
    <row r="2000" spans="2:5">
      <c r="B2000" s="214" t="s">
        <v>3181</v>
      </c>
      <c r="C2000" s="200">
        <v>0</v>
      </c>
      <c r="D2000" s="200">
        <v>29491171.349999998</v>
      </c>
      <c r="E2000" s="200">
        <v>16644110.25</v>
      </c>
    </row>
    <row r="2001" spans="2:5">
      <c r="B2001" s="215" t="s">
        <v>462</v>
      </c>
      <c r="C2001" s="200">
        <v>7422513</v>
      </c>
      <c r="D2001" s="200">
        <v>9064383</v>
      </c>
      <c r="E2001" s="200">
        <v>683422.51</v>
      </c>
    </row>
    <row r="2002" spans="2:5">
      <c r="B2002" s="214" t="s">
        <v>803</v>
      </c>
      <c r="C2002" s="200">
        <v>7422513</v>
      </c>
      <c r="D2002" s="200">
        <v>9064383</v>
      </c>
      <c r="E2002" s="200">
        <v>683422.51</v>
      </c>
    </row>
    <row r="2003" spans="2:5">
      <c r="B2003" s="215" t="s">
        <v>2254</v>
      </c>
      <c r="C2003" s="200">
        <v>14270624</v>
      </c>
      <c r="D2003" s="200">
        <v>9991188</v>
      </c>
      <c r="E2003" s="200">
        <v>8596874.2699999996</v>
      </c>
    </row>
    <row r="2004" spans="2:5">
      <c r="B2004" s="214" t="s">
        <v>2255</v>
      </c>
      <c r="C2004" s="200">
        <v>6779437</v>
      </c>
      <c r="D2004" s="200">
        <v>1</v>
      </c>
      <c r="E2004" s="200">
        <v>0</v>
      </c>
    </row>
    <row r="2005" spans="2:5">
      <c r="B2005" s="214" t="s">
        <v>2988</v>
      </c>
      <c r="C2005" s="200">
        <v>7491187</v>
      </c>
      <c r="D2005" s="200">
        <v>9991187</v>
      </c>
      <c r="E2005" s="200">
        <v>8596874.2699999996</v>
      </c>
    </row>
    <row r="2006" spans="2:5">
      <c r="B2006" s="215" t="s">
        <v>2256</v>
      </c>
      <c r="C2006" s="200">
        <v>4802120</v>
      </c>
      <c r="D2006" s="200">
        <v>1</v>
      </c>
      <c r="E2006" s="200">
        <v>0</v>
      </c>
    </row>
    <row r="2007" spans="2:5">
      <c r="B2007" s="214" t="s">
        <v>2257</v>
      </c>
      <c r="C2007" s="200">
        <v>4802120</v>
      </c>
      <c r="D2007" s="200">
        <v>1</v>
      </c>
      <c r="E2007" s="200">
        <v>0</v>
      </c>
    </row>
    <row r="2008" spans="2:5">
      <c r="B2008" s="215" t="s">
        <v>2258</v>
      </c>
      <c r="C2008" s="200">
        <v>4802120</v>
      </c>
      <c r="D2008" s="200">
        <v>1</v>
      </c>
      <c r="E2008" s="200">
        <v>0</v>
      </c>
    </row>
    <row r="2009" spans="2:5">
      <c r="B2009" s="214" t="s">
        <v>2259</v>
      </c>
      <c r="C2009" s="200">
        <v>4802120</v>
      </c>
      <c r="D2009" s="200">
        <v>1</v>
      </c>
      <c r="E2009" s="200">
        <v>0</v>
      </c>
    </row>
    <row r="2010" spans="2:5">
      <c r="B2010" s="215" t="s">
        <v>2989</v>
      </c>
      <c r="C2010" s="200">
        <v>5743888</v>
      </c>
      <c r="D2010" s="200">
        <v>8243888</v>
      </c>
      <c r="E2010" s="200">
        <v>8030598</v>
      </c>
    </row>
    <row r="2011" spans="2:5">
      <c r="B2011" s="214" t="s">
        <v>2990</v>
      </c>
      <c r="C2011" s="200">
        <v>5743888</v>
      </c>
      <c r="D2011" s="200">
        <v>8243888</v>
      </c>
      <c r="E2011" s="200">
        <v>8030598</v>
      </c>
    </row>
    <row r="2012" spans="2:5">
      <c r="B2012" s="215" t="s">
        <v>2991</v>
      </c>
      <c r="C2012" s="200">
        <v>3960000</v>
      </c>
      <c r="D2012" s="200">
        <v>160000</v>
      </c>
      <c r="E2012" s="200">
        <v>0</v>
      </c>
    </row>
    <row r="2013" spans="2:5">
      <c r="B2013" s="214" t="s">
        <v>2992</v>
      </c>
      <c r="C2013" s="200">
        <v>3960000</v>
      </c>
      <c r="D2013" s="200">
        <v>160000</v>
      </c>
      <c r="E2013" s="200">
        <v>0</v>
      </c>
    </row>
    <row r="2014" spans="2:5">
      <c r="B2014" s="215" t="s">
        <v>3277</v>
      </c>
      <c r="C2014" s="200">
        <v>0</v>
      </c>
      <c r="D2014" s="200">
        <v>5409164.2300000004</v>
      </c>
      <c r="E2014" s="200">
        <v>0</v>
      </c>
    </row>
    <row r="2015" spans="2:5">
      <c r="B2015" s="214" t="s">
        <v>3276</v>
      </c>
      <c r="C2015" s="200">
        <v>0</v>
      </c>
      <c r="D2015" s="200">
        <v>5409164.2300000004</v>
      </c>
      <c r="E2015" s="200">
        <v>0</v>
      </c>
    </row>
    <row r="2016" spans="2:5">
      <c r="B2016" s="215" t="s">
        <v>2993</v>
      </c>
      <c r="C2016" s="200">
        <v>6965791</v>
      </c>
      <c r="D2016" s="200">
        <v>9465791</v>
      </c>
      <c r="E2016" s="200">
        <v>9207128</v>
      </c>
    </row>
    <row r="2017" spans="2:5">
      <c r="B2017" s="214" t="s">
        <v>2994</v>
      </c>
      <c r="C2017" s="200">
        <v>6965791</v>
      </c>
      <c r="D2017" s="200">
        <v>9465791</v>
      </c>
      <c r="E2017" s="200">
        <v>9207128</v>
      </c>
    </row>
    <row r="2018" spans="2:5">
      <c r="B2018" s="215" t="s">
        <v>2995</v>
      </c>
      <c r="C2018" s="200">
        <v>3960000</v>
      </c>
      <c r="D2018" s="200">
        <v>160000</v>
      </c>
      <c r="E2018" s="200">
        <v>0</v>
      </c>
    </row>
    <row r="2019" spans="2:5">
      <c r="B2019" s="214" t="s">
        <v>2996</v>
      </c>
      <c r="C2019" s="200">
        <v>3960000</v>
      </c>
      <c r="D2019" s="200">
        <v>160000</v>
      </c>
      <c r="E2019" s="200">
        <v>0</v>
      </c>
    </row>
    <row r="2020" spans="2:5">
      <c r="B2020" s="215" t="s">
        <v>2646</v>
      </c>
      <c r="C2020" s="200">
        <v>18051942</v>
      </c>
      <c r="D2020" s="200">
        <v>10000000</v>
      </c>
      <c r="E2020" s="200">
        <v>10000000</v>
      </c>
    </row>
    <row r="2021" spans="2:5">
      <c r="B2021" s="214" t="s">
        <v>2647</v>
      </c>
      <c r="C2021" s="200">
        <v>18051942</v>
      </c>
      <c r="D2021" s="200">
        <v>10000000</v>
      </c>
      <c r="E2021" s="200">
        <v>10000000</v>
      </c>
    </row>
    <row r="2022" spans="2:5">
      <c r="B2022" s="187" t="s">
        <v>283</v>
      </c>
      <c r="C2022" s="186">
        <v>533192520</v>
      </c>
      <c r="D2022" s="186">
        <v>797920887.56000006</v>
      </c>
      <c r="E2022" s="186">
        <v>353979881.91999996</v>
      </c>
    </row>
    <row r="2023" spans="2:5">
      <c r="B2023" s="215" t="s">
        <v>1089</v>
      </c>
      <c r="C2023" s="200">
        <v>175307636</v>
      </c>
      <c r="D2023" s="200">
        <v>222168443</v>
      </c>
      <c r="E2023" s="200">
        <v>169451361.84999999</v>
      </c>
    </row>
    <row r="2024" spans="2:5">
      <c r="B2024" s="214" t="s">
        <v>1351</v>
      </c>
      <c r="C2024" s="200">
        <v>175307636</v>
      </c>
      <c r="D2024" s="200">
        <v>222168443</v>
      </c>
      <c r="E2024" s="200">
        <v>169451361.84999999</v>
      </c>
    </row>
    <row r="2025" spans="2:5">
      <c r="B2025" s="215" t="s">
        <v>458</v>
      </c>
      <c r="C2025" s="200">
        <v>171737257</v>
      </c>
      <c r="D2025" s="200">
        <v>171737257</v>
      </c>
      <c r="E2025" s="200">
        <v>75477666.460000008</v>
      </c>
    </row>
    <row r="2026" spans="2:5">
      <c r="B2026" s="214" t="s">
        <v>1352</v>
      </c>
      <c r="C2026" s="200">
        <v>171737257</v>
      </c>
      <c r="D2026" s="200">
        <v>171737257</v>
      </c>
      <c r="E2026" s="200">
        <v>75477666.460000008</v>
      </c>
    </row>
    <row r="2027" spans="2:5">
      <c r="B2027" s="215" t="s">
        <v>459</v>
      </c>
      <c r="C2027" s="200">
        <v>24000000</v>
      </c>
      <c r="D2027" s="200">
        <v>39331970.299999997</v>
      </c>
      <c r="E2027" s="200">
        <v>18499535.48</v>
      </c>
    </row>
    <row r="2028" spans="2:5">
      <c r="B2028" s="214" t="s">
        <v>1353</v>
      </c>
      <c r="C2028" s="200">
        <v>24000000</v>
      </c>
      <c r="D2028" s="200">
        <v>39331970.299999997</v>
      </c>
      <c r="E2028" s="200">
        <v>18499535.48</v>
      </c>
    </row>
    <row r="2029" spans="2:5">
      <c r="B2029" s="215" t="s">
        <v>2717</v>
      </c>
      <c r="C2029" s="200">
        <v>27000000</v>
      </c>
      <c r="D2029" s="200">
        <v>38011943.140000001</v>
      </c>
      <c r="E2029" s="200">
        <v>10461175.17</v>
      </c>
    </row>
    <row r="2030" spans="2:5">
      <c r="B2030" s="214" t="s">
        <v>1354</v>
      </c>
      <c r="C2030" s="200">
        <v>27000000</v>
      </c>
      <c r="D2030" s="200">
        <v>38011943.140000001</v>
      </c>
      <c r="E2030" s="200">
        <v>10461175.17</v>
      </c>
    </row>
    <row r="2031" spans="2:5">
      <c r="B2031" s="215" t="s">
        <v>2997</v>
      </c>
      <c r="C2031" s="200">
        <v>14653636</v>
      </c>
      <c r="D2031" s="200">
        <v>17254811.219999999</v>
      </c>
      <c r="E2031" s="200">
        <v>9930242.0600000005</v>
      </c>
    </row>
    <row r="2032" spans="2:5">
      <c r="B2032" s="214" t="s">
        <v>2526</v>
      </c>
      <c r="C2032" s="200">
        <v>14653636</v>
      </c>
      <c r="D2032" s="200">
        <v>17254811.219999999</v>
      </c>
      <c r="E2032" s="200">
        <v>9930242.0600000005</v>
      </c>
    </row>
    <row r="2033" spans="2:5">
      <c r="B2033" s="215" t="s">
        <v>2998</v>
      </c>
      <c r="C2033" s="200">
        <v>26168408</v>
      </c>
      <c r="D2033" s="200">
        <v>26168408</v>
      </c>
      <c r="E2033" s="200">
        <v>16573225.09</v>
      </c>
    </row>
    <row r="2034" spans="2:5">
      <c r="B2034" s="214" t="s">
        <v>2527</v>
      </c>
      <c r="C2034" s="200">
        <v>26168408</v>
      </c>
      <c r="D2034" s="200">
        <v>26168408</v>
      </c>
      <c r="E2034" s="200">
        <v>16573225.09</v>
      </c>
    </row>
    <row r="2035" spans="2:5">
      <c r="B2035" s="215" t="s">
        <v>2534</v>
      </c>
      <c r="C2035" s="200">
        <v>12761600</v>
      </c>
      <c r="D2035" s="200">
        <v>0</v>
      </c>
      <c r="E2035" s="200">
        <v>0</v>
      </c>
    </row>
    <row r="2036" spans="2:5">
      <c r="B2036" s="214" t="s">
        <v>2535</v>
      </c>
      <c r="C2036" s="200">
        <v>12761600</v>
      </c>
      <c r="D2036" s="200">
        <v>0</v>
      </c>
      <c r="E2036" s="200">
        <v>0</v>
      </c>
    </row>
    <row r="2037" spans="2:5">
      <c r="B2037" s="215" t="s">
        <v>2536</v>
      </c>
      <c r="C2037" s="200">
        <v>11944568</v>
      </c>
      <c r="D2037" s="200">
        <v>15700008</v>
      </c>
      <c r="E2037" s="200">
        <v>2670513.1</v>
      </c>
    </row>
    <row r="2038" spans="2:5">
      <c r="B2038" s="214" t="s">
        <v>2537</v>
      </c>
      <c r="C2038" s="200">
        <v>11944568</v>
      </c>
      <c r="D2038" s="200">
        <v>15700008</v>
      </c>
      <c r="E2038" s="200">
        <v>2670513.1</v>
      </c>
    </row>
    <row r="2039" spans="2:5">
      <c r="B2039" s="215" t="s">
        <v>460</v>
      </c>
      <c r="C2039" s="200">
        <v>15760002</v>
      </c>
      <c r="D2039" s="200">
        <v>30522009.210000001</v>
      </c>
      <c r="E2039" s="200">
        <v>0</v>
      </c>
    </row>
    <row r="2040" spans="2:5">
      <c r="B2040" s="214" t="s">
        <v>2538</v>
      </c>
      <c r="C2040" s="200">
        <v>15760002</v>
      </c>
      <c r="D2040" s="200">
        <v>30522009.210000001</v>
      </c>
      <c r="E2040" s="200">
        <v>0</v>
      </c>
    </row>
    <row r="2041" spans="2:5">
      <c r="B2041" s="215" t="s">
        <v>2546</v>
      </c>
      <c r="C2041" s="200">
        <v>9859408</v>
      </c>
      <c r="D2041" s="200">
        <v>30260964.589999996</v>
      </c>
      <c r="E2041" s="200">
        <v>30260964.59</v>
      </c>
    </row>
    <row r="2042" spans="2:5">
      <c r="B2042" s="214" t="s">
        <v>2547</v>
      </c>
      <c r="C2042" s="200">
        <v>9859408</v>
      </c>
      <c r="D2042" s="200">
        <v>30260964.589999996</v>
      </c>
      <c r="E2042" s="200">
        <v>30260964.59</v>
      </c>
    </row>
    <row r="2043" spans="2:5">
      <c r="B2043" s="215" t="s">
        <v>2986</v>
      </c>
      <c r="C2043" s="200">
        <v>44000005</v>
      </c>
      <c r="D2043" s="200">
        <v>45388835.75</v>
      </c>
      <c r="E2043" s="200">
        <v>14365305.17</v>
      </c>
    </row>
    <row r="2044" spans="2:5">
      <c r="B2044" s="214" t="s">
        <v>2648</v>
      </c>
      <c r="C2044" s="200">
        <v>44000005</v>
      </c>
      <c r="D2044" s="200">
        <v>45388835.75</v>
      </c>
      <c r="E2044" s="200">
        <v>14365305.17</v>
      </c>
    </row>
    <row r="2045" spans="2:5">
      <c r="B2045" s="215" t="s">
        <v>3182</v>
      </c>
      <c r="C2045" s="200">
        <v>0</v>
      </c>
      <c r="D2045" s="200">
        <v>17946237.350000001</v>
      </c>
      <c r="E2045" s="200">
        <v>6289892.9499999993</v>
      </c>
    </row>
    <row r="2046" spans="2:5">
      <c r="B2046" s="214" t="s">
        <v>3183</v>
      </c>
      <c r="C2046" s="200">
        <v>0</v>
      </c>
      <c r="D2046" s="200">
        <v>17946237.350000001</v>
      </c>
      <c r="E2046" s="200">
        <v>6289892.9499999993</v>
      </c>
    </row>
    <row r="2047" spans="2:5">
      <c r="B2047" s="215" t="s">
        <v>3180</v>
      </c>
      <c r="C2047" s="200">
        <v>0</v>
      </c>
      <c r="D2047" s="200">
        <v>48800000</v>
      </c>
      <c r="E2047" s="200">
        <v>0</v>
      </c>
    </row>
    <row r="2048" spans="2:5">
      <c r="B2048" s="214" t="s">
        <v>3184</v>
      </c>
      <c r="C2048" s="200">
        <v>0</v>
      </c>
      <c r="D2048" s="200">
        <v>48800000</v>
      </c>
      <c r="E2048" s="200">
        <v>0</v>
      </c>
    </row>
    <row r="2049" spans="2:5">
      <c r="B2049" s="215" t="s">
        <v>3202</v>
      </c>
      <c r="C2049" s="200">
        <v>0</v>
      </c>
      <c r="D2049" s="200">
        <v>22630000</v>
      </c>
      <c r="E2049" s="200">
        <v>0</v>
      </c>
    </row>
    <row r="2050" spans="2:5">
      <c r="B2050" s="214" t="s">
        <v>3201</v>
      </c>
      <c r="C2050" s="200">
        <v>0</v>
      </c>
      <c r="D2050" s="200">
        <v>22630000</v>
      </c>
      <c r="E2050" s="200">
        <v>0</v>
      </c>
    </row>
    <row r="2051" spans="2:5">
      <c r="B2051" s="215" t="s">
        <v>3636</v>
      </c>
      <c r="C2051" s="200">
        <v>0</v>
      </c>
      <c r="D2051" s="200">
        <v>72000000</v>
      </c>
      <c r="E2051" s="200">
        <v>0</v>
      </c>
    </row>
    <row r="2052" spans="2:5">
      <c r="B2052" s="214" t="s">
        <v>3635</v>
      </c>
      <c r="C2052" s="200">
        <v>0</v>
      </c>
      <c r="D2052" s="200">
        <v>72000000</v>
      </c>
      <c r="E2052" s="200">
        <v>0</v>
      </c>
    </row>
    <row r="2053" spans="2:5">
      <c r="B2053" s="187" t="s">
        <v>298</v>
      </c>
      <c r="C2053" s="186">
        <v>0</v>
      </c>
      <c r="D2053" s="186">
        <v>49999607.280000001</v>
      </c>
      <c r="E2053" s="186">
        <v>0</v>
      </c>
    </row>
    <row r="2054" spans="2:5">
      <c r="B2054" s="215" t="s">
        <v>3277</v>
      </c>
      <c r="C2054" s="200">
        <v>0</v>
      </c>
      <c r="D2054" s="200">
        <v>49999607.280000001</v>
      </c>
      <c r="E2054" s="200">
        <v>0</v>
      </c>
    </row>
    <row r="2055" spans="2:5">
      <c r="B2055" s="214" t="s">
        <v>3276</v>
      </c>
      <c r="C2055" s="200">
        <v>0</v>
      </c>
      <c r="D2055" s="200">
        <v>49999607.280000001</v>
      </c>
      <c r="E2055" s="200">
        <v>0</v>
      </c>
    </row>
    <row r="2056" spans="2:5">
      <c r="B2056" s="216" t="s">
        <v>292</v>
      </c>
      <c r="C2056" s="200">
        <v>2170135035</v>
      </c>
      <c r="D2056" s="200">
        <v>2786535654.1199989</v>
      </c>
      <c r="E2056" s="200">
        <v>1437682712.0900002</v>
      </c>
    </row>
    <row r="2057" spans="2:5">
      <c r="B2057" s="187" t="s">
        <v>281</v>
      </c>
      <c r="C2057" s="186">
        <v>2012722468</v>
      </c>
      <c r="D2057" s="186">
        <v>2572762899.8999987</v>
      </c>
      <c r="E2057" s="186">
        <v>1412161297.3300002</v>
      </c>
    </row>
    <row r="2058" spans="2:5">
      <c r="B2058" s="215" t="s">
        <v>463</v>
      </c>
      <c r="C2058" s="200">
        <v>3141627</v>
      </c>
      <c r="D2058" s="200">
        <v>7704427.7999999998</v>
      </c>
      <c r="E2058" s="200">
        <v>2835733.04</v>
      </c>
    </row>
    <row r="2059" spans="2:5">
      <c r="B2059" s="214" t="s">
        <v>805</v>
      </c>
      <c r="C2059" s="200">
        <v>3141627</v>
      </c>
      <c r="D2059" s="200">
        <v>7704427.7999999998</v>
      </c>
      <c r="E2059" s="200">
        <v>2835733.04</v>
      </c>
    </row>
    <row r="2060" spans="2:5">
      <c r="B2060" s="215" t="s">
        <v>464</v>
      </c>
      <c r="C2060" s="200">
        <v>23910828</v>
      </c>
      <c r="D2060" s="200">
        <v>13910828</v>
      </c>
      <c r="E2060" s="200">
        <v>5116276.9800000004</v>
      </c>
    </row>
    <row r="2061" spans="2:5">
      <c r="B2061" s="214" t="s">
        <v>806</v>
      </c>
      <c r="C2061" s="200">
        <v>23910828</v>
      </c>
      <c r="D2061" s="200">
        <v>13910828</v>
      </c>
      <c r="E2061" s="200">
        <v>5116276.9800000004</v>
      </c>
    </row>
    <row r="2062" spans="2:5">
      <c r="B2062" s="215" t="s">
        <v>3467</v>
      </c>
      <c r="C2062" s="200">
        <v>0</v>
      </c>
      <c r="D2062" s="200">
        <v>1322976.29</v>
      </c>
      <c r="E2062" s="200">
        <v>0</v>
      </c>
    </row>
    <row r="2063" spans="2:5">
      <c r="B2063" s="214" t="s">
        <v>3466</v>
      </c>
      <c r="C2063" s="200">
        <v>0</v>
      </c>
      <c r="D2063" s="200">
        <v>1322976.29</v>
      </c>
      <c r="E2063" s="200">
        <v>0</v>
      </c>
    </row>
    <row r="2064" spans="2:5">
      <c r="B2064" s="215" t="s">
        <v>3465</v>
      </c>
      <c r="C2064" s="200">
        <v>0</v>
      </c>
      <c r="D2064" s="200">
        <v>1322976.29</v>
      </c>
      <c r="E2064" s="200">
        <v>0</v>
      </c>
    </row>
    <row r="2065" spans="2:5">
      <c r="B2065" s="214" t="s">
        <v>3464</v>
      </c>
      <c r="C2065" s="200">
        <v>0</v>
      </c>
      <c r="D2065" s="200">
        <v>1322976.29</v>
      </c>
      <c r="E2065" s="200">
        <v>0</v>
      </c>
    </row>
    <row r="2066" spans="2:5">
      <c r="B2066" s="215" t="s">
        <v>1047</v>
      </c>
      <c r="C2066" s="200">
        <v>51966310</v>
      </c>
      <c r="D2066" s="200">
        <v>64390617.200000003</v>
      </c>
      <c r="E2066" s="200">
        <v>3488526.06</v>
      </c>
    </row>
    <row r="2067" spans="2:5">
      <c r="B2067" s="214" t="s">
        <v>1048</v>
      </c>
      <c r="C2067" s="200">
        <v>51966310</v>
      </c>
      <c r="D2067" s="200">
        <v>64390617.200000003</v>
      </c>
      <c r="E2067" s="200">
        <v>3488526.06</v>
      </c>
    </row>
    <row r="2068" spans="2:5">
      <c r="B2068" s="215" t="s">
        <v>465</v>
      </c>
      <c r="C2068" s="200">
        <v>7428690</v>
      </c>
      <c r="D2068" s="200">
        <v>27166814.02</v>
      </c>
      <c r="E2068" s="200">
        <v>7428690</v>
      </c>
    </row>
    <row r="2069" spans="2:5">
      <c r="B2069" s="214" t="s">
        <v>807</v>
      </c>
      <c r="C2069" s="200">
        <v>7428690</v>
      </c>
      <c r="D2069" s="200">
        <v>7428690</v>
      </c>
      <c r="E2069" s="200">
        <v>7428690</v>
      </c>
    </row>
    <row r="2070" spans="2:5">
      <c r="B2070" s="214" t="s">
        <v>3200</v>
      </c>
      <c r="C2070" s="200">
        <v>0</v>
      </c>
      <c r="D2070" s="200">
        <v>19738124.02</v>
      </c>
      <c r="E2070" s="200">
        <v>0</v>
      </c>
    </row>
    <row r="2071" spans="2:5">
      <c r="B2071" s="215" t="s">
        <v>466</v>
      </c>
      <c r="C2071" s="200">
        <v>388402000</v>
      </c>
      <c r="D2071" s="200">
        <v>1059044074</v>
      </c>
      <c r="E2071" s="200">
        <v>586569405.86000001</v>
      </c>
    </row>
    <row r="2072" spans="2:5">
      <c r="B2072" s="214" t="s">
        <v>808</v>
      </c>
      <c r="C2072" s="200">
        <v>388402000</v>
      </c>
      <c r="D2072" s="200">
        <v>1039044074</v>
      </c>
      <c r="E2072" s="200">
        <v>566569405.86000001</v>
      </c>
    </row>
    <row r="2073" spans="2:5">
      <c r="B2073" s="214" t="s">
        <v>3691</v>
      </c>
      <c r="C2073" s="200">
        <v>0</v>
      </c>
      <c r="D2073" s="200">
        <v>20000000</v>
      </c>
      <c r="E2073" s="200">
        <v>20000000</v>
      </c>
    </row>
    <row r="2074" spans="2:5">
      <c r="B2074" s="215" t="s">
        <v>2999</v>
      </c>
      <c r="C2074" s="200">
        <v>8638298</v>
      </c>
      <c r="D2074" s="200">
        <v>8638298</v>
      </c>
      <c r="E2074" s="200">
        <v>3361688.2</v>
      </c>
    </row>
    <row r="2075" spans="2:5">
      <c r="B2075" s="214" t="s">
        <v>804</v>
      </c>
      <c r="C2075" s="200">
        <v>8638298</v>
      </c>
      <c r="D2075" s="200">
        <v>8638298</v>
      </c>
      <c r="E2075" s="200">
        <v>3361688.2</v>
      </c>
    </row>
    <row r="2076" spans="2:5">
      <c r="B2076" s="215" t="s">
        <v>3185</v>
      </c>
      <c r="C2076" s="200">
        <v>0</v>
      </c>
      <c r="D2076" s="200">
        <v>23424854.580000002</v>
      </c>
      <c r="E2076" s="200">
        <v>7538261.1699999999</v>
      </c>
    </row>
    <row r="2077" spans="2:5">
      <c r="B2077" s="214" t="s">
        <v>3186</v>
      </c>
      <c r="C2077" s="200">
        <v>0</v>
      </c>
      <c r="D2077" s="200">
        <v>23424854.580000002</v>
      </c>
      <c r="E2077" s="200">
        <v>7538261.1699999999</v>
      </c>
    </row>
    <row r="2078" spans="2:5">
      <c r="B2078" s="215" t="s">
        <v>467</v>
      </c>
      <c r="C2078" s="200">
        <v>40554117</v>
      </c>
      <c r="D2078" s="200">
        <v>135714082.56999999</v>
      </c>
      <c r="E2078" s="200">
        <v>94041914.11999999</v>
      </c>
    </row>
    <row r="2079" spans="2:5">
      <c r="B2079" s="214" t="s">
        <v>809</v>
      </c>
      <c r="C2079" s="200">
        <v>40554117</v>
      </c>
      <c r="D2079" s="200">
        <v>135714082.56999999</v>
      </c>
      <c r="E2079" s="200">
        <v>94041914.11999999</v>
      </c>
    </row>
    <row r="2080" spans="2:5">
      <c r="B2080" s="215" t="s">
        <v>468</v>
      </c>
      <c r="C2080" s="200">
        <v>4000000</v>
      </c>
      <c r="D2080" s="200">
        <v>4000000</v>
      </c>
      <c r="E2080" s="200">
        <v>4000000</v>
      </c>
    </row>
    <row r="2081" spans="2:5">
      <c r="B2081" s="214" t="s">
        <v>810</v>
      </c>
      <c r="C2081" s="200">
        <v>4000000</v>
      </c>
      <c r="D2081" s="200">
        <v>4000000</v>
      </c>
      <c r="E2081" s="200">
        <v>4000000</v>
      </c>
    </row>
    <row r="2082" spans="2:5">
      <c r="B2082" s="215" t="s">
        <v>469</v>
      </c>
      <c r="C2082" s="200">
        <v>4000000</v>
      </c>
      <c r="D2082" s="200">
        <v>4000000</v>
      </c>
      <c r="E2082" s="200">
        <v>3512718.62</v>
      </c>
    </row>
    <row r="2083" spans="2:5">
      <c r="B2083" s="214" t="s">
        <v>811</v>
      </c>
      <c r="C2083" s="200">
        <v>4000000</v>
      </c>
      <c r="D2083" s="200">
        <v>4000000</v>
      </c>
      <c r="E2083" s="200">
        <v>3512718.62</v>
      </c>
    </row>
    <row r="2084" spans="2:5">
      <c r="B2084" s="215" t="s">
        <v>470</v>
      </c>
      <c r="C2084" s="200">
        <v>12668175</v>
      </c>
      <c r="D2084" s="200">
        <v>9668175</v>
      </c>
      <c r="E2084" s="200">
        <v>5377023.5700000003</v>
      </c>
    </row>
    <row r="2085" spans="2:5">
      <c r="B2085" s="214" t="s">
        <v>812</v>
      </c>
      <c r="C2085" s="200">
        <v>8668175</v>
      </c>
      <c r="D2085" s="200">
        <v>5668175</v>
      </c>
      <c r="E2085" s="200">
        <v>1819275.04</v>
      </c>
    </row>
    <row r="2086" spans="2:5">
      <c r="B2086" s="214" t="s">
        <v>813</v>
      </c>
      <c r="C2086" s="200">
        <v>4000000</v>
      </c>
      <c r="D2086" s="200">
        <v>4000000</v>
      </c>
      <c r="E2086" s="200">
        <v>3557748.53</v>
      </c>
    </row>
    <row r="2087" spans="2:5">
      <c r="B2087" s="215" t="s">
        <v>471</v>
      </c>
      <c r="C2087" s="200">
        <v>4000000</v>
      </c>
      <c r="D2087" s="200">
        <v>1000000</v>
      </c>
      <c r="E2087" s="200">
        <v>0</v>
      </c>
    </row>
    <row r="2088" spans="2:5">
      <c r="B2088" s="214" t="s">
        <v>814</v>
      </c>
      <c r="C2088" s="200">
        <v>4000000</v>
      </c>
      <c r="D2088" s="200">
        <v>1000000</v>
      </c>
      <c r="E2088" s="200">
        <v>0</v>
      </c>
    </row>
    <row r="2089" spans="2:5">
      <c r="B2089" s="215" t="s">
        <v>472</v>
      </c>
      <c r="C2089" s="200">
        <v>3209853</v>
      </c>
      <c r="D2089" s="200">
        <v>3209853</v>
      </c>
      <c r="E2089" s="200">
        <v>0</v>
      </c>
    </row>
    <row r="2090" spans="2:5">
      <c r="B2090" s="214" t="s">
        <v>815</v>
      </c>
      <c r="C2090" s="200">
        <v>3209853</v>
      </c>
      <c r="D2090" s="200">
        <v>3209853</v>
      </c>
      <c r="E2090" s="200">
        <v>0</v>
      </c>
    </row>
    <row r="2091" spans="2:5">
      <c r="B2091" s="215" t="s">
        <v>473</v>
      </c>
      <c r="C2091" s="200">
        <v>3209854</v>
      </c>
      <c r="D2091" s="200">
        <v>3209854</v>
      </c>
      <c r="E2091" s="200">
        <v>0</v>
      </c>
    </row>
    <row r="2092" spans="2:5">
      <c r="B2092" s="214" t="s">
        <v>816</v>
      </c>
      <c r="C2092" s="200">
        <v>3209854</v>
      </c>
      <c r="D2092" s="200">
        <v>3209854</v>
      </c>
      <c r="E2092" s="200">
        <v>0</v>
      </c>
    </row>
    <row r="2093" spans="2:5">
      <c r="B2093" s="215" t="s">
        <v>474</v>
      </c>
      <c r="C2093" s="200">
        <v>92633723</v>
      </c>
      <c r="D2093" s="200">
        <v>33016676.59</v>
      </c>
      <c r="E2093" s="200">
        <v>17089251.010000002</v>
      </c>
    </row>
    <row r="2094" spans="2:5">
      <c r="B2094" s="214" t="s">
        <v>818</v>
      </c>
      <c r="C2094" s="200">
        <v>89423870</v>
      </c>
      <c r="D2094" s="200">
        <v>32306823.59</v>
      </c>
      <c r="E2094" s="200">
        <v>17089251.010000002</v>
      </c>
    </row>
    <row r="2095" spans="2:5">
      <c r="B2095" s="214" t="s">
        <v>817</v>
      </c>
      <c r="C2095" s="200">
        <v>3209853</v>
      </c>
      <c r="D2095" s="200">
        <v>709853</v>
      </c>
      <c r="E2095" s="200">
        <v>0</v>
      </c>
    </row>
    <row r="2096" spans="2:5">
      <c r="B2096" s="215" t="s">
        <v>475</v>
      </c>
      <c r="C2096" s="200">
        <v>3209853</v>
      </c>
      <c r="D2096" s="200">
        <v>3209853</v>
      </c>
      <c r="E2096" s="200">
        <v>3017579.8</v>
      </c>
    </row>
    <row r="2097" spans="2:5">
      <c r="B2097" s="214" t="s">
        <v>819</v>
      </c>
      <c r="C2097" s="200">
        <v>3209853</v>
      </c>
      <c r="D2097" s="200">
        <v>3209853</v>
      </c>
      <c r="E2097" s="200">
        <v>3017579.8</v>
      </c>
    </row>
    <row r="2098" spans="2:5">
      <c r="B2098" s="215" t="s">
        <v>3319</v>
      </c>
      <c r="C2098" s="200">
        <v>0</v>
      </c>
      <c r="D2098" s="200">
        <v>22764523.950000003</v>
      </c>
      <c r="E2098" s="200">
        <v>7968317.7400000002</v>
      </c>
    </row>
    <row r="2099" spans="2:5">
      <c r="B2099" s="214" t="s">
        <v>3318</v>
      </c>
      <c r="C2099" s="200">
        <v>0</v>
      </c>
      <c r="D2099" s="200">
        <v>22764523.950000003</v>
      </c>
      <c r="E2099" s="200">
        <v>7968317.7400000002</v>
      </c>
    </row>
    <row r="2100" spans="2:5">
      <c r="B2100" s="215" t="s">
        <v>3690</v>
      </c>
      <c r="C2100" s="200">
        <v>0</v>
      </c>
      <c r="D2100" s="200">
        <v>0.77000000001862645</v>
      </c>
      <c r="E2100" s="200">
        <v>0</v>
      </c>
    </row>
    <row r="2101" spans="2:5">
      <c r="B2101" s="214" t="s">
        <v>3689</v>
      </c>
      <c r="C2101" s="200">
        <v>0</v>
      </c>
      <c r="D2101" s="200">
        <v>0.77000000001862645</v>
      </c>
      <c r="E2101" s="200">
        <v>0</v>
      </c>
    </row>
    <row r="2102" spans="2:5">
      <c r="B2102" s="215" t="s">
        <v>476</v>
      </c>
      <c r="C2102" s="200">
        <v>203433020</v>
      </c>
      <c r="D2102" s="200">
        <v>187974189</v>
      </c>
      <c r="E2102" s="200">
        <v>154725875.90000004</v>
      </c>
    </row>
    <row r="2103" spans="2:5">
      <c r="B2103" s="214" t="s">
        <v>820</v>
      </c>
      <c r="C2103" s="200">
        <v>203433020</v>
      </c>
      <c r="D2103" s="200">
        <v>187974189</v>
      </c>
      <c r="E2103" s="200">
        <v>154725875.90000004</v>
      </c>
    </row>
    <row r="2104" spans="2:5">
      <c r="B2104" s="215" t="s">
        <v>1617</v>
      </c>
      <c r="C2104" s="200">
        <v>11127992</v>
      </c>
      <c r="D2104" s="200">
        <v>1</v>
      </c>
      <c r="E2104" s="200">
        <v>0</v>
      </c>
    </row>
    <row r="2105" spans="2:5">
      <c r="B2105" s="214" t="s">
        <v>1618</v>
      </c>
      <c r="C2105" s="200">
        <v>11127992</v>
      </c>
      <c r="D2105" s="200">
        <v>1</v>
      </c>
      <c r="E2105" s="200">
        <v>0</v>
      </c>
    </row>
    <row r="2106" spans="2:5">
      <c r="B2106" s="215" t="s">
        <v>477</v>
      </c>
      <c r="C2106" s="200">
        <v>98024066</v>
      </c>
      <c r="D2106" s="200">
        <v>110917350.98999999</v>
      </c>
      <c r="E2106" s="200">
        <v>36678222.68</v>
      </c>
    </row>
    <row r="2107" spans="2:5">
      <c r="B2107" s="214" t="s">
        <v>821</v>
      </c>
      <c r="C2107" s="200">
        <v>91340400</v>
      </c>
      <c r="D2107" s="200">
        <v>104233684.98999999</v>
      </c>
      <c r="E2107" s="200">
        <v>36678222.68</v>
      </c>
    </row>
    <row r="2108" spans="2:5">
      <c r="B2108" s="214" t="s">
        <v>1619</v>
      </c>
      <c r="C2108" s="200">
        <v>6683666</v>
      </c>
      <c r="D2108" s="200">
        <v>6683666</v>
      </c>
      <c r="E2108" s="200">
        <v>0</v>
      </c>
    </row>
    <row r="2109" spans="2:5">
      <c r="B2109" s="215" t="s">
        <v>1620</v>
      </c>
      <c r="C2109" s="200">
        <v>6683666</v>
      </c>
      <c r="D2109" s="200">
        <v>1</v>
      </c>
      <c r="E2109" s="200">
        <v>0</v>
      </c>
    </row>
    <row r="2110" spans="2:5">
      <c r="B2110" s="214" t="s">
        <v>1621</v>
      </c>
      <c r="C2110" s="200">
        <v>6683666</v>
      </c>
      <c r="D2110" s="200">
        <v>1</v>
      </c>
      <c r="E2110" s="200">
        <v>0</v>
      </c>
    </row>
    <row r="2111" spans="2:5">
      <c r="B2111" s="215" t="s">
        <v>1622</v>
      </c>
      <c r="C2111" s="200">
        <v>11087637</v>
      </c>
      <c r="D2111" s="200">
        <v>32072618.390000001</v>
      </c>
      <c r="E2111" s="200">
        <v>0</v>
      </c>
    </row>
    <row r="2112" spans="2:5">
      <c r="B2112" s="214" t="s">
        <v>1623</v>
      </c>
      <c r="C2112" s="200">
        <v>11087637</v>
      </c>
      <c r="D2112" s="200">
        <v>11087637</v>
      </c>
      <c r="E2112" s="200">
        <v>0</v>
      </c>
    </row>
    <row r="2113" spans="2:5">
      <c r="B2113" s="214" t="s">
        <v>3688</v>
      </c>
      <c r="C2113" s="200">
        <v>0</v>
      </c>
      <c r="D2113" s="200">
        <v>20984981.390000001</v>
      </c>
      <c r="E2113" s="200">
        <v>0</v>
      </c>
    </row>
    <row r="2114" spans="2:5">
      <c r="B2114" s="215" t="s">
        <v>1624</v>
      </c>
      <c r="C2114" s="200">
        <v>4718384</v>
      </c>
      <c r="D2114" s="200">
        <v>1</v>
      </c>
      <c r="E2114" s="200">
        <v>0</v>
      </c>
    </row>
    <row r="2115" spans="2:5">
      <c r="B2115" s="214" t="s">
        <v>1625</v>
      </c>
      <c r="C2115" s="200">
        <v>4718384</v>
      </c>
      <c r="D2115" s="200">
        <v>1</v>
      </c>
      <c r="E2115" s="200">
        <v>0</v>
      </c>
    </row>
    <row r="2116" spans="2:5">
      <c r="B2116" s="215" t="s">
        <v>1626</v>
      </c>
      <c r="C2116" s="200">
        <v>6659723</v>
      </c>
      <c r="D2116" s="200">
        <v>1</v>
      </c>
      <c r="E2116" s="200">
        <v>0</v>
      </c>
    </row>
    <row r="2117" spans="2:5">
      <c r="B2117" s="214" t="s">
        <v>1627</v>
      </c>
      <c r="C2117" s="200">
        <v>6659723</v>
      </c>
      <c r="D2117" s="200">
        <v>1</v>
      </c>
      <c r="E2117" s="200">
        <v>0</v>
      </c>
    </row>
    <row r="2118" spans="2:5">
      <c r="B2118" s="215" t="s">
        <v>1628</v>
      </c>
      <c r="C2118" s="200">
        <v>11087637</v>
      </c>
      <c r="D2118" s="200">
        <v>11087637</v>
      </c>
      <c r="E2118" s="200">
        <v>0</v>
      </c>
    </row>
    <row r="2119" spans="2:5">
      <c r="B2119" s="214" t="s">
        <v>1629</v>
      </c>
      <c r="C2119" s="200">
        <v>11087637</v>
      </c>
      <c r="D2119" s="200">
        <v>11087637</v>
      </c>
      <c r="E2119" s="200">
        <v>0</v>
      </c>
    </row>
    <row r="2120" spans="2:5">
      <c r="B2120" s="215" t="s">
        <v>1630</v>
      </c>
      <c r="C2120" s="200">
        <v>11087637</v>
      </c>
      <c r="D2120" s="200">
        <v>1</v>
      </c>
      <c r="E2120" s="200">
        <v>0</v>
      </c>
    </row>
    <row r="2121" spans="2:5">
      <c r="B2121" s="214" t="s">
        <v>1631</v>
      </c>
      <c r="C2121" s="200">
        <v>11087637</v>
      </c>
      <c r="D2121" s="200">
        <v>1</v>
      </c>
      <c r="E2121" s="200">
        <v>0</v>
      </c>
    </row>
    <row r="2122" spans="2:5">
      <c r="B2122" s="215" t="s">
        <v>1632</v>
      </c>
      <c r="C2122" s="200">
        <v>49394430</v>
      </c>
      <c r="D2122" s="200">
        <v>42881304.780000001</v>
      </c>
      <c r="E2122" s="200">
        <v>35053137.649999999</v>
      </c>
    </row>
    <row r="2123" spans="2:5">
      <c r="B2123" s="214" t="s">
        <v>1633</v>
      </c>
      <c r="C2123" s="200">
        <v>4718384</v>
      </c>
      <c r="D2123" s="200">
        <v>1061636.7799999993</v>
      </c>
      <c r="E2123" s="200">
        <v>1061635.44</v>
      </c>
    </row>
    <row r="2124" spans="2:5">
      <c r="B2124" s="214" t="s">
        <v>2774</v>
      </c>
      <c r="C2124" s="200">
        <v>44676046</v>
      </c>
      <c r="D2124" s="200">
        <v>41819668</v>
      </c>
      <c r="E2124" s="200">
        <v>33991502.210000001</v>
      </c>
    </row>
    <row r="2125" spans="2:5">
      <c r="B2125" s="215" t="s">
        <v>1634</v>
      </c>
      <c r="C2125" s="200">
        <v>24716398</v>
      </c>
      <c r="D2125" s="200">
        <v>6445760.3100000005</v>
      </c>
      <c r="E2125" s="200">
        <v>5584878.5099999998</v>
      </c>
    </row>
    <row r="2126" spans="2:5">
      <c r="B2126" s="214" t="s">
        <v>1635</v>
      </c>
      <c r="C2126" s="200">
        <v>11087637</v>
      </c>
      <c r="D2126" s="200">
        <v>1498437.3100000005</v>
      </c>
      <c r="E2126" s="200">
        <v>1498436.31</v>
      </c>
    </row>
    <row r="2127" spans="2:5">
      <c r="B2127" s="214" t="s">
        <v>2775</v>
      </c>
      <c r="C2127" s="200">
        <v>13628761</v>
      </c>
      <c r="D2127" s="200">
        <v>4947323</v>
      </c>
      <c r="E2127" s="200">
        <v>4086442.2</v>
      </c>
    </row>
    <row r="2128" spans="2:5">
      <c r="B2128" s="215" t="s">
        <v>1636</v>
      </c>
      <c r="C2128" s="200">
        <v>11087637</v>
      </c>
      <c r="D2128" s="200">
        <v>1061636.4499999993</v>
      </c>
      <c r="E2128" s="200">
        <v>1061635.45</v>
      </c>
    </row>
    <row r="2129" spans="2:5">
      <c r="B2129" s="214" t="s">
        <v>1637</v>
      </c>
      <c r="C2129" s="200">
        <v>11087637</v>
      </c>
      <c r="D2129" s="200">
        <v>1061636.4499999993</v>
      </c>
      <c r="E2129" s="200">
        <v>1061635.45</v>
      </c>
    </row>
    <row r="2130" spans="2:5">
      <c r="B2130" s="215" t="s">
        <v>1638</v>
      </c>
      <c r="C2130" s="200">
        <v>401651881</v>
      </c>
      <c r="D2130" s="200">
        <v>356981289.25</v>
      </c>
      <c r="E2130" s="200">
        <v>200052270.72000003</v>
      </c>
    </row>
    <row r="2131" spans="2:5">
      <c r="B2131" s="214" t="s">
        <v>1639</v>
      </c>
      <c r="C2131" s="200">
        <v>4718384</v>
      </c>
      <c r="D2131" s="200">
        <v>2494718.2499999995</v>
      </c>
      <c r="E2131" s="200">
        <v>2494717.25</v>
      </c>
    </row>
    <row r="2132" spans="2:5">
      <c r="B2132" s="214" t="s">
        <v>2649</v>
      </c>
      <c r="C2132" s="200">
        <v>396933497</v>
      </c>
      <c r="D2132" s="200">
        <v>354486571</v>
      </c>
      <c r="E2132" s="200">
        <v>197557553.47000003</v>
      </c>
    </row>
    <row r="2133" spans="2:5">
      <c r="B2133" s="215" t="s">
        <v>1640</v>
      </c>
      <c r="C2133" s="200">
        <v>97709456</v>
      </c>
      <c r="D2133" s="200">
        <v>71417937.280000001</v>
      </c>
      <c r="E2133" s="200">
        <v>39420511.18</v>
      </c>
    </row>
    <row r="2134" spans="2:5">
      <c r="B2134" s="214" t="s">
        <v>1641</v>
      </c>
      <c r="C2134" s="200">
        <v>6659723</v>
      </c>
      <c r="D2134" s="200">
        <v>2494718.2800000003</v>
      </c>
      <c r="E2134" s="200">
        <v>2494717.25</v>
      </c>
    </row>
    <row r="2135" spans="2:5">
      <c r="B2135" s="214" t="s">
        <v>2650</v>
      </c>
      <c r="C2135" s="200">
        <v>91049733</v>
      </c>
      <c r="D2135" s="200">
        <v>68923219</v>
      </c>
      <c r="E2135" s="200">
        <v>36925793.93</v>
      </c>
    </row>
    <row r="2136" spans="2:5">
      <c r="B2136" s="215" t="s">
        <v>1642</v>
      </c>
      <c r="C2136" s="200">
        <v>6659723</v>
      </c>
      <c r="D2136" s="200">
        <v>12148663.17</v>
      </c>
      <c r="E2136" s="200">
        <v>2429732.64</v>
      </c>
    </row>
    <row r="2137" spans="2:5">
      <c r="B2137" s="214" t="s">
        <v>1643</v>
      </c>
      <c r="C2137" s="200">
        <v>6659723</v>
      </c>
      <c r="D2137" s="200">
        <v>12148663.17</v>
      </c>
      <c r="E2137" s="200">
        <v>2429732.64</v>
      </c>
    </row>
    <row r="2138" spans="2:5">
      <c r="B2138" s="215" t="s">
        <v>1644</v>
      </c>
      <c r="C2138" s="200">
        <v>11087637</v>
      </c>
      <c r="D2138" s="200">
        <v>7573423</v>
      </c>
      <c r="E2138" s="200">
        <v>1514684.21</v>
      </c>
    </row>
    <row r="2139" spans="2:5">
      <c r="B2139" s="214" t="s">
        <v>1645</v>
      </c>
      <c r="C2139" s="200">
        <v>11087637</v>
      </c>
      <c r="D2139" s="200">
        <v>7573423</v>
      </c>
      <c r="E2139" s="200">
        <v>1514684.21</v>
      </c>
    </row>
    <row r="2140" spans="2:5">
      <c r="B2140" s="215" t="s">
        <v>2718</v>
      </c>
      <c r="C2140" s="200">
        <v>6659723</v>
      </c>
      <c r="D2140" s="200">
        <v>12461099.890000001</v>
      </c>
      <c r="E2140" s="200">
        <v>3063118.65</v>
      </c>
    </row>
    <row r="2141" spans="2:5">
      <c r="B2141" s="214" t="s">
        <v>3317</v>
      </c>
      <c r="C2141" s="200">
        <v>0</v>
      </c>
      <c r="D2141" s="200">
        <v>4887678.83</v>
      </c>
      <c r="E2141" s="200">
        <v>1548434.44</v>
      </c>
    </row>
    <row r="2142" spans="2:5">
      <c r="B2142" s="214" t="s">
        <v>1646</v>
      </c>
      <c r="C2142" s="200">
        <v>6659723</v>
      </c>
      <c r="D2142" s="200">
        <v>7573421.0600000005</v>
      </c>
      <c r="E2142" s="200">
        <v>1514684.21</v>
      </c>
    </row>
    <row r="2143" spans="2:5">
      <c r="B2143" s="215" t="s">
        <v>1647</v>
      </c>
      <c r="C2143" s="200">
        <v>6659723</v>
      </c>
      <c r="D2143" s="200">
        <v>7573421.0600000005</v>
      </c>
      <c r="E2143" s="200">
        <v>1514684.21</v>
      </c>
    </row>
    <row r="2144" spans="2:5">
      <c r="B2144" s="214" t="s">
        <v>1648</v>
      </c>
      <c r="C2144" s="200">
        <v>6659723</v>
      </c>
      <c r="D2144" s="200">
        <v>7573421.0600000005</v>
      </c>
      <c r="E2144" s="200">
        <v>1514684.21</v>
      </c>
    </row>
    <row r="2145" spans="2:5">
      <c r="B2145" s="215" t="s">
        <v>1649</v>
      </c>
      <c r="C2145" s="200">
        <v>6659723</v>
      </c>
      <c r="D2145" s="200">
        <v>7573421.0600000005</v>
      </c>
      <c r="E2145" s="200">
        <v>1514684.21</v>
      </c>
    </row>
    <row r="2146" spans="2:5">
      <c r="B2146" s="214" t="s">
        <v>1650</v>
      </c>
      <c r="C2146" s="200">
        <v>6659723</v>
      </c>
      <c r="D2146" s="200">
        <v>7573421.0600000005</v>
      </c>
      <c r="E2146" s="200">
        <v>1514684.21</v>
      </c>
    </row>
    <row r="2147" spans="2:5">
      <c r="B2147" s="215" t="s">
        <v>1651</v>
      </c>
      <c r="C2147" s="200">
        <v>54660570</v>
      </c>
      <c r="D2147" s="200">
        <v>38710771.25</v>
      </c>
      <c r="E2147" s="200">
        <v>33935871.789999999</v>
      </c>
    </row>
    <row r="2148" spans="2:5">
      <c r="B2148" s="214" t="s">
        <v>1652</v>
      </c>
      <c r="C2148" s="200">
        <v>11087637</v>
      </c>
      <c r="D2148" s="200">
        <v>2494718.25</v>
      </c>
      <c r="E2148" s="200">
        <v>2494717.25</v>
      </c>
    </row>
    <row r="2149" spans="2:5">
      <c r="B2149" s="214" t="s">
        <v>2776</v>
      </c>
      <c r="C2149" s="200">
        <v>43572933</v>
      </c>
      <c r="D2149" s="200">
        <v>36216053</v>
      </c>
      <c r="E2149" s="200">
        <v>31441154.539999999</v>
      </c>
    </row>
    <row r="2150" spans="2:5">
      <c r="B2150" s="215" t="s">
        <v>1653</v>
      </c>
      <c r="C2150" s="200">
        <v>73765718</v>
      </c>
      <c r="D2150" s="200">
        <v>64313987.310000002</v>
      </c>
      <c r="E2150" s="200">
        <v>63486844.710000001</v>
      </c>
    </row>
    <row r="2151" spans="2:5">
      <c r="B2151" s="214" t="s">
        <v>1654</v>
      </c>
      <c r="C2151" s="200">
        <v>6659723</v>
      </c>
      <c r="D2151" s="200">
        <v>1498437.3099999996</v>
      </c>
      <c r="E2151" s="200">
        <v>1498436.31</v>
      </c>
    </row>
    <row r="2152" spans="2:5">
      <c r="B2152" s="214" t="s">
        <v>2777</v>
      </c>
      <c r="C2152" s="200">
        <v>67105995</v>
      </c>
      <c r="D2152" s="200">
        <v>62815550</v>
      </c>
      <c r="E2152" s="200">
        <v>61988408.399999999</v>
      </c>
    </row>
    <row r="2153" spans="2:5">
      <c r="B2153" s="215" t="s">
        <v>1655</v>
      </c>
      <c r="C2153" s="200">
        <v>6659723</v>
      </c>
      <c r="D2153" s="200">
        <v>1498437.3099999996</v>
      </c>
      <c r="E2153" s="200">
        <v>1498436.31</v>
      </c>
    </row>
    <row r="2154" spans="2:5">
      <c r="B2154" s="214" t="s">
        <v>1656</v>
      </c>
      <c r="C2154" s="200">
        <v>6659723</v>
      </c>
      <c r="D2154" s="200">
        <v>1498437.3099999996</v>
      </c>
      <c r="E2154" s="200">
        <v>1498436.31</v>
      </c>
    </row>
    <row r="2155" spans="2:5">
      <c r="B2155" s="215" t="s">
        <v>1657</v>
      </c>
      <c r="C2155" s="200">
        <v>4718384</v>
      </c>
      <c r="D2155" s="200">
        <v>5308177.22</v>
      </c>
      <c r="E2155" s="200">
        <v>1061635.44</v>
      </c>
    </row>
    <row r="2156" spans="2:5">
      <c r="B2156" s="214" t="s">
        <v>1658</v>
      </c>
      <c r="C2156" s="200">
        <v>4718384</v>
      </c>
      <c r="D2156" s="200">
        <v>5308177.22</v>
      </c>
      <c r="E2156" s="200">
        <v>1061635.44</v>
      </c>
    </row>
    <row r="2157" spans="2:5">
      <c r="B2157" s="215" t="s">
        <v>1659</v>
      </c>
      <c r="C2157" s="200">
        <v>11087637</v>
      </c>
      <c r="D2157" s="200">
        <v>2494718.25</v>
      </c>
      <c r="E2157" s="200">
        <v>2494717.25</v>
      </c>
    </row>
    <row r="2158" spans="2:5">
      <c r="B2158" s="214" t="s">
        <v>1660</v>
      </c>
      <c r="C2158" s="200">
        <v>11087637</v>
      </c>
      <c r="D2158" s="200">
        <v>2494718.25</v>
      </c>
      <c r="E2158" s="200">
        <v>2494717.25</v>
      </c>
    </row>
    <row r="2159" spans="2:5">
      <c r="B2159" s="215" t="s">
        <v>1661</v>
      </c>
      <c r="C2159" s="200">
        <v>11087637</v>
      </c>
      <c r="D2159" s="200">
        <v>11087637</v>
      </c>
      <c r="E2159" s="200">
        <v>0</v>
      </c>
    </row>
    <row r="2160" spans="2:5">
      <c r="B2160" s="214" t="s">
        <v>1662</v>
      </c>
      <c r="C2160" s="200">
        <v>11087637</v>
      </c>
      <c r="D2160" s="200">
        <v>11087637</v>
      </c>
      <c r="E2160" s="200">
        <v>0</v>
      </c>
    </row>
    <row r="2161" spans="2:5">
      <c r="B2161" s="215" t="s">
        <v>1663</v>
      </c>
      <c r="C2161" s="200">
        <v>6659723</v>
      </c>
      <c r="D2161" s="200">
        <v>1</v>
      </c>
      <c r="E2161" s="200">
        <v>0</v>
      </c>
    </row>
    <row r="2162" spans="2:5">
      <c r="B2162" s="214" t="s">
        <v>1664</v>
      </c>
      <c r="C2162" s="200">
        <v>6659723</v>
      </c>
      <c r="D2162" s="200">
        <v>1</v>
      </c>
      <c r="E2162" s="200">
        <v>0</v>
      </c>
    </row>
    <row r="2163" spans="2:5">
      <c r="B2163" s="215" t="s">
        <v>2719</v>
      </c>
      <c r="C2163" s="200">
        <v>79428359</v>
      </c>
      <c r="D2163" s="200">
        <v>74775872</v>
      </c>
      <c r="E2163" s="200">
        <v>57755238.82</v>
      </c>
    </row>
    <row r="2164" spans="2:5">
      <c r="B2164" s="214" t="s">
        <v>1091</v>
      </c>
      <c r="C2164" s="200">
        <v>72768636</v>
      </c>
      <c r="D2164" s="200">
        <v>68116149</v>
      </c>
      <c r="E2164" s="200">
        <v>57755238.82</v>
      </c>
    </row>
    <row r="2165" spans="2:5">
      <c r="B2165" s="214" t="s">
        <v>1665</v>
      </c>
      <c r="C2165" s="200">
        <v>6659723</v>
      </c>
      <c r="D2165" s="200">
        <v>6659723</v>
      </c>
      <c r="E2165" s="200">
        <v>0</v>
      </c>
    </row>
    <row r="2166" spans="2:5">
      <c r="B2166" s="215" t="s">
        <v>1666</v>
      </c>
      <c r="C2166" s="200">
        <v>11087637</v>
      </c>
      <c r="D2166" s="200">
        <v>11087637</v>
      </c>
      <c r="E2166" s="200">
        <v>0</v>
      </c>
    </row>
    <row r="2167" spans="2:5">
      <c r="B2167" s="214" t="s">
        <v>1667</v>
      </c>
      <c r="C2167" s="200">
        <v>11087637</v>
      </c>
      <c r="D2167" s="200">
        <v>11087637</v>
      </c>
      <c r="E2167" s="200">
        <v>0</v>
      </c>
    </row>
    <row r="2168" spans="2:5">
      <c r="B2168" s="215" t="s">
        <v>1668</v>
      </c>
      <c r="C2168" s="200">
        <v>6659723</v>
      </c>
      <c r="D2168" s="200">
        <v>6659723</v>
      </c>
      <c r="E2168" s="200">
        <v>0</v>
      </c>
    </row>
    <row r="2169" spans="2:5">
      <c r="B2169" s="214" t="s">
        <v>1669</v>
      </c>
      <c r="C2169" s="200">
        <v>6659723</v>
      </c>
      <c r="D2169" s="200">
        <v>6659723</v>
      </c>
      <c r="E2169" s="200">
        <v>0</v>
      </c>
    </row>
    <row r="2170" spans="2:5">
      <c r="B2170" s="215" t="s">
        <v>1670</v>
      </c>
      <c r="C2170" s="200">
        <v>11087637</v>
      </c>
      <c r="D2170" s="200">
        <v>1</v>
      </c>
      <c r="E2170" s="200">
        <v>0</v>
      </c>
    </row>
    <row r="2171" spans="2:5">
      <c r="B2171" s="214" t="s">
        <v>1671</v>
      </c>
      <c r="C2171" s="200">
        <v>11087637</v>
      </c>
      <c r="D2171" s="200">
        <v>1</v>
      </c>
      <c r="E2171" s="200">
        <v>0</v>
      </c>
    </row>
    <row r="2172" spans="2:5">
      <c r="B2172" s="215" t="s">
        <v>1672</v>
      </c>
      <c r="C2172" s="200">
        <v>4718384</v>
      </c>
      <c r="D2172" s="200">
        <v>3153005.25</v>
      </c>
      <c r="E2172" s="200">
        <v>2522402.6</v>
      </c>
    </row>
    <row r="2173" spans="2:5">
      <c r="B2173" s="214" t="s">
        <v>1673</v>
      </c>
      <c r="C2173" s="200">
        <v>4718384</v>
      </c>
      <c r="D2173" s="200">
        <v>1</v>
      </c>
      <c r="E2173" s="200">
        <v>0</v>
      </c>
    </row>
    <row r="2174" spans="2:5">
      <c r="B2174" s="214" t="s">
        <v>3132</v>
      </c>
      <c r="C2174" s="200">
        <v>0</v>
      </c>
      <c r="D2174" s="200">
        <v>3153004.25</v>
      </c>
      <c r="E2174" s="200">
        <v>2522402.6</v>
      </c>
    </row>
    <row r="2175" spans="2:5">
      <c r="B2175" s="215" t="s">
        <v>1674</v>
      </c>
      <c r="C2175" s="200">
        <v>4718384</v>
      </c>
      <c r="D2175" s="200">
        <v>1</v>
      </c>
      <c r="E2175" s="200">
        <v>0</v>
      </c>
    </row>
    <row r="2176" spans="2:5">
      <c r="B2176" s="214" t="s">
        <v>1675</v>
      </c>
      <c r="C2176" s="200">
        <v>4718384</v>
      </c>
      <c r="D2176" s="200">
        <v>1</v>
      </c>
      <c r="E2176" s="200">
        <v>0</v>
      </c>
    </row>
    <row r="2177" spans="2:5">
      <c r="B2177" s="215" t="s">
        <v>1676</v>
      </c>
      <c r="C2177" s="200">
        <v>11087637</v>
      </c>
      <c r="D2177" s="200">
        <v>1</v>
      </c>
      <c r="E2177" s="200">
        <v>0</v>
      </c>
    </row>
    <row r="2178" spans="2:5">
      <c r="B2178" s="214" t="s">
        <v>1677</v>
      </c>
      <c r="C2178" s="200">
        <v>11087637</v>
      </c>
      <c r="D2178" s="200">
        <v>1</v>
      </c>
      <c r="E2178" s="200">
        <v>0</v>
      </c>
    </row>
    <row r="2179" spans="2:5">
      <c r="B2179" s="215" t="s">
        <v>1678</v>
      </c>
      <c r="C2179" s="200">
        <v>4718384</v>
      </c>
      <c r="D2179" s="200">
        <v>1078231.4500000002</v>
      </c>
      <c r="E2179" s="200">
        <v>1078230.45</v>
      </c>
    </row>
    <row r="2180" spans="2:5">
      <c r="B2180" s="214" t="s">
        <v>1679</v>
      </c>
      <c r="C2180" s="200">
        <v>4718384</v>
      </c>
      <c r="D2180" s="200">
        <v>1078231.4500000002</v>
      </c>
      <c r="E2180" s="200">
        <v>1078230.45</v>
      </c>
    </row>
    <row r="2181" spans="2:5">
      <c r="B2181" s="215" t="s">
        <v>2720</v>
      </c>
      <c r="C2181" s="200">
        <v>11087637</v>
      </c>
      <c r="D2181" s="200">
        <v>2528502.7199999988</v>
      </c>
      <c r="E2181" s="200">
        <v>2528501.7200000002</v>
      </c>
    </row>
    <row r="2182" spans="2:5">
      <c r="B2182" s="214" t="s">
        <v>1680</v>
      </c>
      <c r="C2182" s="200">
        <v>11087637</v>
      </c>
      <c r="D2182" s="200">
        <v>2528502.7199999988</v>
      </c>
      <c r="E2182" s="200">
        <v>2528501.7200000002</v>
      </c>
    </row>
    <row r="2183" spans="2:5">
      <c r="B2183" s="215" t="s">
        <v>478</v>
      </c>
      <c r="C2183" s="200">
        <v>7344113</v>
      </c>
      <c r="D2183" s="200">
        <v>18559637.539999999</v>
      </c>
      <c r="E2183" s="200">
        <v>2493113.2800000003</v>
      </c>
    </row>
    <row r="2184" spans="2:5">
      <c r="B2184" s="214" t="s">
        <v>822</v>
      </c>
      <c r="C2184" s="200">
        <v>684390</v>
      </c>
      <c r="D2184" s="200">
        <v>17077990</v>
      </c>
      <c r="E2184" s="200">
        <v>1011467.94</v>
      </c>
    </row>
    <row r="2185" spans="2:5">
      <c r="B2185" s="214" t="s">
        <v>1681</v>
      </c>
      <c r="C2185" s="200">
        <v>6659723</v>
      </c>
      <c r="D2185" s="200">
        <v>1481647.54</v>
      </c>
      <c r="E2185" s="200">
        <v>1481645.34</v>
      </c>
    </row>
    <row r="2186" spans="2:5">
      <c r="B2186" s="215" t="s">
        <v>1682</v>
      </c>
      <c r="C2186" s="200">
        <v>6659723</v>
      </c>
      <c r="D2186" s="200">
        <v>1481645.1399999997</v>
      </c>
      <c r="E2186" s="200">
        <v>1481644.14</v>
      </c>
    </row>
    <row r="2187" spans="2:5">
      <c r="B2187" s="214" t="s">
        <v>1683</v>
      </c>
      <c r="C2187" s="200">
        <v>6659723</v>
      </c>
      <c r="D2187" s="200">
        <v>1481645.1399999997</v>
      </c>
      <c r="E2187" s="200">
        <v>1481644.14</v>
      </c>
    </row>
    <row r="2188" spans="2:5">
      <c r="B2188" s="215" t="s">
        <v>1684</v>
      </c>
      <c r="C2188" s="200">
        <v>6659723</v>
      </c>
      <c r="D2188" s="200">
        <v>1</v>
      </c>
      <c r="E2188" s="200">
        <v>0</v>
      </c>
    </row>
    <row r="2189" spans="2:5">
      <c r="B2189" s="214" t="s">
        <v>1685</v>
      </c>
      <c r="C2189" s="200">
        <v>6659723</v>
      </c>
      <c r="D2189" s="200">
        <v>1</v>
      </c>
      <c r="E2189" s="200">
        <v>0</v>
      </c>
    </row>
    <row r="2190" spans="2:5">
      <c r="B2190" s="215" t="s">
        <v>479</v>
      </c>
      <c r="C2190" s="200">
        <v>9256057</v>
      </c>
      <c r="D2190" s="200">
        <v>6492169.4399999995</v>
      </c>
      <c r="E2190" s="200">
        <v>2043312.82</v>
      </c>
    </row>
    <row r="2191" spans="2:5">
      <c r="B2191" s="214" t="s">
        <v>823</v>
      </c>
      <c r="C2191" s="200">
        <v>2596334</v>
      </c>
      <c r="D2191" s="200">
        <v>6492168.4399999995</v>
      </c>
      <c r="E2191" s="200">
        <v>2043312.82</v>
      </c>
    </row>
    <row r="2192" spans="2:5">
      <c r="B2192" s="214" t="s">
        <v>1686</v>
      </c>
      <c r="C2192" s="200">
        <v>6659723</v>
      </c>
      <c r="D2192" s="200">
        <v>1</v>
      </c>
      <c r="E2192" s="200">
        <v>0</v>
      </c>
    </row>
    <row r="2193" spans="2:5">
      <c r="B2193" s="215" t="s">
        <v>2721</v>
      </c>
      <c r="C2193" s="200">
        <v>11087637</v>
      </c>
      <c r="D2193" s="200">
        <v>353174.43</v>
      </c>
      <c r="E2193" s="200">
        <v>353173.43</v>
      </c>
    </row>
    <row r="2194" spans="2:5">
      <c r="B2194" s="214" t="s">
        <v>3187</v>
      </c>
      <c r="C2194" s="200">
        <v>0</v>
      </c>
      <c r="D2194" s="200">
        <v>353173.43</v>
      </c>
      <c r="E2194" s="200">
        <v>353173.43</v>
      </c>
    </row>
    <row r="2195" spans="2:5">
      <c r="B2195" s="214" t="s">
        <v>1687</v>
      </c>
      <c r="C2195" s="200">
        <v>11087637</v>
      </c>
      <c r="D2195" s="200">
        <v>1</v>
      </c>
      <c r="E2195" s="200">
        <v>0</v>
      </c>
    </row>
    <row r="2196" spans="2:5">
      <c r="B2196" s="215" t="s">
        <v>480</v>
      </c>
      <c r="C2196" s="200">
        <v>7993174</v>
      </c>
      <c r="D2196" s="200">
        <v>10345283.289999999</v>
      </c>
      <c r="E2196" s="200">
        <v>3645433.78</v>
      </c>
    </row>
    <row r="2197" spans="2:5">
      <c r="B2197" s="214" t="s">
        <v>824</v>
      </c>
      <c r="C2197" s="200">
        <v>1333451</v>
      </c>
      <c r="D2197" s="200">
        <v>3685560.29</v>
      </c>
      <c r="E2197" s="200">
        <v>3645433.78</v>
      </c>
    </row>
    <row r="2198" spans="2:5">
      <c r="B2198" s="214" t="s">
        <v>1688</v>
      </c>
      <c r="C2198" s="200">
        <v>6659723</v>
      </c>
      <c r="D2198" s="200">
        <v>6659723</v>
      </c>
      <c r="E2198" s="200">
        <v>0</v>
      </c>
    </row>
    <row r="2199" spans="2:5">
      <c r="B2199" s="215" t="s">
        <v>2722</v>
      </c>
      <c r="C2199" s="200">
        <v>6659723</v>
      </c>
      <c r="D2199" s="200">
        <v>1823919.61</v>
      </c>
      <c r="E2199" s="200">
        <v>1823918.61</v>
      </c>
    </row>
    <row r="2200" spans="2:5">
      <c r="B2200" s="214" t="s">
        <v>3188</v>
      </c>
      <c r="C2200" s="200">
        <v>0</v>
      </c>
      <c r="D2200" s="200">
        <v>342272.07</v>
      </c>
      <c r="E2200" s="200">
        <v>342272.07</v>
      </c>
    </row>
    <row r="2201" spans="2:5">
      <c r="B2201" s="214" t="s">
        <v>1689</v>
      </c>
      <c r="C2201" s="200">
        <v>6659723</v>
      </c>
      <c r="D2201" s="200">
        <v>1481647.54</v>
      </c>
      <c r="E2201" s="200">
        <v>1481646.54</v>
      </c>
    </row>
    <row r="2202" spans="2:5">
      <c r="B2202" s="215" t="s">
        <v>1690</v>
      </c>
      <c r="C2202" s="200">
        <v>6659723</v>
      </c>
      <c r="D2202" s="200">
        <v>6659723</v>
      </c>
      <c r="E2202" s="200">
        <v>0</v>
      </c>
    </row>
    <row r="2203" spans="2:5">
      <c r="B2203" s="214" t="s">
        <v>1691</v>
      </c>
      <c r="C2203" s="200">
        <v>6659723</v>
      </c>
      <c r="D2203" s="200">
        <v>6659723</v>
      </c>
      <c r="E2203" s="200">
        <v>0</v>
      </c>
    </row>
    <row r="2204" spans="2:5">
      <c r="B2204" s="215" t="s">
        <v>3133</v>
      </c>
      <c r="C2204" s="200">
        <v>0</v>
      </c>
      <c r="D2204" s="200">
        <v>9462001</v>
      </c>
      <c r="E2204" s="200">
        <v>0</v>
      </c>
    </row>
    <row r="2205" spans="2:5">
      <c r="B2205" s="214" t="s">
        <v>3134</v>
      </c>
      <c r="C2205" s="200">
        <v>0</v>
      </c>
      <c r="D2205" s="200">
        <v>9462001</v>
      </c>
      <c r="E2205" s="200">
        <v>0</v>
      </c>
    </row>
    <row r="2206" spans="2:5">
      <c r="B2206" s="187" t="s">
        <v>283</v>
      </c>
      <c r="C2206" s="186">
        <v>157412567</v>
      </c>
      <c r="D2206" s="186">
        <v>213772754.22</v>
      </c>
      <c r="E2206" s="186">
        <v>25521414.759999998</v>
      </c>
    </row>
    <row r="2207" spans="2:5">
      <c r="B2207" s="215" t="s">
        <v>3000</v>
      </c>
      <c r="C2207" s="200">
        <v>71271768</v>
      </c>
      <c r="D2207" s="200">
        <v>32271768</v>
      </c>
      <c r="E2207" s="200">
        <v>0</v>
      </c>
    </row>
    <row r="2208" spans="2:5">
      <c r="B2208" s="214" t="s">
        <v>2528</v>
      </c>
      <c r="C2208" s="200">
        <v>71271768</v>
      </c>
      <c r="D2208" s="200">
        <v>32271768</v>
      </c>
      <c r="E2208" s="200">
        <v>0</v>
      </c>
    </row>
    <row r="2209" spans="2:5">
      <c r="B2209" s="215" t="s">
        <v>2552</v>
      </c>
      <c r="C2209" s="200">
        <v>86140799</v>
      </c>
      <c r="D2209" s="200">
        <v>88220124.109999999</v>
      </c>
      <c r="E2209" s="200">
        <v>11246841.68</v>
      </c>
    </row>
    <row r="2210" spans="2:5">
      <c r="B2210" s="214" t="s">
        <v>2553</v>
      </c>
      <c r="C2210" s="200">
        <v>86140799</v>
      </c>
      <c r="D2210" s="200">
        <v>88220124.109999999</v>
      </c>
      <c r="E2210" s="200">
        <v>11246841.68</v>
      </c>
    </row>
    <row r="2211" spans="2:5">
      <c r="B2211" s="215" t="s">
        <v>1622</v>
      </c>
      <c r="C2211" s="200">
        <v>0</v>
      </c>
      <c r="D2211" s="200">
        <v>93280862.109999999</v>
      </c>
      <c r="E2211" s="200">
        <v>14274573.08</v>
      </c>
    </row>
    <row r="2212" spans="2:5">
      <c r="B2212" s="214" t="s">
        <v>3189</v>
      </c>
      <c r="C2212" s="200">
        <v>0</v>
      </c>
      <c r="D2212" s="200">
        <v>93280862.109999999</v>
      </c>
      <c r="E2212" s="200">
        <v>14274573.08</v>
      </c>
    </row>
    <row r="2213" spans="2:5">
      <c r="B2213" s="216" t="s">
        <v>293</v>
      </c>
      <c r="C2213" s="200">
        <v>748337412</v>
      </c>
      <c r="D2213" s="200">
        <v>660288134.51999986</v>
      </c>
      <c r="E2213" s="200">
        <v>346472298.54999995</v>
      </c>
    </row>
    <row r="2214" spans="2:5">
      <c r="B2214" s="187" t="s">
        <v>281</v>
      </c>
      <c r="C2214" s="186">
        <v>589437831</v>
      </c>
      <c r="D2214" s="186">
        <v>498996957.5999999</v>
      </c>
      <c r="E2214" s="186">
        <v>237252405.95999995</v>
      </c>
    </row>
    <row r="2215" spans="2:5">
      <c r="B2215" s="215" t="s">
        <v>1355</v>
      </c>
      <c r="C2215" s="200">
        <v>11075727</v>
      </c>
      <c r="D2215" s="200">
        <v>9691260.9600000009</v>
      </c>
      <c r="E2215" s="200">
        <v>0</v>
      </c>
    </row>
    <row r="2216" spans="2:5">
      <c r="B2216" s="214" t="s">
        <v>1356</v>
      </c>
      <c r="C2216" s="200">
        <v>11075727</v>
      </c>
      <c r="D2216" s="200">
        <v>9691260.9600000009</v>
      </c>
      <c r="E2216" s="200">
        <v>0</v>
      </c>
    </row>
    <row r="2217" spans="2:5">
      <c r="B2217" s="215" t="s">
        <v>481</v>
      </c>
      <c r="C2217" s="200">
        <v>17537855</v>
      </c>
      <c r="D2217" s="200">
        <v>7370480.6100000003</v>
      </c>
      <c r="E2217" s="200">
        <v>6138888.2799999993</v>
      </c>
    </row>
    <row r="2218" spans="2:5">
      <c r="B2218" s="214" t="s">
        <v>825</v>
      </c>
      <c r="C2218" s="200">
        <v>6462128</v>
      </c>
      <c r="D2218" s="200">
        <v>7370479.6100000003</v>
      </c>
      <c r="E2218" s="200">
        <v>6138888.2799999993</v>
      </c>
    </row>
    <row r="2219" spans="2:5">
      <c r="B2219" s="214" t="s">
        <v>1357</v>
      </c>
      <c r="C2219" s="200">
        <v>11075727</v>
      </c>
      <c r="D2219" s="200">
        <v>1</v>
      </c>
      <c r="E2219" s="200">
        <v>0</v>
      </c>
    </row>
    <row r="2220" spans="2:5">
      <c r="B2220" s="215" t="s">
        <v>482</v>
      </c>
      <c r="C2220" s="200">
        <v>13469216</v>
      </c>
      <c r="D2220" s="200">
        <v>12084749.960000001</v>
      </c>
      <c r="E2220" s="200">
        <v>1462934.19</v>
      </c>
    </row>
    <row r="2221" spans="2:5">
      <c r="B2221" s="214" t="s">
        <v>826</v>
      </c>
      <c r="C2221" s="200">
        <v>2393489</v>
      </c>
      <c r="D2221" s="200">
        <v>2393489</v>
      </c>
      <c r="E2221" s="200">
        <v>1462934.19</v>
      </c>
    </row>
    <row r="2222" spans="2:5">
      <c r="B2222" s="214" t="s">
        <v>1358</v>
      </c>
      <c r="C2222" s="200">
        <v>11075727</v>
      </c>
      <c r="D2222" s="200">
        <v>9691260.9600000009</v>
      </c>
      <c r="E2222" s="200">
        <v>0</v>
      </c>
    </row>
    <row r="2223" spans="2:5">
      <c r="B2223" s="215" t="s">
        <v>483</v>
      </c>
      <c r="C2223" s="200">
        <v>15387179</v>
      </c>
      <c r="D2223" s="200">
        <v>4317005</v>
      </c>
      <c r="E2223" s="200">
        <v>1914479.54</v>
      </c>
    </row>
    <row r="2224" spans="2:5">
      <c r="B2224" s="214" t="s">
        <v>827</v>
      </c>
      <c r="C2224" s="200">
        <v>4317004</v>
      </c>
      <c r="D2224" s="200">
        <v>4317004</v>
      </c>
      <c r="E2224" s="200">
        <v>1914479.54</v>
      </c>
    </row>
    <row r="2225" spans="2:5">
      <c r="B2225" s="214" t="s">
        <v>1359</v>
      </c>
      <c r="C2225" s="200">
        <v>11070175</v>
      </c>
      <c r="D2225" s="200">
        <v>1</v>
      </c>
      <c r="E2225" s="200">
        <v>0</v>
      </c>
    </row>
    <row r="2226" spans="2:5">
      <c r="B2226" s="215" t="s">
        <v>484</v>
      </c>
      <c r="C2226" s="200">
        <v>23250247</v>
      </c>
      <c r="D2226" s="200">
        <v>24705259.959999997</v>
      </c>
      <c r="E2226" s="200">
        <v>17335964.219999999</v>
      </c>
    </row>
    <row r="2227" spans="2:5">
      <c r="B2227" s="214" t="s">
        <v>828</v>
      </c>
      <c r="C2227" s="200">
        <v>4317004</v>
      </c>
      <c r="D2227" s="200">
        <v>4881907.45</v>
      </c>
      <c r="E2227" s="200">
        <v>3272007.5</v>
      </c>
    </row>
    <row r="2228" spans="2:5">
      <c r="B2228" s="214" t="s">
        <v>1055</v>
      </c>
      <c r="C2228" s="200">
        <v>12351078</v>
      </c>
      <c r="D2228" s="200">
        <v>14063957.719999999</v>
      </c>
      <c r="E2228" s="200">
        <v>14063956.720000001</v>
      </c>
    </row>
    <row r="2229" spans="2:5">
      <c r="B2229" s="214" t="s">
        <v>1360</v>
      </c>
      <c r="C2229" s="200">
        <v>6582165</v>
      </c>
      <c r="D2229" s="200">
        <v>5759394.79</v>
      </c>
      <c r="E2229" s="200">
        <v>0</v>
      </c>
    </row>
    <row r="2230" spans="2:5">
      <c r="B2230" s="215" t="s">
        <v>2723</v>
      </c>
      <c r="C2230" s="200">
        <v>6582165</v>
      </c>
      <c r="D2230" s="200">
        <v>1553864.8</v>
      </c>
      <c r="E2230" s="200">
        <v>1553863.8</v>
      </c>
    </row>
    <row r="2231" spans="2:5">
      <c r="B2231" s="214" t="s">
        <v>3640</v>
      </c>
      <c r="C2231" s="200">
        <v>0</v>
      </c>
      <c r="D2231" s="200">
        <v>1553863.8</v>
      </c>
      <c r="E2231" s="200">
        <v>1553863.8</v>
      </c>
    </row>
    <row r="2232" spans="2:5">
      <c r="B2232" s="214" t="s">
        <v>1361</v>
      </c>
      <c r="C2232" s="200">
        <v>6582165</v>
      </c>
      <c r="D2232" s="200">
        <v>1</v>
      </c>
      <c r="E2232" s="200">
        <v>0</v>
      </c>
    </row>
    <row r="2233" spans="2:5">
      <c r="B2233" s="215" t="s">
        <v>1362</v>
      </c>
      <c r="C2233" s="200">
        <v>6582165</v>
      </c>
      <c r="D2233" s="200">
        <v>1.7900000000372529</v>
      </c>
      <c r="E2233" s="200">
        <v>0</v>
      </c>
    </row>
    <row r="2234" spans="2:5">
      <c r="B2234" s="214" t="s">
        <v>1363</v>
      </c>
      <c r="C2234" s="200">
        <v>6582165</v>
      </c>
      <c r="D2234" s="200">
        <v>1.7900000000372529</v>
      </c>
      <c r="E2234" s="200">
        <v>0</v>
      </c>
    </row>
    <row r="2235" spans="2:5">
      <c r="B2235" s="215" t="s">
        <v>485</v>
      </c>
      <c r="C2235" s="200">
        <v>649163</v>
      </c>
      <c r="D2235" s="200">
        <v>1652343</v>
      </c>
      <c r="E2235" s="200">
        <v>0</v>
      </c>
    </row>
    <row r="2236" spans="2:5">
      <c r="B2236" s="214" t="s">
        <v>829</v>
      </c>
      <c r="C2236" s="200">
        <v>649163</v>
      </c>
      <c r="D2236" s="200">
        <v>1652343</v>
      </c>
      <c r="E2236" s="200">
        <v>0</v>
      </c>
    </row>
    <row r="2237" spans="2:5">
      <c r="B2237" s="215" t="s">
        <v>3220</v>
      </c>
      <c r="C2237" s="200">
        <v>0</v>
      </c>
      <c r="D2237" s="200">
        <v>990000</v>
      </c>
      <c r="E2237" s="200">
        <v>0</v>
      </c>
    </row>
    <row r="2238" spans="2:5">
      <c r="B2238" s="214" t="s">
        <v>3219</v>
      </c>
      <c r="C2238" s="200">
        <v>0</v>
      </c>
      <c r="D2238" s="200">
        <v>990000</v>
      </c>
      <c r="E2238" s="200">
        <v>0</v>
      </c>
    </row>
    <row r="2239" spans="2:5">
      <c r="B2239" s="215" t="s">
        <v>2651</v>
      </c>
      <c r="C2239" s="200">
        <v>19636158</v>
      </c>
      <c r="D2239" s="200">
        <v>13302703</v>
      </c>
      <c r="E2239" s="200">
        <v>8999999.4399999995</v>
      </c>
    </row>
    <row r="2240" spans="2:5">
      <c r="B2240" s="214" t="s">
        <v>2652</v>
      </c>
      <c r="C2240" s="200">
        <v>19636158</v>
      </c>
      <c r="D2240" s="200">
        <v>13302703</v>
      </c>
      <c r="E2240" s="200">
        <v>8999999.4399999995</v>
      </c>
    </row>
    <row r="2241" spans="2:5">
      <c r="B2241" s="215" t="s">
        <v>2653</v>
      </c>
      <c r="C2241" s="200">
        <v>72864945</v>
      </c>
      <c r="D2241" s="200">
        <v>68322898.959999993</v>
      </c>
      <c r="E2241" s="200">
        <v>61999934.609999999</v>
      </c>
    </row>
    <row r="2242" spans="2:5">
      <c r="B2242" s="214" t="s">
        <v>2654</v>
      </c>
      <c r="C2242" s="200">
        <v>72864945</v>
      </c>
      <c r="D2242" s="200">
        <v>68322898.959999993</v>
      </c>
      <c r="E2242" s="200">
        <v>61999934.609999999</v>
      </c>
    </row>
    <row r="2243" spans="2:5">
      <c r="B2243" s="215" t="s">
        <v>1931</v>
      </c>
      <c r="C2243" s="200">
        <v>8000000</v>
      </c>
      <c r="D2243" s="200">
        <v>8625646</v>
      </c>
      <c r="E2243" s="200">
        <v>8625644.9900000002</v>
      </c>
    </row>
    <row r="2244" spans="2:5">
      <c r="B2244" s="214" t="s">
        <v>1932</v>
      </c>
      <c r="C2244" s="200">
        <v>8000000</v>
      </c>
      <c r="D2244" s="200">
        <v>8625646</v>
      </c>
      <c r="E2244" s="200">
        <v>8625644.9900000002</v>
      </c>
    </row>
    <row r="2245" spans="2:5">
      <c r="B2245" s="215" t="s">
        <v>486</v>
      </c>
      <c r="C2245" s="200">
        <v>16000000</v>
      </c>
      <c r="D2245" s="200">
        <v>4000000</v>
      </c>
      <c r="E2245" s="200">
        <v>0</v>
      </c>
    </row>
    <row r="2246" spans="2:5">
      <c r="B2246" s="214" t="s">
        <v>830</v>
      </c>
      <c r="C2246" s="200">
        <v>16000000</v>
      </c>
      <c r="D2246" s="200">
        <v>4000000</v>
      </c>
      <c r="E2246" s="200">
        <v>0</v>
      </c>
    </row>
    <row r="2247" spans="2:5">
      <c r="B2247" s="215" t="s">
        <v>1446</v>
      </c>
      <c r="C2247" s="200">
        <v>4785373</v>
      </c>
      <c r="D2247" s="200">
        <v>1</v>
      </c>
      <c r="E2247" s="200">
        <v>0</v>
      </c>
    </row>
    <row r="2248" spans="2:5">
      <c r="B2248" s="214" t="s">
        <v>1447</v>
      </c>
      <c r="C2248" s="200">
        <v>4785373</v>
      </c>
      <c r="D2248" s="200">
        <v>1</v>
      </c>
      <c r="E2248" s="200">
        <v>0</v>
      </c>
    </row>
    <row r="2249" spans="2:5">
      <c r="B2249" s="215" t="s">
        <v>1448</v>
      </c>
      <c r="C2249" s="200">
        <v>6755494</v>
      </c>
      <c r="D2249" s="200">
        <v>1</v>
      </c>
      <c r="E2249" s="200">
        <v>0</v>
      </c>
    </row>
    <row r="2250" spans="2:5">
      <c r="B2250" s="214" t="s">
        <v>1449</v>
      </c>
      <c r="C2250" s="200">
        <v>6755494</v>
      </c>
      <c r="D2250" s="200">
        <v>1</v>
      </c>
      <c r="E2250" s="200">
        <v>0</v>
      </c>
    </row>
    <row r="2251" spans="2:5">
      <c r="B2251" s="215" t="s">
        <v>1450</v>
      </c>
      <c r="C2251" s="200">
        <v>6755494</v>
      </c>
      <c r="D2251" s="200">
        <v>1</v>
      </c>
      <c r="E2251" s="200">
        <v>0</v>
      </c>
    </row>
    <row r="2252" spans="2:5">
      <c r="B2252" s="214" t="s">
        <v>1451</v>
      </c>
      <c r="C2252" s="200">
        <v>6755494</v>
      </c>
      <c r="D2252" s="200">
        <v>1</v>
      </c>
      <c r="E2252" s="200">
        <v>0</v>
      </c>
    </row>
    <row r="2253" spans="2:5">
      <c r="B2253" s="215" t="s">
        <v>1452</v>
      </c>
      <c r="C2253" s="200">
        <v>4785373</v>
      </c>
      <c r="D2253" s="200">
        <v>1</v>
      </c>
      <c r="E2253" s="200">
        <v>0</v>
      </c>
    </row>
    <row r="2254" spans="2:5">
      <c r="B2254" s="214" t="s">
        <v>1453</v>
      </c>
      <c r="C2254" s="200">
        <v>4785373</v>
      </c>
      <c r="D2254" s="200">
        <v>1</v>
      </c>
      <c r="E2254" s="200">
        <v>0</v>
      </c>
    </row>
    <row r="2255" spans="2:5">
      <c r="B2255" s="215" t="s">
        <v>1454</v>
      </c>
      <c r="C2255" s="200">
        <v>6755494</v>
      </c>
      <c r="D2255" s="200">
        <v>1504804</v>
      </c>
      <c r="E2255" s="200">
        <v>1504802.82</v>
      </c>
    </row>
    <row r="2256" spans="2:5">
      <c r="B2256" s="214" t="s">
        <v>1455</v>
      </c>
      <c r="C2256" s="200">
        <v>6755494</v>
      </c>
      <c r="D2256" s="200">
        <v>1504804</v>
      </c>
      <c r="E2256" s="200">
        <v>1504802.82</v>
      </c>
    </row>
    <row r="2257" spans="2:5">
      <c r="B2257" s="215" t="s">
        <v>1456</v>
      </c>
      <c r="C2257" s="200">
        <v>4785373</v>
      </c>
      <c r="D2257" s="200">
        <v>4785373</v>
      </c>
      <c r="E2257" s="200">
        <v>1175316.6599999999</v>
      </c>
    </row>
    <row r="2258" spans="2:5">
      <c r="B2258" s="214" t="s">
        <v>1457</v>
      </c>
      <c r="C2258" s="200">
        <v>4785373</v>
      </c>
      <c r="D2258" s="200">
        <v>4785373</v>
      </c>
      <c r="E2258" s="200">
        <v>1175316.6599999999</v>
      </c>
    </row>
    <row r="2259" spans="2:5">
      <c r="B2259" s="215" t="s">
        <v>1458</v>
      </c>
      <c r="C2259" s="200">
        <v>11249055</v>
      </c>
      <c r="D2259" s="200">
        <v>2429694.3900000006</v>
      </c>
      <c r="E2259" s="200">
        <v>2429693.39</v>
      </c>
    </row>
    <row r="2260" spans="2:5">
      <c r="B2260" s="214" t="s">
        <v>1459</v>
      </c>
      <c r="C2260" s="200">
        <v>11249055</v>
      </c>
      <c r="D2260" s="200">
        <v>2429694.3900000006</v>
      </c>
      <c r="E2260" s="200">
        <v>2429693.39</v>
      </c>
    </row>
    <row r="2261" spans="2:5">
      <c r="B2261" s="215" t="s">
        <v>1692</v>
      </c>
      <c r="C2261" s="200">
        <v>4785373</v>
      </c>
      <c r="D2261" s="200">
        <v>1175317.6600000001</v>
      </c>
      <c r="E2261" s="200">
        <v>1175316.6599999999</v>
      </c>
    </row>
    <row r="2262" spans="2:5">
      <c r="B2262" s="214" t="s">
        <v>1693</v>
      </c>
      <c r="C2262" s="200">
        <v>4785373</v>
      </c>
      <c r="D2262" s="200">
        <v>1175317.6600000001</v>
      </c>
      <c r="E2262" s="200">
        <v>1175316.6599999999</v>
      </c>
    </row>
    <row r="2263" spans="2:5">
      <c r="B2263" s="215" t="s">
        <v>487</v>
      </c>
      <c r="C2263" s="200">
        <v>10222147</v>
      </c>
      <c r="D2263" s="200">
        <v>20400776.84</v>
      </c>
      <c r="E2263" s="200">
        <v>5400675.6500000004</v>
      </c>
    </row>
    <row r="2264" spans="2:5">
      <c r="B2264" s="214" t="s">
        <v>831</v>
      </c>
      <c r="C2264" s="200">
        <v>3466653</v>
      </c>
      <c r="D2264" s="200">
        <v>18895872.84</v>
      </c>
      <c r="E2264" s="200">
        <v>3895872.84</v>
      </c>
    </row>
    <row r="2265" spans="2:5">
      <c r="B2265" s="214" t="s">
        <v>1694</v>
      </c>
      <c r="C2265" s="200">
        <v>6755494</v>
      </c>
      <c r="D2265" s="200">
        <v>1504904</v>
      </c>
      <c r="E2265" s="200">
        <v>1504802.81</v>
      </c>
    </row>
    <row r="2266" spans="2:5">
      <c r="B2266" s="215" t="s">
        <v>488</v>
      </c>
      <c r="C2266" s="200">
        <v>12265719</v>
      </c>
      <c r="D2266" s="200">
        <v>9476440.8599999994</v>
      </c>
      <c r="E2266" s="200">
        <v>0</v>
      </c>
    </row>
    <row r="2267" spans="2:5">
      <c r="B2267" s="214" t="s">
        <v>832</v>
      </c>
      <c r="C2267" s="200">
        <v>3907520</v>
      </c>
      <c r="D2267" s="200">
        <v>2722917</v>
      </c>
      <c r="E2267" s="200">
        <v>0</v>
      </c>
    </row>
    <row r="2268" spans="2:5">
      <c r="B2268" s="214" t="s">
        <v>833</v>
      </c>
      <c r="C2268" s="200">
        <v>1602705</v>
      </c>
      <c r="D2268" s="200">
        <v>6753522.8600000003</v>
      </c>
      <c r="E2268" s="200">
        <v>0</v>
      </c>
    </row>
    <row r="2269" spans="2:5">
      <c r="B2269" s="214" t="s">
        <v>1695</v>
      </c>
      <c r="C2269" s="200">
        <v>6755494</v>
      </c>
      <c r="D2269" s="200">
        <v>1</v>
      </c>
      <c r="E2269" s="200">
        <v>0</v>
      </c>
    </row>
    <row r="2270" spans="2:5">
      <c r="B2270" s="215" t="s">
        <v>1696</v>
      </c>
      <c r="C2270" s="200">
        <v>4785373</v>
      </c>
      <c r="D2270" s="200">
        <v>1</v>
      </c>
      <c r="E2270" s="200">
        <v>0</v>
      </c>
    </row>
    <row r="2271" spans="2:5">
      <c r="B2271" s="214" t="s">
        <v>1697</v>
      </c>
      <c r="C2271" s="200">
        <v>4785373</v>
      </c>
      <c r="D2271" s="200">
        <v>1</v>
      </c>
      <c r="E2271" s="200">
        <v>0</v>
      </c>
    </row>
    <row r="2272" spans="2:5">
      <c r="B2272" s="215" t="s">
        <v>3776</v>
      </c>
      <c r="C2272" s="200">
        <v>6755494</v>
      </c>
      <c r="D2272" s="200">
        <v>30524170</v>
      </c>
      <c r="E2272" s="200">
        <v>11678840.99</v>
      </c>
    </row>
    <row r="2273" spans="2:5">
      <c r="B2273" s="214" t="s">
        <v>3190</v>
      </c>
      <c r="C2273" s="200">
        <v>0</v>
      </c>
      <c r="D2273" s="200">
        <v>17624169</v>
      </c>
      <c r="E2273" s="200">
        <v>11678840.99</v>
      </c>
    </row>
    <row r="2274" spans="2:5">
      <c r="B2274" s="214" t="s">
        <v>1698</v>
      </c>
      <c r="C2274" s="200">
        <v>6755494</v>
      </c>
      <c r="D2274" s="200">
        <v>1</v>
      </c>
      <c r="E2274" s="200">
        <v>0</v>
      </c>
    </row>
    <row r="2275" spans="2:5">
      <c r="B2275" s="214" t="s">
        <v>3687</v>
      </c>
      <c r="C2275" s="200">
        <v>0</v>
      </c>
      <c r="D2275" s="200">
        <v>12900000</v>
      </c>
      <c r="E2275" s="200">
        <v>0</v>
      </c>
    </row>
    <row r="2276" spans="2:5">
      <c r="B2276" s="215" t="s">
        <v>489</v>
      </c>
      <c r="C2276" s="200">
        <v>8397648</v>
      </c>
      <c r="D2276" s="200">
        <v>27619180.530000001</v>
      </c>
      <c r="E2276" s="200">
        <v>0</v>
      </c>
    </row>
    <row r="2277" spans="2:5">
      <c r="B2277" s="214" t="s">
        <v>834</v>
      </c>
      <c r="C2277" s="200">
        <v>3612275</v>
      </c>
      <c r="D2277" s="200">
        <v>27619179.530000001</v>
      </c>
      <c r="E2277" s="200">
        <v>0</v>
      </c>
    </row>
    <row r="2278" spans="2:5">
      <c r="B2278" s="214" t="s">
        <v>1699</v>
      </c>
      <c r="C2278" s="200">
        <v>4785373</v>
      </c>
      <c r="D2278" s="200">
        <v>1</v>
      </c>
      <c r="E2278" s="200">
        <v>0</v>
      </c>
    </row>
    <row r="2279" spans="2:5">
      <c r="B2279" s="215" t="s">
        <v>1700</v>
      </c>
      <c r="C2279" s="200">
        <v>4785373</v>
      </c>
      <c r="D2279" s="200">
        <v>1</v>
      </c>
      <c r="E2279" s="200">
        <v>0</v>
      </c>
    </row>
    <row r="2280" spans="2:5">
      <c r="B2280" s="214" t="s">
        <v>1701</v>
      </c>
      <c r="C2280" s="200">
        <v>4785373</v>
      </c>
      <c r="D2280" s="200">
        <v>1</v>
      </c>
      <c r="E2280" s="200">
        <v>0</v>
      </c>
    </row>
    <row r="2281" spans="2:5">
      <c r="B2281" s="215" t="s">
        <v>1702</v>
      </c>
      <c r="C2281" s="200">
        <v>11249055</v>
      </c>
      <c r="D2281" s="200">
        <v>9973255</v>
      </c>
      <c r="E2281" s="200">
        <v>0</v>
      </c>
    </row>
    <row r="2282" spans="2:5">
      <c r="B2282" s="214" t="s">
        <v>1703</v>
      </c>
      <c r="C2282" s="200">
        <v>11249055</v>
      </c>
      <c r="D2282" s="200">
        <v>9973255</v>
      </c>
      <c r="E2282" s="200">
        <v>0</v>
      </c>
    </row>
    <row r="2283" spans="2:5">
      <c r="B2283" s="215" t="s">
        <v>1704</v>
      </c>
      <c r="C2283" s="200">
        <v>4785373</v>
      </c>
      <c r="D2283" s="200">
        <v>4333723</v>
      </c>
      <c r="E2283" s="200">
        <v>0</v>
      </c>
    </row>
    <row r="2284" spans="2:5">
      <c r="B2284" s="214" t="s">
        <v>1705</v>
      </c>
      <c r="C2284" s="200">
        <v>4785373</v>
      </c>
      <c r="D2284" s="200">
        <v>4333723</v>
      </c>
      <c r="E2284" s="200">
        <v>0</v>
      </c>
    </row>
    <row r="2285" spans="2:5">
      <c r="B2285" s="215" t="s">
        <v>1706</v>
      </c>
      <c r="C2285" s="200">
        <v>4785373</v>
      </c>
      <c r="D2285" s="200">
        <v>1</v>
      </c>
      <c r="E2285" s="200">
        <v>0</v>
      </c>
    </row>
    <row r="2286" spans="2:5">
      <c r="B2286" s="214" t="s">
        <v>1707</v>
      </c>
      <c r="C2286" s="200">
        <v>4785373</v>
      </c>
      <c r="D2286" s="200">
        <v>1</v>
      </c>
      <c r="E2286" s="200">
        <v>0</v>
      </c>
    </row>
    <row r="2287" spans="2:5">
      <c r="B2287" s="215" t="s">
        <v>1708</v>
      </c>
      <c r="C2287" s="200">
        <v>4785373</v>
      </c>
      <c r="D2287" s="200">
        <v>4333723</v>
      </c>
      <c r="E2287" s="200">
        <v>0</v>
      </c>
    </row>
    <row r="2288" spans="2:5">
      <c r="B2288" s="214" t="s">
        <v>1709</v>
      </c>
      <c r="C2288" s="200">
        <v>4785373</v>
      </c>
      <c r="D2288" s="200">
        <v>4333723</v>
      </c>
      <c r="E2288" s="200">
        <v>0</v>
      </c>
    </row>
    <row r="2289" spans="2:5">
      <c r="B2289" s="215" t="s">
        <v>1710</v>
      </c>
      <c r="C2289" s="200">
        <v>4785373</v>
      </c>
      <c r="D2289" s="200">
        <v>31753723</v>
      </c>
      <c r="E2289" s="200">
        <v>17987358.02</v>
      </c>
    </row>
    <row r="2290" spans="2:5">
      <c r="B2290" s="214" t="s">
        <v>1711</v>
      </c>
      <c r="C2290" s="200">
        <v>4785373</v>
      </c>
      <c r="D2290" s="200">
        <v>4333723</v>
      </c>
      <c r="E2290" s="200">
        <v>0</v>
      </c>
    </row>
    <row r="2291" spans="2:5">
      <c r="B2291" s="214" t="s">
        <v>3686</v>
      </c>
      <c r="C2291" s="200">
        <v>0</v>
      </c>
      <c r="D2291" s="200">
        <v>27420000</v>
      </c>
      <c r="E2291" s="200">
        <v>17987358.02</v>
      </c>
    </row>
    <row r="2292" spans="2:5">
      <c r="B2292" s="215" t="s">
        <v>1712</v>
      </c>
      <c r="C2292" s="200">
        <v>28084123</v>
      </c>
      <c r="D2292" s="200">
        <v>16159586.059999999</v>
      </c>
      <c r="E2292" s="200">
        <v>8015397.2199999997</v>
      </c>
    </row>
    <row r="2293" spans="2:5">
      <c r="B2293" s="214" t="s">
        <v>1713</v>
      </c>
      <c r="C2293" s="200">
        <v>4785373</v>
      </c>
      <c r="D2293" s="200">
        <v>1015399.0599999996</v>
      </c>
      <c r="E2293" s="200">
        <v>1015397.22</v>
      </c>
    </row>
    <row r="2294" spans="2:5">
      <c r="B2294" s="214" t="s">
        <v>3001</v>
      </c>
      <c r="C2294" s="200">
        <v>23298750</v>
      </c>
      <c r="D2294" s="200">
        <v>15144187</v>
      </c>
      <c r="E2294" s="200">
        <v>7000000</v>
      </c>
    </row>
    <row r="2295" spans="2:5">
      <c r="B2295" s="215" t="s">
        <v>1714</v>
      </c>
      <c r="C2295" s="200">
        <v>19099203</v>
      </c>
      <c r="D2295" s="200">
        <v>5437519.5199999996</v>
      </c>
      <c r="E2295" s="200">
        <v>1414107.5</v>
      </c>
    </row>
    <row r="2296" spans="2:5">
      <c r="B2296" s="214" t="s">
        <v>1715</v>
      </c>
      <c r="C2296" s="200">
        <v>6755494</v>
      </c>
      <c r="D2296" s="200">
        <v>1414108.5199999996</v>
      </c>
      <c r="E2296" s="200">
        <v>1414107.5</v>
      </c>
    </row>
    <row r="2297" spans="2:5">
      <c r="B2297" s="214" t="s">
        <v>2778</v>
      </c>
      <c r="C2297" s="200">
        <v>12343709</v>
      </c>
      <c r="D2297" s="200">
        <v>4023411</v>
      </c>
      <c r="E2297" s="200">
        <v>0</v>
      </c>
    </row>
    <row r="2298" spans="2:5">
      <c r="B2298" s="215" t="s">
        <v>1716</v>
      </c>
      <c r="C2298" s="200">
        <v>4785373</v>
      </c>
      <c r="D2298" s="200">
        <v>1013280.6500000004</v>
      </c>
      <c r="E2298" s="200">
        <v>1013279.33</v>
      </c>
    </row>
    <row r="2299" spans="2:5">
      <c r="B2299" s="214" t="s">
        <v>1717</v>
      </c>
      <c r="C2299" s="200">
        <v>4785373</v>
      </c>
      <c r="D2299" s="200">
        <v>1013280.6500000004</v>
      </c>
      <c r="E2299" s="200">
        <v>1013279.33</v>
      </c>
    </row>
    <row r="2300" spans="2:5">
      <c r="B2300" s="215" t="s">
        <v>1718</v>
      </c>
      <c r="C2300" s="200">
        <v>4785373</v>
      </c>
      <c r="D2300" s="200">
        <v>1413658.5199999996</v>
      </c>
      <c r="E2300" s="200">
        <v>1413657.5</v>
      </c>
    </row>
    <row r="2301" spans="2:5">
      <c r="B2301" s="214" t="s">
        <v>1719</v>
      </c>
      <c r="C2301" s="200">
        <v>4785373</v>
      </c>
      <c r="D2301" s="200">
        <v>1413658.5199999996</v>
      </c>
      <c r="E2301" s="200">
        <v>1413657.5</v>
      </c>
    </row>
    <row r="2302" spans="2:5">
      <c r="B2302" s="215" t="s">
        <v>1720</v>
      </c>
      <c r="C2302" s="200">
        <v>6755494</v>
      </c>
      <c r="D2302" s="200">
        <v>7068287.5199999996</v>
      </c>
      <c r="E2302" s="200">
        <v>1413657.5</v>
      </c>
    </row>
    <row r="2303" spans="2:5">
      <c r="B2303" s="214" t="s">
        <v>1721</v>
      </c>
      <c r="C2303" s="200">
        <v>6755494</v>
      </c>
      <c r="D2303" s="200">
        <v>7068287.5199999996</v>
      </c>
      <c r="E2303" s="200">
        <v>1413657.5</v>
      </c>
    </row>
    <row r="2304" spans="2:5">
      <c r="B2304" s="215" t="s">
        <v>1722</v>
      </c>
      <c r="C2304" s="200">
        <v>6755494</v>
      </c>
      <c r="D2304" s="200">
        <v>1</v>
      </c>
      <c r="E2304" s="200">
        <v>0</v>
      </c>
    </row>
    <row r="2305" spans="2:5">
      <c r="B2305" s="214" t="s">
        <v>1723</v>
      </c>
      <c r="C2305" s="200">
        <v>6755494</v>
      </c>
      <c r="D2305" s="200">
        <v>1</v>
      </c>
      <c r="E2305" s="200">
        <v>0</v>
      </c>
    </row>
    <row r="2306" spans="2:5">
      <c r="B2306" s="215" t="s">
        <v>1724</v>
      </c>
      <c r="C2306" s="200">
        <v>13605713</v>
      </c>
      <c r="D2306" s="200">
        <v>12220476.17</v>
      </c>
      <c r="E2306" s="200">
        <v>9863817.1699999999</v>
      </c>
    </row>
    <row r="2307" spans="2:5">
      <c r="B2307" s="214" t="s">
        <v>1725</v>
      </c>
      <c r="C2307" s="200">
        <v>11249055</v>
      </c>
      <c r="D2307" s="200">
        <v>1</v>
      </c>
      <c r="E2307" s="200">
        <v>0</v>
      </c>
    </row>
    <row r="2308" spans="2:5">
      <c r="B2308" s="214" t="s">
        <v>3002</v>
      </c>
      <c r="C2308" s="200">
        <v>2356658</v>
      </c>
      <c r="D2308" s="200">
        <v>12220475.17</v>
      </c>
      <c r="E2308" s="200">
        <v>9863817.1699999999</v>
      </c>
    </row>
    <row r="2309" spans="2:5">
      <c r="B2309" s="215" t="s">
        <v>1726</v>
      </c>
      <c r="C2309" s="200">
        <v>4785373</v>
      </c>
      <c r="D2309" s="200">
        <v>1</v>
      </c>
      <c r="E2309" s="200">
        <v>0</v>
      </c>
    </row>
    <row r="2310" spans="2:5">
      <c r="B2310" s="214" t="s">
        <v>1727</v>
      </c>
      <c r="C2310" s="200">
        <v>4785373</v>
      </c>
      <c r="D2310" s="200">
        <v>1</v>
      </c>
      <c r="E2310" s="200">
        <v>0</v>
      </c>
    </row>
    <row r="2311" spans="2:5">
      <c r="B2311" s="215" t="s">
        <v>1728</v>
      </c>
      <c r="C2311" s="200">
        <v>4785373</v>
      </c>
      <c r="D2311" s="200">
        <v>1</v>
      </c>
      <c r="E2311" s="200">
        <v>0</v>
      </c>
    </row>
    <row r="2312" spans="2:5">
      <c r="B2312" s="214" t="s">
        <v>1729</v>
      </c>
      <c r="C2312" s="200">
        <v>4785373</v>
      </c>
      <c r="D2312" s="200">
        <v>1</v>
      </c>
      <c r="E2312" s="200">
        <v>0</v>
      </c>
    </row>
    <row r="2313" spans="2:5">
      <c r="B2313" s="215" t="s">
        <v>1730</v>
      </c>
      <c r="C2313" s="200">
        <v>6755494</v>
      </c>
      <c r="D2313" s="200">
        <v>1</v>
      </c>
      <c r="E2313" s="200">
        <v>0</v>
      </c>
    </row>
    <row r="2314" spans="2:5">
      <c r="B2314" s="214" t="s">
        <v>1731</v>
      </c>
      <c r="C2314" s="200">
        <v>6755494</v>
      </c>
      <c r="D2314" s="200">
        <v>1</v>
      </c>
      <c r="E2314" s="200">
        <v>0</v>
      </c>
    </row>
    <row r="2315" spans="2:5">
      <c r="B2315" s="215" t="s">
        <v>490</v>
      </c>
      <c r="C2315" s="200">
        <v>84396287</v>
      </c>
      <c r="D2315" s="200">
        <v>61970491</v>
      </c>
      <c r="E2315" s="200">
        <v>32370137.200000003</v>
      </c>
    </row>
    <row r="2316" spans="2:5">
      <c r="B2316" s="214" t="s">
        <v>835</v>
      </c>
      <c r="C2316" s="200">
        <v>15235929</v>
      </c>
      <c r="D2316" s="200">
        <v>5109331</v>
      </c>
      <c r="E2316" s="200">
        <v>5109326.17</v>
      </c>
    </row>
    <row r="2317" spans="2:5">
      <c r="B2317" s="214" t="s">
        <v>836</v>
      </c>
      <c r="C2317" s="200">
        <v>62404864</v>
      </c>
      <c r="D2317" s="200">
        <v>56861159</v>
      </c>
      <c r="E2317" s="200">
        <v>27260811.030000001</v>
      </c>
    </row>
    <row r="2318" spans="2:5">
      <c r="B2318" s="214" t="s">
        <v>1732</v>
      </c>
      <c r="C2318" s="200">
        <v>6755494</v>
      </c>
      <c r="D2318" s="200">
        <v>1</v>
      </c>
      <c r="E2318" s="200">
        <v>0</v>
      </c>
    </row>
    <row r="2319" spans="2:5">
      <c r="B2319" s="215" t="s">
        <v>1733</v>
      </c>
      <c r="C2319" s="200">
        <v>6755494</v>
      </c>
      <c r="D2319" s="200">
        <v>1</v>
      </c>
      <c r="E2319" s="200">
        <v>0</v>
      </c>
    </row>
    <row r="2320" spans="2:5">
      <c r="B2320" s="214" t="s">
        <v>1734</v>
      </c>
      <c r="C2320" s="200">
        <v>6755494</v>
      </c>
      <c r="D2320" s="200">
        <v>1</v>
      </c>
      <c r="E2320" s="200">
        <v>0</v>
      </c>
    </row>
    <row r="2321" spans="2:5">
      <c r="B2321" s="215" t="s">
        <v>491</v>
      </c>
      <c r="C2321" s="200">
        <v>11471547</v>
      </c>
      <c r="D2321" s="200">
        <v>10476959.199999999</v>
      </c>
      <c r="E2321" s="200">
        <v>8381565.7599999998</v>
      </c>
    </row>
    <row r="2322" spans="2:5">
      <c r="B2322" s="214" t="s">
        <v>837</v>
      </c>
      <c r="C2322" s="200">
        <v>6686174</v>
      </c>
      <c r="D2322" s="200">
        <v>10476958.199999999</v>
      </c>
      <c r="E2322" s="200">
        <v>8381565.7599999998</v>
      </c>
    </row>
    <row r="2323" spans="2:5">
      <c r="B2323" s="214" t="s">
        <v>1735</v>
      </c>
      <c r="C2323" s="200">
        <v>4785373</v>
      </c>
      <c r="D2323" s="200">
        <v>1</v>
      </c>
      <c r="E2323" s="200">
        <v>0</v>
      </c>
    </row>
    <row r="2324" spans="2:5">
      <c r="B2324" s="215" t="s">
        <v>3463</v>
      </c>
      <c r="C2324" s="200">
        <v>0</v>
      </c>
      <c r="D2324" s="200">
        <v>1337078.69</v>
      </c>
      <c r="E2324" s="200">
        <v>0</v>
      </c>
    </row>
    <row r="2325" spans="2:5">
      <c r="B2325" s="214" t="s">
        <v>3462</v>
      </c>
      <c r="C2325" s="200">
        <v>0</v>
      </c>
      <c r="D2325" s="200">
        <v>1337078.69</v>
      </c>
      <c r="E2325" s="200">
        <v>0</v>
      </c>
    </row>
    <row r="2326" spans="2:5">
      <c r="B2326" s="215" t="s">
        <v>3461</v>
      </c>
      <c r="C2326" s="200">
        <v>0</v>
      </c>
      <c r="D2326" s="200">
        <v>1337078.69</v>
      </c>
      <c r="E2326" s="200">
        <v>0</v>
      </c>
    </row>
    <row r="2327" spans="2:5">
      <c r="B2327" s="214" t="s">
        <v>3460</v>
      </c>
      <c r="C2327" s="200">
        <v>0</v>
      </c>
      <c r="D2327" s="200">
        <v>1337078.69</v>
      </c>
      <c r="E2327" s="200">
        <v>0</v>
      </c>
    </row>
    <row r="2328" spans="2:5">
      <c r="B2328" s="215" t="s">
        <v>3459</v>
      </c>
      <c r="C2328" s="200">
        <v>0</v>
      </c>
      <c r="D2328" s="200">
        <v>1337078.69</v>
      </c>
      <c r="E2328" s="200">
        <v>0</v>
      </c>
    </row>
    <row r="2329" spans="2:5">
      <c r="B2329" s="214" t="s">
        <v>3458</v>
      </c>
      <c r="C2329" s="200">
        <v>0</v>
      </c>
      <c r="D2329" s="200">
        <v>1337078.69</v>
      </c>
      <c r="E2329" s="200">
        <v>0</v>
      </c>
    </row>
    <row r="2330" spans="2:5">
      <c r="B2330" s="215" t="s">
        <v>3457</v>
      </c>
      <c r="C2330" s="200">
        <v>0</v>
      </c>
      <c r="D2330" s="200">
        <v>1882522.53</v>
      </c>
      <c r="E2330" s="200">
        <v>0</v>
      </c>
    </row>
    <row r="2331" spans="2:5">
      <c r="B2331" s="214" t="s">
        <v>3456</v>
      </c>
      <c r="C2331" s="200">
        <v>0</v>
      </c>
      <c r="D2331" s="200">
        <v>1882522.53</v>
      </c>
      <c r="E2331" s="200">
        <v>0</v>
      </c>
    </row>
    <row r="2332" spans="2:5">
      <c r="B2332" s="215" t="s">
        <v>3455</v>
      </c>
      <c r="C2332" s="200">
        <v>0</v>
      </c>
      <c r="D2332" s="200">
        <v>1337078.69</v>
      </c>
      <c r="E2332" s="200">
        <v>0</v>
      </c>
    </row>
    <row r="2333" spans="2:5">
      <c r="B2333" s="214" t="s">
        <v>3454</v>
      </c>
      <c r="C2333" s="200">
        <v>0</v>
      </c>
      <c r="D2333" s="200">
        <v>1337078.69</v>
      </c>
      <c r="E2333" s="200">
        <v>0</v>
      </c>
    </row>
    <row r="2334" spans="2:5">
      <c r="B2334" s="215" t="s">
        <v>492</v>
      </c>
      <c r="C2334" s="200">
        <v>22924842</v>
      </c>
      <c r="D2334" s="200">
        <v>5261920.6899999995</v>
      </c>
      <c r="E2334" s="200">
        <v>0</v>
      </c>
    </row>
    <row r="2335" spans="2:5">
      <c r="B2335" s="214" t="s">
        <v>838</v>
      </c>
      <c r="C2335" s="200">
        <v>22924842</v>
      </c>
      <c r="D2335" s="200">
        <v>3924842</v>
      </c>
      <c r="E2335" s="200">
        <v>0</v>
      </c>
    </row>
    <row r="2336" spans="2:5">
      <c r="B2336" s="214" t="s">
        <v>3453</v>
      </c>
      <c r="C2336" s="200">
        <v>0</v>
      </c>
      <c r="D2336" s="200">
        <v>1337078.69</v>
      </c>
      <c r="E2336" s="200">
        <v>0</v>
      </c>
    </row>
    <row r="2337" spans="2:5">
      <c r="B2337" s="215" t="s">
        <v>3452</v>
      </c>
      <c r="C2337" s="200">
        <v>0</v>
      </c>
      <c r="D2337" s="200">
        <v>1337078.69</v>
      </c>
      <c r="E2337" s="200">
        <v>0</v>
      </c>
    </row>
    <row r="2338" spans="2:5">
      <c r="B2338" s="214" t="s">
        <v>3451</v>
      </c>
      <c r="C2338" s="200">
        <v>0</v>
      </c>
      <c r="D2338" s="200">
        <v>1337078.69</v>
      </c>
      <c r="E2338" s="200">
        <v>0</v>
      </c>
    </row>
    <row r="2339" spans="2:5">
      <c r="B2339" s="215" t="s">
        <v>3450</v>
      </c>
      <c r="C2339" s="200">
        <v>0</v>
      </c>
      <c r="D2339" s="200">
        <v>1337078.69</v>
      </c>
      <c r="E2339" s="200">
        <v>0</v>
      </c>
    </row>
    <row r="2340" spans="2:5">
      <c r="B2340" s="214" t="s">
        <v>3449</v>
      </c>
      <c r="C2340" s="200">
        <v>0</v>
      </c>
      <c r="D2340" s="200">
        <v>1337078.69</v>
      </c>
      <c r="E2340" s="200">
        <v>0</v>
      </c>
    </row>
    <row r="2341" spans="2:5">
      <c r="B2341" s="215" t="s">
        <v>1092</v>
      </c>
      <c r="C2341" s="200">
        <v>16522568</v>
      </c>
      <c r="D2341" s="200">
        <v>14676262.529999999</v>
      </c>
      <c r="E2341" s="200">
        <v>12793738.01</v>
      </c>
    </row>
    <row r="2342" spans="2:5">
      <c r="B2342" s="214" t="s">
        <v>1093</v>
      </c>
      <c r="C2342" s="200">
        <v>16522568</v>
      </c>
      <c r="D2342" s="200">
        <v>12793740</v>
      </c>
      <c r="E2342" s="200">
        <v>12793738.01</v>
      </c>
    </row>
    <row r="2343" spans="2:5">
      <c r="B2343" s="214" t="s">
        <v>3448</v>
      </c>
      <c r="C2343" s="200">
        <v>0</v>
      </c>
      <c r="D2343" s="200">
        <v>1882522.53</v>
      </c>
      <c r="E2343" s="200">
        <v>0</v>
      </c>
    </row>
    <row r="2344" spans="2:5">
      <c r="B2344" s="215" t="s">
        <v>3447</v>
      </c>
      <c r="C2344" s="200">
        <v>0</v>
      </c>
      <c r="D2344" s="200">
        <v>1337078.69</v>
      </c>
      <c r="E2344" s="200">
        <v>0</v>
      </c>
    </row>
    <row r="2345" spans="2:5">
      <c r="B2345" s="214" t="s">
        <v>3446</v>
      </c>
      <c r="C2345" s="200">
        <v>0</v>
      </c>
      <c r="D2345" s="200">
        <v>1337078.69</v>
      </c>
      <c r="E2345" s="200">
        <v>0</v>
      </c>
    </row>
    <row r="2346" spans="2:5">
      <c r="B2346" s="215" t="s">
        <v>3445</v>
      </c>
      <c r="C2346" s="200">
        <v>0</v>
      </c>
      <c r="D2346" s="200">
        <v>1337078.69</v>
      </c>
      <c r="E2346" s="200">
        <v>0</v>
      </c>
    </row>
    <row r="2347" spans="2:5">
      <c r="B2347" s="214" t="s">
        <v>3444</v>
      </c>
      <c r="C2347" s="200">
        <v>0</v>
      </c>
      <c r="D2347" s="200">
        <v>1337078.69</v>
      </c>
      <c r="E2347" s="200">
        <v>0</v>
      </c>
    </row>
    <row r="2348" spans="2:5">
      <c r="B2348" s="215" t="s">
        <v>3443</v>
      </c>
      <c r="C2348" s="200">
        <v>0</v>
      </c>
      <c r="D2348" s="200">
        <v>3125466.19</v>
      </c>
      <c r="E2348" s="200">
        <v>0</v>
      </c>
    </row>
    <row r="2349" spans="2:5">
      <c r="B2349" s="214" t="s">
        <v>3442</v>
      </c>
      <c r="C2349" s="200">
        <v>0</v>
      </c>
      <c r="D2349" s="200">
        <v>3125466.19</v>
      </c>
      <c r="E2349" s="200">
        <v>0</v>
      </c>
    </row>
    <row r="2350" spans="2:5">
      <c r="B2350" s="215" t="s">
        <v>3441</v>
      </c>
      <c r="C2350" s="200">
        <v>0</v>
      </c>
      <c r="D2350" s="200">
        <v>1882522.53</v>
      </c>
      <c r="E2350" s="200">
        <v>0</v>
      </c>
    </row>
    <row r="2351" spans="2:5">
      <c r="B2351" s="214" t="s">
        <v>3440</v>
      </c>
      <c r="C2351" s="200">
        <v>0</v>
      </c>
      <c r="D2351" s="200">
        <v>1882522.53</v>
      </c>
      <c r="E2351" s="200">
        <v>0</v>
      </c>
    </row>
    <row r="2352" spans="2:5">
      <c r="B2352" s="215" t="s">
        <v>3135</v>
      </c>
      <c r="C2352" s="200">
        <v>0</v>
      </c>
      <c r="D2352" s="200">
        <v>9462001</v>
      </c>
      <c r="E2352" s="200">
        <v>0</v>
      </c>
    </row>
    <row r="2353" spans="2:5">
      <c r="B2353" s="214" t="s">
        <v>3136</v>
      </c>
      <c r="C2353" s="200">
        <v>0</v>
      </c>
      <c r="D2353" s="200">
        <v>9462001</v>
      </c>
      <c r="E2353" s="200">
        <v>0</v>
      </c>
    </row>
    <row r="2354" spans="2:5">
      <c r="B2354" s="215" t="s">
        <v>493</v>
      </c>
      <c r="C2354" s="200">
        <v>2625310</v>
      </c>
      <c r="D2354" s="200">
        <v>15190942.18</v>
      </c>
      <c r="E2354" s="200">
        <v>732589.36</v>
      </c>
    </row>
    <row r="2355" spans="2:5">
      <c r="B2355" s="214" t="s">
        <v>839</v>
      </c>
      <c r="C2355" s="200">
        <v>2625310</v>
      </c>
      <c r="D2355" s="200">
        <v>5728942.1799999997</v>
      </c>
      <c r="E2355" s="200">
        <v>732589.36</v>
      </c>
    </row>
    <row r="2356" spans="2:5">
      <c r="B2356" s="214" t="s">
        <v>3137</v>
      </c>
      <c r="C2356" s="200">
        <v>0</v>
      </c>
      <c r="D2356" s="200">
        <v>9462000</v>
      </c>
      <c r="E2356" s="200">
        <v>0</v>
      </c>
    </row>
    <row r="2357" spans="2:5">
      <c r="B2357" s="215" t="s">
        <v>494</v>
      </c>
      <c r="C2357" s="200">
        <v>2625310</v>
      </c>
      <c r="D2357" s="200">
        <v>2625310</v>
      </c>
      <c r="E2357" s="200">
        <v>0</v>
      </c>
    </row>
    <row r="2358" spans="2:5">
      <c r="B2358" s="214" t="s">
        <v>840</v>
      </c>
      <c r="C2358" s="200">
        <v>2625310</v>
      </c>
      <c r="D2358" s="200">
        <v>2625310</v>
      </c>
      <c r="E2358" s="200">
        <v>0</v>
      </c>
    </row>
    <row r="2359" spans="2:5">
      <c r="B2359" s="215" t="s">
        <v>495</v>
      </c>
      <c r="C2359" s="200">
        <v>2625310</v>
      </c>
      <c r="D2359" s="200">
        <v>5484133.9900000002</v>
      </c>
      <c r="E2359" s="200">
        <v>2434165.67</v>
      </c>
    </row>
    <row r="2360" spans="2:5">
      <c r="B2360" s="214" t="s">
        <v>841</v>
      </c>
      <c r="C2360" s="200">
        <v>2625310</v>
      </c>
      <c r="D2360" s="200">
        <v>5484133.9900000002</v>
      </c>
      <c r="E2360" s="200">
        <v>2434165.67</v>
      </c>
    </row>
    <row r="2361" spans="2:5">
      <c r="B2361" s="215" t="s">
        <v>3639</v>
      </c>
      <c r="C2361" s="200">
        <v>0</v>
      </c>
      <c r="D2361" s="200">
        <v>8022580.4800000004</v>
      </c>
      <c r="E2361" s="200">
        <v>8022580.4800000004</v>
      </c>
    </row>
    <row r="2362" spans="2:5">
      <c r="B2362" s="214" t="s">
        <v>3638</v>
      </c>
      <c r="C2362" s="200">
        <v>0</v>
      </c>
      <c r="D2362" s="200">
        <v>8022580.4800000004</v>
      </c>
      <c r="E2362" s="200">
        <v>8022580.4800000004</v>
      </c>
    </row>
    <row r="2363" spans="2:5">
      <c r="B2363" s="187" t="s">
        <v>284</v>
      </c>
      <c r="C2363" s="186">
        <v>158899581</v>
      </c>
      <c r="D2363" s="186">
        <v>161291176.91999999</v>
      </c>
      <c r="E2363" s="186">
        <v>109219892.59</v>
      </c>
    </row>
    <row r="2364" spans="2:5">
      <c r="B2364" s="215" t="s">
        <v>484</v>
      </c>
      <c r="C2364" s="200">
        <v>158899581</v>
      </c>
      <c r="D2364" s="200">
        <v>161291176.91999999</v>
      </c>
      <c r="E2364" s="200">
        <v>109219892.59</v>
      </c>
    </row>
    <row r="2365" spans="2:5">
      <c r="B2365" s="214" t="s">
        <v>3106</v>
      </c>
      <c r="C2365" s="200">
        <v>158899581</v>
      </c>
      <c r="D2365" s="200">
        <v>161291176.91999999</v>
      </c>
      <c r="E2365" s="200">
        <v>109219892.59</v>
      </c>
    </row>
    <row r="2366" spans="2:5">
      <c r="B2366" s="216" t="s">
        <v>496</v>
      </c>
      <c r="C2366" s="200">
        <v>1852467650</v>
      </c>
      <c r="D2366" s="200">
        <v>2134209244.9799998</v>
      </c>
      <c r="E2366" s="200">
        <v>1310461598.75</v>
      </c>
    </row>
    <row r="2367" spans="2:5">
      <c r="B2367" s="187" t="s">
        <v>281</v>
      </c>
      <c r="C2367" s="186">
        <v>1631032120</v>
      </c>
      <c r="D2367" s="186">
        <v>1971491039.7799997</v>
      </c>
      <c r="E2367" s="186">
        <v>1263879667.8200002</v>
      </c>
    </row>
    <row r="2368" spans="2:5">
      <c r="B2368" s="215" t="s">
        <v>1028</v>
      </c>
      <c r="C2368" s="200">
        <v>68090003</v>
      </c>
      <c r="D2368" s="200">
        <v>30496877</v>
      </c>
      <c r="E2368" s="200">
        <v>26435637.899999999</v>
      </c>
    </row>
    <row r="2369" spans="2:5">
      <c r="B2369" s="214" t="s">
        <v>1029</v>
      </c>
      <c r="C2369" s="200">
        <v>15096247</v>
      </c>
      <c r="D2369" s="200">
        <v>4000000</v>
      </c>
      <c r="E2369" s="200">
        <v>0</v>
      </c>
    </row>
    <row r="2370" spans="2:5">
      <c r="B2370" s="214" t="s">
        <v>2529</v>
      </c>
      <c r="C2370" s="200">
        <v>52993756</v>
      </c>
      <c r="D2370" s="200">
        <v>26496877</v>
      </c>
      <c r="E2370" s="200">
        <v>26435637.899999999</v>
      </c>
    </row>
    <row r="2371" spans="2:5">
      <c r="B2371" s="215" t="s">
        <v>3003</v>
      </c>
      <c r="C2371" s="200">
        <v>1449026</v>
      </c>
      <c r="D2371" s="200">
        <v>2</v>
      </c>
      <c r="E2371" s="200">
        <v>0</v>
      </c>
    </row>
    <row r="2372" spans="2:5">
      <c r="B2372" s="214" t="s">
        <v>3004</v>
      </c>
      <c r="C2372" s="200">
        <v>1449026</v>
      </c>
      <c r="D2372" s="200">
        <v>2</v>
      </c>
      <c r="E2372" s="200">
        <v>0</v>
      </c>
    </row>
    <row r="2373" spans="2:5">
      <c r="B2373" s="215" t="s">
        <v>1736</v>
      </c>
      <c r="C2373" s="200">
        <v>6659723</v>
      </c>
      <c r="D2373" s="200">
        <v>6115315.4800000004</v>
      </c>
      <c r="E2373" s="200">
        <v>0</v>
      </c>
    </row>
    <row r="2374" spans="2:5">
      <c r="B2374" s="214" t="s">
        <v>1737</v>
      </c>
      <c r="C2374" s="200">
        <v>6659723</v>
      </c>
      <c r="D2374" s="200">
        <v>6115315.4800000004</v>
      </c>
      <c r="E2374" s="200">
        <v>0</v>
      </c>
    </row>
    <row r="2375" spans="2:5">
      <c r="B2375" s="215" t="s">
        <v>1738</v>
      </c>
      <c r="C2375" s="200">
        <v>11087637</v>
      </c>
      <c r="D2375" s="200">
        <v>11087637</v>
      </c>
      <c r="E2375" s="200">
        <v>0</v>
      </c>
    </row>
    <row r="2376" spans="2:5">
      <c r="B2376" s="214" t="s">
        <v>1739</v>
      </c>
      <c r="C2376" s="200">
        <v>11087637</v>
      </c>
      <c r="D2376" s="200">
        <v>11087637</v>
      </c>
      <c r="E2376" s="200">
        <v>0</v>
      </c>
    </row>
    <row r="2377" spans="2:5">
      <c r="B2377" s="215" t="s">
        <v>497</v>
      </c>
      <c r="C2377" s="200">
        <v>6379233</v>
      </c>
      <c r="D2377" s="200">
        <v>6379233</v>
      </c>
      <c r="E2377" s="200">
        <v>3010905.12</v>
      </c>
    </row>
    <row r="2378" spans="2:5">
      <c r="B2378" s="214" t="s">
        <v>842</v>
      </c>
      <c r="C2378" s="200">
        <v>6379233</v>
      </c>
      <c r="D2378" s="200">
        <v>6379233</v>
      </c>
      <c r="E2378" s="200">
        <v>3010905.12</v>
      </c>
    </row>
    <row r="2379" spans="2:5">
      <c r="B2379" s="215" t="s">
        <v>2724</v>
      </c>
      <c r="C2379" s="200">
        <v>6659723</v>
      </c>
      <c r="D2379" s="200">
        <v>25611316.41</v>
      </c>
      <c r="E2379" s="200">
        <v>25611290.689999998</v>
      </c>
    </row>
    <row r="2380" spans="2:5">
      <c r="B2380" s="214" t="s">
        <v>3439</v>
      </c>
      <c r="C2380" s="200">
        <v>0</v>
      </c>
      <c r="D2380" s="200">
        <v>25611315.41</v>
      </c>
      <c r="E2380" s="200">
        <v>25611290.689999998</v>
      </c>
    </row>
    <row r="2381" spans="2:5">
      <c r="B2381" s="214" t="s">
        <v>1740</v>
      </c>
      <c r="C2381" s="200">
        <v>6659723</v>
      </c>
      <c r="D2381" s="200">
        <v>1</v>
      </c>
      <c r="E2381" s="200">
        <v>0</v>
      </c>
    </row>
    <row r="2382" spans="2:5">
      <c r="B2382" s="215" t="s">
        <v>1741</v>
      </c>
      <c r="C2382" s="200">
        <v>4718384</v>
      </c>
      <c r="D2382" s="200">
        <v>1</v>
      </c>
      <c r="E2382" s="200">
        <v>0</v>
      </c>
    </row>
    <row r="2383" spans="2:5">
      <c r="B2383" s="214" t="s">
        <v>1742</v>
      </c>
      <c r="C2383" s="200">
        <v>4718384</v>
      </c>
      <c r="D2383" s="200">
        <v>1</v>
      </c>
      <c r="E2383" s="200">
        <v>0</v>
      </c>
    </row>
    <row r="2384" spans="2:5">
      <c r="B2384" s="215" t="s">
        <v>1743</v>
      </c>
      <c r="C2384" s="200">
        <v>4718384</v>
      </c>
      <c r="D2384" s="200">
        <v>1</v>
      </c>
      <c r="E2384" s="200">
        <v>0</v>
      </c>
    </row>
    <row r="2385" spans="2:5">
      <c r="B2385" s="214" t="s">
        <v>1744</v>
      </c>
      <c r="C2385" s="200">
        <v>4718384</v>
      </c>
      <c r="D2385" s="200">
        <v>1</v>
      </c>
      <c r="E2385" s="200">
        <v>0</v>
      </c>
    </row>
    <row r="2386" spans="2:5">
      <c r="B2386" s="215" t="s">
        <v>1745</v>
      </c>
      <c r="C2386" s="200">
        <v>4718384</v>
      </c>
      <c r="D2386" s="200">
        <v>4718384</v>
      </c>
      <c r="E2386" s="200">
        <v>0</v>
      </c>
    </row>
    <row r="2387" spans="2:5">
      <c r="B2387" s="214" t="s">
        <v>1746</v>
      </c>
      <c r="C2387" s="200">
        <v>4718384</v>
      </c>
      <c r="D2387" s="200">
        <v>4718384</v>
      </c>
      <c r="E2387" s="200">
        <v>0</v>
      </c>
    </row>
    <row r="2388" spans="2:5">
      <c r="B2388" s="215" t="s">
        <v>1747</v>
      </c>
      <c r="C2388" s="200">
        <v>11087637</v>
      </c>
      <c r="D2388" s="200">
        <v>11087637</v>
      </c>
      <c r="E2388" s="200">
        <v>0</v>
      </c>
    </row>
    <row r="2389" spans="2:5">
      <c r="B2389" s="214" t="s">
        <v>1748</v>
      </c>
      <c r="C2389" s="200">
        <v>11087637</v>
      </c>
      <c r="D2389" s="200">
        <v>11087637</v>
      </c>
      <c r="E2389" s="200">
        <v>0</v>
      </c>
    </row>
    <row r="2390" spans="2:5">
      <c r="B2390" s="215" t="s">
        <v>1749</v>
      </c>
      <c r="C2390" s="200">
        <v>11087637</v>
      </c>
      <c r="D2390" s="200">
        <v>11087637</v>
      </c>
      <c r="E2390" s="200">
        <v>0</v>
      </c>
    </row>
    <row r="2391" spans="2:5">
      <c r="B2391" s="214" t="s">
        <v>1750</v>
      </c>
      <c r="C2391" s="200">
        <v>11087637</v>
      </c>
      <c r="D2391" s="200">
        <v>11087637</v>
      </c>
      <c r="E2391" s="200">
        <v>0</v>
      </c>
    </row>
    <row r="2392" spans="2:5">
      <c r="B2392" s="215" t="s">
        <v>1751</v>
      </c>
      <c r="C2392" s="200">
        <v>6659723</v>
      </c>
      <c r="D2392" s="200">
        <v>1498438</v>
      </c>
      <c r="E2392" s="200">
        <v>1498436.96</v>
      </c>
    </row>
    <row r="2393" spans="2:5">
      <c r="B2393" s="214" t="s">
        <v>1752</v>
      </c>
      <c r="C2393" s="200">
        <v>6659723</v>
      </c>
      <c r="D2393" s="200">
        <v>1498438</v>
      </c>
      <c r="E2393" s="200">
        <v>1498436.96</v>
      </c>
    </row>
    <row r="2394" spans="2:5">
      <c r="B2394" s="215" t="s">
        <v>1753</v>
      </c>
      <c r="C2394" s="200">
        <v>6659723</v>
      </c>
      <c r="D2394" s="200">
        <v>6659723</v>
      </c>
      <c r="E2394" s="200">
        <v>1498436.96</v>
      </c>
    </row>
    <row r="2395" spans="2:5">
      <c r="B2395" s="214" t="s">
        <v>1754</v>
      </c>
      <c r="C2395" s="200">
        <v>6659723</v>
      </c>
      <c r="D2395" s="200">
        <v>6659723</v>
      </c>
      <c r="E2395" s="200">
        <v>1498436.96</v>
      </c>
    </row>
    <row r="2396" spans="2:5">
      <c r="B2396" s="215" t="s">
        <v>1755</v>
      </c>
      <c r="C2396" s="200">
        <v>6659723</v>
      </c>
      <c r="D2396" s="200">
        <v>6659723</v>
      </c>
      <c r="E2396" s="200">
        <v>1498436.96</v>
      </c>
    </row>
    <row r="2397" spans="2:5">
      <c r="B2397" s="214" t="s">
        <v>1756</v>
      </c>
      <c r="C2397" s="200">
        <v>6659723</v>
      </c>
      <c r="D2397" s="200">
        <v>6659723</v>
      </c>
      <c r="E2397" s="200">
        <v>1498436.96</v>
      </c>
    </row>
    <row r="2398" spans="2:5">
      <c r="B2398" s="215" t="s">
        <v>1757</v>
      </c>
      <c r="C2398" s="200">
        <v>6659723</v>
      </c>
      <c r="D2398" s="200">
        <v>1498438</v>
      </c>
      <c r="E2398" s="200">
        <v>1498436.96</v>
      </c>
    </row>
    <row r="2399" spans="2:5">
      <c r="B2399" s="214" t="s">
        <v>1758</v>
      </c>
      <c r="C2399" s="200">
        <v>6659723</v>
      </c>
      <c r="D2399" s="200">
        <v>1498438</v>
      </c>
      <c r="E2399" s="200">
        <v>1498436.96</v>
      </c>
    </row>
    <row r="2400" spans="2:5">
      <c r="B2400" s="215" t="s">
        <v>1759</v>
      </c>
      <c r="C2400" s="200">
        <v>4718384</v>
      </c>
      <c r="D2400" s="200">
        <v>1061638</v>
      </c>
      <c r="E2400" s="200">
        <v>1061636.3899999999</v>
      </c>
    </row>
    <row r="2401" spans="2:5">
      <c r="B2401" s="214" t="s">
        <v>1760</v>
      </c>
      <c r="C2401" s="200">
        <v>4718384</v>
      </c>
      <c r="D2401" s="200">
        <v>1061638</v>
      </c>
      <c r="E2401" s="200">
        <v>1061636.3899999999</v>
      </c>
    </row>
    <row r="2402" spans="2:5">
      <c r="B2402" s="215" t="s">
        <v>498</v>
      </c>
      <c r="C2402" s="200">
        <v>19646663</v>
      </c>
      <c r="D2402" s="200">
        <v>19470006.73</v>
      </c>
      <c r="E2402" s="200">
        <v>12589137.18</v>
      </c>
    </row>
    <row r="2403" spans="2:5">
      <c r="B2403" s="214" t="s">
        <v>844</v>
      </c>
      <c r="C2403" s="200">
        <v>9125381</v>
      </c>
      <c r="D2403" s="200">
        <v>1</v>
      </c>
      <c r="E2403" s="200">
        <v>0</v>
      </c>
    </row>
    <row r="2404" spans="2:5">
      <c r="B2404" s="214" t="s">
        <v>843</v>
      </c>
      <c r="C2404" s="200">
        <v>3861559</v>
      </c>
      <c r="D2404" s="200">
        <v>19470004.73</v>
      </c>
      <c r="E2404" s="200">
        <v>12589137.18</v>
      </c>
    </row>
    <row r="2405" spans="2:5">
      <c r="B2405" s="214" t="s">
        <v>1761</v>
      </c>
      <c r="C2405" s="200">
        <v>6659723</v>
      </c>
      <c r="D2405" s="200">
        <v>1</v>
      </c>
      <c r="E2405" s="200">
        <v>0</v>
      </c>
    </row>
    <row r="2406" spans="2:5">
      <c r="B2406" s="215" t="s">
        <v>1762</v>
      </c>
      <c r="C2406" s="200">
        <v>6659723</v>
      </c>
      <c r="D2406" s="200">
        <v>6659723</v>
      </c>
      <c r="E2406" s="200">
        <v>0</v>
      </c>
    </row>
    <row r="2407" spans="2:5">
      <c r="B2407" s="214" t="s">
        <v>1763</v>
      </c>
      <c r="C2407" s="200">
        <v>6659723</v>
      </c>
      <c r="D2407" s="200">
        <v>6659723</v>
      </c>
      <c r="E2407" s="200">
        <v>0</v>
      </c>
    </row>
    <row r="2408" spans="2:5">
      <c r="B2408" s="215" t="s">
        <v>1764</v>
      </c>
      <c r="C2408" s="200">
        <v>6635781</v>
      </c>
      <c r="D2408" s="200">
        <v>6635781</v>
      </c>
      <c r="E2408" s="200">
        <v>0</v>
      </c>
    </row>
    <row r="2409" spans="2:5">
      <c r="B2409" s="214" t="s">
        <v>1765</v>
      </c>
      <c r="C2409" s="200">
        <v>6635781</v>
      </c>
      <c r="D2409" s="200">
        <v>6635781</v>
      </c>
      <c r="E2409" s="200">
        <v>0</v>
      </c>
    </row>
    <row r="2410" spans="2:5">
      <c r="B2410" s="215" t="s">
        <v>1030</v>
      </c>
      <c r="C2410" s="200">
        <v>5664987</v>
      </c>
      <c r="D2410" s="200">
        <v>963351</v>
      </c>
      <c r="E2410" s="200">
        <v>0</v>
      </c>
    </row>
    <row r="2411" spans="2:5">
      <c r="B2411" s="214" t="s">
        <v>1031</v>
      </c>
      <c r="C2411" s="200">
        <v>963350</v>
      </c>
      <c r="D2411" s="200">
        <v>963350</v>
      </c>
      <c r="E2411" s="200">
        <v>0</v>
      </c>
    </row>
    <row r="2412" spans="2:5">
      <c r="B2412" s="214" t="s">
        <v>1766</v>
      </c>
      <c r="C2412" s="200">
        <v>4701637</v>
      </c>
      <c r="D2412" s="200">
        <v>1</v>
      </c>
      <c r="E2412" s="200">
        <v>0</v>
      </c>
    </row>
    <row r="2413" spans="2:5">
      <c r="B2413" s="215" t="s">
        <v>1767</v>
      </c>
      <c r="C2413" s="200">
        <v>6635781</v>
      </c>
      <c r="D2413" s="200">
        <v>6635781</v>
      </c>
      <c r="E2413" s="200">
        <v>0</v>
      </c>
    </row>
    <row r="2414" spans="2:5">
      <c r="B2414" s="214" t="s">
        <v>1768</v>
      </c>
      <c r="C2414" s="200">
        <v>6635781</v>
      </c>
      <c r="D2414" s="200">
        <v>6635781</v>
      </c>
      <c r="E2414" s="200">
        <v>0</v>
      </c>
    </row>
    <row r="2415" spans="2:5">
      <c r="B2415" s="215" t="s">
        <v>1769</v>
      </c>
      <c r="C2415" s="200">
        <v>9517577</v>
      </c>
      <c r="D2415" s="200">
        <v>15000002</v>
      </c>
      <c r="E2415" s="200">
        <v>0</v>
      </c>
    </row>
    <row r="2416" spans="2:5">
      <c r="B2416" s="214" t="s">
        <v>1770</v>
      </c>
      <c r="C2416" s="200">
        <v>4701637</v>
      </c>
      <c r="D2416" s="200">
        <v>1</v>
      </c>
      <c r="E2416" s="200">
        <v>0</v>
      </c>
    </row>
    <row r="2417" spans="2:5">
      <c r="B2417" s="214" t="s">
        <v>3005</v>
      </c>
      <c r="C2417" s="200">
        <v>4815940</v>
      </c>
      <c r="D2417" s="200">
        <v>15000001</v>
      </c>
      <c r="E2417" s="200">
        <v>0</v>
      </c>
    </row>
    <row r="2418" spans="2:5">
      <c r="B2418" s="215" t="s">
        <v>1771</v>
      </c>
      <c r="C2418" s="200">
        <v>4701637</v>
      </c>
      <c r="D2418" s="200">
        <v>1</v>
      </c>
      <c r="E2418" s="200">
        <v>0</v>
      </c>
    </row>
    <row r="2419" spans="2:5">
      <c r="B2419" s="214" t="s">
        <v>1772</v>
      </c>
      <c r="C2419" s="200">
        <v>4701637</v>
      </c>
      <c r="D2419" s="200">
        <v>1</v>
      </c>
      <c r="E2419" s="200">
        <v>0</v>
      </c>
    </row>
    <row r="2420" spans="2:5">
      <c r="B2420" s="215" t="s">
        <v>499</v>
      </c>
      <c r="C2420" s="200">
        <v>9531651</v>
      </c>
      <c r="D2420" s="200">
        <v>500000.34999999963</v>
      </c>
      <c r="E2420" s="200">
        <v>0</v>
      </c>
    </row>
    <row r="2421" spans="2:5">
      <c r="B2421" s="214" t="s">
        <v>845</v>
      </c>
      <c r="C2421" s="200">
        <v>9531651</v>
      </c>
      <c r="D2421" s="200">
        <v>500000.34999999963</v>
      </c>
      <c r="E2421" s="200">
        <v>0</v>
      </c>
    </row>
    <row r="2422" spans="2:5">
      <c r="B2422" s="215" t="s">
        <v>500</v>
      </c>
      <c r="C2422" s="200">
        <v>39589936</v>
      </c>
      <c r="D2422" s="200">
        <v>34589936</v>
      </c>
      <c r="E2422" s="200">
        <v>22704763.559999999</v>
      </c>
    </row>
    <row r="2423" spans="2:5">
      <c r="B2423" s="214" t="s">
        <v>846</v>
      </c>
      <c r="C2423" s="200">
        <v>39589936</v>
      </c>
      <c r="D2423" s="200">
        <v>34589936</v>
      </c>
      <c r="E2423" s="200">
        <v>22704763.559999999</v>
      </c>
    </row>
    <row r="2424" spans="2:5">
      <c r="B2424" s="215" t="s">
        <v>3649</v>
      </c>
      <c r="C2424" s="200">
        <v>0</v>
      </c>
      <c r="D2424" s="200">
        <v>2332694</v>
      </c>
      <c r="E2424" s="200">
        <v>2332693.08</v>
      </c>
    </row>
    <row r="2425" spans="2:5">
      <c r="B2425" s="214" t="s">
        <v>3648</v>
      </c>
      <c r="C2425" s="200">
        <v>0</v>
      </c>
      <c r="D2425" s="200">
        <v>2332694</v>
      </c>
      <c r="E2425" s="200">
        <v>2332693.08</v>
      </c>
    </row>
    <row r="2426" spans="2:5">
      <c r="B2426" s="215" t="s">
        <v>3316</v>
      </c>
      <c r="C2426" s="200">
        <v>0</v>
      </c>
      <c r="D2426" s="200">
        <v>34625994.629999995</v>
      </c>
      <c r="E2426" s="200">
        <v>33135920.02</v>
      </c>
    </row>
    <row r="2427" spans="2:5">
      <c r="B2427" s="214" t="s">
        <v>3315</v>
      </c>
      <c r="C2427" s="200">
        <v>0</v>
      </c>
      <c r="D2427" s="200">
        <v>34625994.629999995</v>
      </c>
      <c r="E2427" s="200">
        <v>33135920.02</v>
      </c>
    </row>
    <row r="2428" spans="2:5">
      <c r="B2428" s="215" t="s">
        <v>3006</v>
      </c>
      <c r="C2428" s="200">
        <v>14344529</v>
      </c>
      <c r="D2428" s="200">
        <v>30000001</v>
      </c>
      <c r="E2428" s="200">
        <v>0</v>
      </c>
    </row>
    <row r="2429" spans="2:5">
      <c r="B2429" s="214" t="s">
        <v>3007</v>
      </c>
      <c r="C2429" s="200">
        <v>14344529</v>
      </c>
      <c r="D2429" s="200">
        <v>30000001</v>
      </c>
      <c r="E2429" s="200">
        <v>0</v>
      </c>
    </row>
    <row r="2430" spans="2:5">
      <c r="B2430" s="215" t="s">
        <v>1773</v>
      </c>
      <c r="C2430" s="200">
        <v>12351763</v>
      </c>
      <c r="D2430" s="200">
        <v>12351763</v>
      </c>
      <c r="E2430" s="200">
        <v>0</v>
      </c>
    </row>
    <row r="2431" spans="2:5">
      <c r="B2431" s="214" t="s">
        <v>1774</v>
      </c>
      <c r="C2431" s="200">
        <v>12351763</v>
      </c>
      <c r="D2431" s="200">
        <v>12351763</v>
      </c>
      <c r="E2431" s="200">
        <v>0</v>
      </c>
    </row>
    <row r="2432" spans="2:5">
      <c r="B2432" s="215" t="s">
        <v>1775</v>
      </c>
      <c r="C2432" s="200">
        <v>6659723</v>
      </c>
      <c r="D2432" s="200">
        <v>6659723</v>
      </c>
      <c r="E2432" s="200">
        <v>0</v>
      </c>
    </row>
    <row r="2433" spans="2:5">
      <c r="B2433" s="214" t="s">
        <v>1776</v>
      </c>
      <c r="C2433" s="200">
        <v>6659723</v>
      </c>
      <c r="D2433" s="200">
        <v>6659723</v>
      </c>
      <c r="E2433" s="200">
        <v>0</v>
      </c>
    </row>
    <row r="2434" spans="2:5">
      <c r="B2434" s="215" t="s">
        <v>1777</v>
      </c>
      <c r="C2434" s="200">
        <v>11087637</v>
      </c>
      <c r="D2434" s="200">
        <v>693976.87000000011</v>
      </c>
      <c r="E2434" s="200">
        <v>0</v>
      </c>
    </row>
    <row r="2435" spans="2:5">
      <c r="B2435" s="214" t="s">
        <v>1778</v>
      </c>
      <c r="C2435" s="200">
        <v>11087637</v>
      </c>
      <c r="D2435" s="200">
        <v>693976.87000000011</v>
      </c>
      <c r="E2435" s="200">
        <v>0</v>
      </c>
    </row>
    <row r="2436" spans="2:5">
      <c r="B2436" s="215" t="s">
        <v>1779</v>
      </c>
      <c r="C2436" s="200">
        <v>21509631</v>
      </c>
      <c r="D2436" s="200">
        <v>4845911.34</v>
      </c>
      <c r="E2436" s="200">
        <v>4845910.47</v>
      </c>
    </row>
    <row r="2437" spans="2:5">
      <c r="B2437" s="214" t="s">
        <v>1780</v>
      </c>
      <c r="C2437" s="200">
        <v>21509631</v>
      </c>
      <c r="D2437" s="200">
        <v>4845911.34</v>
      </c>
      <c r="E2437" s="200">
        <v>4845910.47</v>
      </c>
    </row>
    <row r="2438" spans="2:5">
      <c r="B2438" s="215" t="s">
        <v>1781</v>
      </c>
      <c r="C2438" s="200">
        <v>17236261</v>
      </c>
      <c r="D2438" s="200">
        <v>17665123.989999998</v>
      </c>
      <c r="E2438" s="200">
        <v>2488474.81</v>
      </c>
    </row>
    <row r="2439" spans="2:5">
      <c r="B2439" s="214" t="s">
        <v>1782</v>
      </c>
      <c r="C2439" s="200">
        <v>11087637</v>
      </c>
      <c r="D2439" s="200">
        <v>2665122.9899999984</v>
      </c>
      <c r="E2439" s="200">
        <v>2488474.81</v>
      </c>
    </row>
    <row r="2440" spans="2:5">
      <c r="B2440" s="214" t="s">
        <v>3008</v>
      </c>
      <c r="C2440" s="200">
        <v>6148624</v>
      </c>
      <c r="D2440" s="200">
        <v>15000001</v>
      </c>
      <c r="E2440" s="200">
        <v>0</v>
      </c>
    </row>
    <row r="2441" spans="2:5">
      <c r="B2441" s="215" t="s">
        <v>1783</v>
      </c>
      <c r="C2441" s="200">
        <v>58259200</v>
      </c>
      <c r="D2441" s="200">
        <v>41124142</v>
      </c>
      <c r="E2441" s="200">
        <v>41000000</v>
      </c>
    </row>
    <row r="2442" spans="2:5">
      <c r="B2442" s="214" t="s">
        <v>1784</v>
      </c>
      <c r="C2442" s="200">
        <v>4718384</v>
      </c>
      <c r="D2442" s="200">
        <v>1</v>
      </c>
      <c r="E2442" s="200">
        <v>0</v>
      </c>
    </row>
    <row r="2443" spans="2:5">
      <c r="B2443" s="214" t="s">
        <v>2655</v>
      </c>
      <c r="C2443" s="200">
        <v>53540816</v>
      </c>
      <c r="D2443" s="200">
        <v>41124141</v>
      </c>
      <c r="E2443" s="200">
        <v>41000000</v>
      </c>
    </row>
    <row r="2444" spans="2:5">
      <c r="B2444" s="215" t="s">
        <v>1785</v>
      </c>
      <c r="C2444" s="200">
        <v>6659723</v>
      </c>
      <c r="D2444" s="200">
        <v>6659723</v>
      </c>
      <c r="E2444" s="200">
        <v>0</v>
      </c>
    </row>
    <row r="2445" spans="2:5">
      <c r="B2445" s="214" t="s">
        <v>1786</v>
      </c>
      <c r="C2445" s="200">
        <v>6659723</v>
      </c>
      <c r="D2445" s="200">
        <v>6659723</v>
      </c>
      <c r="E2445" s="200">
        <v>0</v>
      </c>
    </row>
    <row r="2446" spans="2:5">
      <c r="B2446" s="215" t="s">
        <v>1787</v>
      </c>
      <c r="C2446" s="200">
        <v>38411408</v>
      </c>
      <c r="D2446" s="200">
        <v>34779223</v>
      </c>
      <c r="E2446" s="200">
        <v>29507813.399999999</v>
      </c>
    </row>
    <row r="2447" spans="2:5">
      <c r="B2447" s="214" t="s">
        <v>1788</v>
      </c>
      <c r="C2447" s="200">
        <v>4718384</v>
      </c>
      <c r="D2447" s="200">
        <v>4718384</v>
      </c>
      <c r="E2447" s="200">
        <v>0</v>
      </c>
    </row>
    <row r="2448" spans="2:5">
      <c r="B2448" s="214" t="s">
        <v>2656</v>
      </c>
      <c r="C2448" s="200">
        <v>33693024</v>
      </c>
      <c r="D2448" s="200">
        <v>30060839</v>
      </c>
      <c r="E2448" s="200">
        <v>29507813.399999999</v>
      </c>
    </row>
    <row r="2449" spans="2:5">
      <c r="B2449" s="215" t="s">
        <v>501</v>
      </c>
      <c r="C2449" s="200">
        <v>255214671</v>
      </c>
      <c r="D2449" s="200">
        <v>235349736.13999999</v>
      </c>
      <c r="E2449" s="200">
        <v>211649001.40000001</v>
      </c>
    </row>
    <row r="2450" spans="2:5">
      <c r="B2450" s="214" t="s">
        <v>847</v>
      </c>
      <c r="C2450" s="200">
        <v>241916640</v>
      </c>
      <c r="D2450" s="200">
        <v>224051705.13999999</v>
      </c>
      <c r="E2450" s="200">
        <v>211649001.40000001</v>
      </c>
    </row>
    <row r="2451" spans="2:5">
      <c r="B2451" s="214" t="s">
        <v>3009</v>
      </c>
      <c r="C2451" s="200">
        <v>2210394</v>
      </c>
      <c r="D2451" s="200">
        <v>210394</v>
      </c>
      <c r="E2451" s="200">
        <v>0</v>
      </c>
    </row>
    <row r="2452" spans="2:5">
      <c r="B2452" s="214" t="s">
        <v>1789</v>
      </c>
      <c r="C2452" s="200">
        <v>11087637</v>
      </c>
      <c r="D2452" s="200">
        <v>11087637</v>
      </c>
      <c r="E2452" s="200">
        <v>0</v>
      </c>
    </row>
    <row r="2453" spans="2:5">
      <c r="B2453" s="215" t="s">
        <v>1790</v>
      </c>
      <c r="C2453" s="200">
        <v>21509631</v>
      </c>
      <c r="D2453" s="200">
        <v>21509631</v>
      </c>
      <c r="E2453" s="200">
        <v>4787992.08</v>
      </c>
    </row>
    <row r="2454" spans="2:5">
      <c r="B2454" s="214" t="s">
        <v>1791</v>
      </c>
      <c r="C2454" s="200">
        <v>21509631</v>
      </c>
      <c r="D2454" s="200">
        <v>21509631</v>
      </c>
      <c r="E2454" s="200">
        <v>4787992.08</v>
      </c>
    </row>
    <row r="2455" spans="2:5">
      <c r="B2455" s="215" t="s">
        <v>1792</v>
      </c>
      <c r="C2455" s="200">
        <v>36782413</v>
      </c>
      <c r="D2455" s="200">
        <v>66071854.280000001</v>
      </c>
      <c r="E2455" s="200">
        <v>61228229.170000002</v>
      </c>
    </row>
    <row r="2456" spans="2:5">
      <c r="B2456" s="214" t="s">
        <v>1793</v>
      </c>
      <c r="C2456" s="200">
        <v>4718384</v>
      </c>
      <c r="D2456" s="200">
        <v>1087476.5</v>
      </c>
      <c r="E2456" s="200">
        <v>1087475.1599999999</v>
      </c>
    </row>
    <row r="2457" spans="2:5">
      <c r="B2457" s="214" t="s">
        <v>3010</v>
      </c>
      <c r="C2457" s="200">
        <v>32064029</v>
      </c>
      <c r="D2457" s="200">
        <v>64984377.780000001</v>
      </c>
      <c r="E2457" s="200">
        <v>60140754.010000005</v>
      </c>
    </row>
    <row r="2458" spans="2:5">
      <c r="B2458" s="215" t="s">
        <v>502</v>
      </c>
      <c r="C2458" s="200">
        <v>143541285</v>
      </c>
      <c r="D2458" s="200">
        <v>106157027.06999999</v>
      </c>
      <c r="E2458" s="200">
        <v>30930816.379999999</v>
      </c>
    </row>
    <row r="2459" spans="2:5">
      <c r="B2459" s="214" t="s">
        <v>848</v>
      </c>
      <c r="C2459" s="200">
        <v>138822901</v>
      </c>
      <c r="D2459" s="200">
        <v>101438643.06999999</v>
      </c>
      <c r="E2459" s="200">
        <v>29843341.219999999</v>
      </c>
    </row>
    <row r="2460" spans="2:5">
      <c r="B2460" s="214" t="s">
        <v>1794</v>
      </c>
      <c r="C2460" s="200">
        <v>4718384</v>
      </c>
      <c r="D2460" s="200">
        <v>4718384</v>
      </c>
      <c r="E2460" s="200">
        <v>1087475.1599999999</v>
      </c>
    </row>
    <row r="2461" spans="2:5">
      <c r="B2461" s="215" t="s">
        <v>503</v>
      </c>
      <c r="C2461" s="200">
        <v>60720711</v>
      </c>
      <c r="D2461" s="200">
        <v>62316252.18</v>
      </c>
      <c r="E2461" s="200">
        <v>49688226.220000006</v>
      </c>
    </row>
    <row r="2462" spans="2:5">
      <c r="B2462" s="214" t="s">
        <v>849</v>
      </c>
      <c r="C2462" s="200">
        <v>48368948</v>
      </c>
      <c r="D2462" s="200">
        <v>48368949</v>
      </c>
      <c r="E2462" s="200">
        <v>46898765.590000004</v>
      </c>
    </row>
    <row r="2463" spans="2:5">
      <c r="B2463" s="214" t="s">
        <v>1795</v>
      </c>
      <c r="C2463" s="200">
        <v>12351763</v>
      </c>
      <c r="D2463" s="200">
        <v>13947303.18</v>
      </c>
      <c r="E2463" s="200">
        <v>2789460.63</v>
      </c>
    </row>
    <row r="2464" spans="2:5">
      <c r="B2464" s="215" t="s">
        <v>504</v>
      </c>
      <c r="C2464" s="200">
        <v>42118512</v>
      </c>
      <c r="D2464" s="200">
        <v>115361555.72999999</v>
      </c>
      <c r="E2464" s="200">
        <v>82216512.890000001</v>
      </c>
    </row>
    <row r="2465" spans="2:5">
      <c r="B2465" s="214" t="s">
        <v>850</v>
      </c>
      <c r="C2465" s="200">
        <v>29766749</v>
      </c>
      <c r="D2465" s="200">
        <v>101414252.55</v>
      </c>
      <c r="E2465" s="200">
        <v>79427052.25</v>
      </c>
    </row>
    <row r="2466" spans="2:5">
      <c r="B2466" s="214" t="s">
        <v>1796</v>
      </c>
      <c r="C2466" s="200">
        <v>12351763</v>
      </c>
      <c r="D2466" s="200">
        <v>13947303.18</v>
      </c>
      <c r="E2466" s="200">
        <v>2789460.64</v>
      </c>
    </row>
    <row r="2467" spans="2:5">
      <c r="B2467" s="215" t="s">
        <v>1797</v>
      </c>
      <c r="C2467" s="200">
        <v>6659723</v>
      </c>
      <c r="D2467" s="200">
        <v>7389082.4000000004</v>
      </c>
      <c r="E2467" s="200">
        <v>1477816.48</v>
      </c>
    </row>
    <row r="2468" spans="2:5">
      <c r="B2468" s="214" t="s">
        <v>1798</v>
      </c>
      <c r="C2468" s="200">
        <v>6659723</v>
      </c>
      <c r="D2468" s="200">
        <v>7389082.4000000004</v>
      </c>
      <c r="E2468" s="200">
        <v>1477816.48</v>
      </c>
    </row>
    <row r="2469" spans="2:5">
      <c r="B2469" s="215" t="s">
        <v>2657</v>
      </c>
      <c r="C2469" s="200">
        <v>83777259</v>
      </c>
      <c r="D2469" s="200">
        <v>73691986</v>
      </c>
      <c r="E2469" s="200">
        <v>73164534.480000004</v>
      </c>
    </row>
    <row r="2470" spans="2:5">
      <c r="B2470" s="214" t="s">
        <v>2658</v>
      </c>
      <c r="C2470" s="200">
        <v>83777259</v>
      </c>
      <c r="D2470" s="200">
        <v>73691986</v>
      </c>
      <c r="E2470" s="200">
        <v>73164534.480000004</v>
      </c>
    </row>
    <row r="2471" spans="2:5">
      <c r="B2471" s="215" t="s">
        <v>505</v>
      </c>
      <c r="C2471" s="200">
        <v>1353993</v>
      </c>
      <c r="D2471" s="200">
        <v>32683799.740000002</v>
      </c>
      <c r="E2471" s="200">
        <v>24372448.350000001</v>
      </c>
    </row>
    <row r="2472" spans="2:5">
      <c r="B2472" s="214" t="s">
        <v>851</v>
      </c>
      <c r="C2472" s="200">
        <v>1353993</v>
      </c>
      <c r="D2472" s="200">
        <v>32683799.740000002</v>
      </c>
      <c r="E2472" s="200">
        <v>24372448.350000001</v>
      </c>
    </row>
    <row r="2473" spans="2:5">
      <c r="B2473" s="215" t="s">
        <v>979</v>
      </c>
      <c r="C2473" s="200">
        <v>1634443</v>
      </c>
      <c r="D2473" s="200">
        <v>0</v>
      </c>
      <c r="E2473" s="200">
        <v>0</v>
      </c>
    </row>
    <row r="2474" spans="2:5">
      <c r="B2474" s="214" t="s">
        <v>980</v>
      </c>
      <c r="C2474" s="200">
        <v>1634443</v>
      </c>
      <c r="D2474" s="200">
        <v>0</v>
      </c>
      <c r="E2474" s="200">
        <v>0</v>
      </c>
    </row>
    <row r="2475" spans="2:5">
      <c r="B2475" s="215" t="s">
        <v>506</v>
      </c>
      <c r="C2475" s="200">
        <v>256993362</v>
      </c>
      <c r="D2475" s="200">
        <v>296991751</v>
      </c>
      <c r="E2475" s="200">
        <v>126991750.2</v>
      </c>
    </row>
    <row r="2476" spans="2:5">
      <c r="B2476" s="214" t="s">
        <v>852</v>
      </c>
      <c r="C2476" s="200">
        <v>256993362</v>
      </c>
      <c r="D2476" s="200">
        <v>296991751</v>
      </c>
      <c r="E2476" s="200">
        <v>126991750.2</v>
      </c>
    </row>
    <row r="2477" spans="2:5">
      <c r="B2477" s="215" t="s">
        <v>1094</v>
      </c>
      <c r="C2477" s="200">
        <v>56994132</v>
      </c>
      <c r="D2477" s="200">
        <v>53350193</v>
      </c>
      <c r="E2477" s="200">
        <v>53292936.140000001</v>
      </c>
    </row>
    <row r="2478" spans="2:5">
      <c r="B2478" s="214" t="s">
        <v>1095</v>
      </c>
      <c r="C2478" s="200">
        <v>56994132</v>
      </c>
      <c r="D2478" s="200">
        <v>53350193</v>
      </c>
      <c r="E2478" s="200">
        <v>53292936.140000001</v>
      </c>
    </row>
    <row r="2479" spans="2:5">
      <c r="B2479" s="215" t="s">
        <v>3011</v>
      </c>
      <c r="C2479" s="200">
        <v>200615327</v>
      </c>
      <c r="D2479" s="200">
        <v>304214807</v>
      </c>
      <c r="E2479" s="200">
        <v>194214798.09999999</v>
      </c>
    </row>
    <row r="2480" spans="2:5">
      <c r="B2480" s="214" t="s">
        <v>852</v>
      </c>
      <c r="C2480" s="200">
        <v>200615327</v>
      </c>
      <c r="D2480" s="200">
        <v>304214807</v>
      </c>
      <c r="E2480" s="200">
        <v>194214798.09999999</v>
      </c>
    </row>
    <row r="2481" spans="2:5">
      <c r="B2481" s="215" t="s">
        <v>3275</v>
      </c>
      <c r="C2481" s="200">
        <v>0</v>
      </c>
      <c r="D2481" s="200">
        <v>187602552.86000001</v>
      </c>
      <c r="E2481" s="200">
        <v>139146675.47</v>
      </c>
    </row>
    <row r="2482" spans="2:5">
      <c r="B2482" s="214" t="s">
        <v>3274</v>
      </c>
      <c r="C2482" s="200">
        <v>0</v>
      </c>
      <c r="D2482" s="200">
        <v>187602552.86000001</v>
      </c>
      <c r="E2482" s="200">
        <v>139146675.47</v>
      </c>
    </row>
    <row r="2483" spans="2:5">
      <c r="B2483" s="215" t="s">
        <v>3438</v>
      </c>
      <c r="C2483" s="200">
        <v>0</v>
      </c>
      <c r="D2483" s="200">
        <v>1322976.29</v>
      </c>
      <c r="E2483" s="200">
        <v>0</v>
      </c>
    </row>
    <row r="2484" spans="2:5">
      <c r="B2484" s="214" t="s">
        <v>3437</v>
      </c>
      <c r="C2484" s="200">
        <v>0</v>
      </c>
      <c r="D2484" s="200">
        <v>1322976.29</v>
      </c>
      <c r="E2484" s="200">
        <v>0</v>
      </c>
    </row>
    <row r="2485" spans="2:5">
      <c r="B2485" s="215" t="s">
        <v>3436</v>
      </c>
      <c r="C2485" s="200">
        <v>0</v>
      </c>
      <c r="D2485" s="200">
        <v>1322976.29</v>
      </c>
      <c r="E2485" s="200">
        <v>0</v>
      </c>
    </row>
    <row r="2486" spans="2:5">
      <c r="B2486" s="214" t="s">
        <v>3435</v>
      </c>
      <c r="C2486" s="200">
        <v>0</v>
      </c>
      <c r="D2486" s="200">
        <v>1322976.29</v>
      </c>
      <c r="E2486" s="200">
        <v>0</v>
      </c>
    </row>
    <row r="2487" spans="2:5">
      <c r="B2487" s="187" t="s">
        <v>283</v>
      </c>
      <c r="C2487" s="186">
        <v>221435530</v>
      </c>
      <c r="D2487" s="186">
        <v>162718205.19999999</v>
      </c>
      <c r="E2487" s="186">
        <v>46581930.929999992</v>
      </c>
    </row>
    <row r="2488" spans="2:5">
      <c r="B2488" s="215" t="s">
        <v>1364</v>
      </c>
      <c r="C2488" s="200">
        <v>146000000</v>
      </c>
      <c r="D2488" s="200">
        <v>113392426.16999999</v>
      </c>
      <c r="E2488" s="200">
        <v>37519803.989999995</v>
      </c>
    </row>
    <row r="2489" spans="2:5">
      <c r="B2489" s="214" t="s">
        <v>1365</v>
      </c>
      <c r="C2489" s="200">
        <v>146000000</v>
      </c>
      <c r="D2489" s="200">
        <v>113392426.16999999</v>
      </c>
      <c r="E2489" s="200">
        <v>37519803.989999995</v>
      </c>
    </row>
    <row r="2490" spans="2:5">
      <c r="B2490" s="215" t="s">
        <v>1749</v>
      </c>
      <c r="C2490" s="200">
        <v>28968834</v>
      </c>
      <c r="D2490" s="200">
        <v>0</v>
      </c>
      <c r="E2490" s="200">
        <v>0</v>
      </c>
    </row>
    <row r="2491" spans="2:5">
      <c r="B2491" s="214" t="s">
        <v>2531</v>
      </c>
      <c r="C2491" s="200">
        <v>28968834</v>
      </c>
      <c r="D2491" s="200">
        <v>0</v>
      </c>
      <c r="E2491" s="200">
        <v>0</v>
      </c>
    </row>
    <row r="2492" spans="2:5">
      <c r="B2492" s="215" t="s">
        <v>1755</v>
      </c>
      <c r="C2492" s="200">
        <v>30295751</v>
      </c>
      <c r="D2492" s="200">
        <v>0</v>
      </c>
      <c r="E2492" s="200">
        <v>0</v>
      </c>
    </row>
    <row r="2493" spans="2:5">
      <c r="B2493" s="214" t="s">
        <v>2530</v>
      </c>
      <c r="C2493" s="200">
        <v>30295751</v>
      </c>
      <c r="D2493" s="200">
        <v>0</v>
      </c>
      <c r="E2493" s="200">
        <v>0</v>
      </c>
    </row>
    <row r="2494" spans="2:5">
      <c r="B2494" s="215" t="s">
        <v>499</v>
      </c>
      <c r="C2494" s="200">
        <v>16170945</v>
      </c>
      <c r="D2494" s="200">
        <v>16625779.029999999</v>
      </c>
      <c r="E2494" s="200">
        <v>2542258.08</v>
      </c>
    </row>
    <row r="2495" spans="2:5">
      <c r="B2495" s="214" t="s">
        <v>2548</v>
      </c>
      <c r="C2495" s="200">
        <v>16170945</v>
      </c>
      <c r="D2495" s="200">
        <v>16625779.029999999</v>
      </c>
      <c r="E2495" s="200">
        <v>2542258.08</v>
      </c>
    </row>
    <row r="2496" spans="2:5">
      <c r="B2496" s="215" t="s">
        <v>3191</v>
      </c>
      <c r="C2496" s="200">
        <v>0</v>
      </c>
      <c r="D2496" s="200">
        <v>32700000</v>
      </c>
      <c r="E2496" s="200">
        <v>6519868.8600000003</v>
      </c>
    </row>
    <row r="2497" spans="2:5">
      <c r="B2497" s="214" t="s">
        <v>3192</v>
      </c>
      <c r="C2497" s="200">
        <v>0</v>
      </c>
      <c r="D2497" s="200">
        <v>32700000</v>
      </c>
      <c r="E2497" s="200">
        <v>6519868.8600000003</v>
      </c>
    </row>
    <row r="2498" spans="2:5">
      <c r="B2498" s="216" t="s">
        <v>507</v>
      </c>
      <c r="C2498" s="200">
        <v>758300741</v>
      </c>
      <c r="D2498" s="200">
        <v>941691560.1500001</v>
      </c>
      <c r="E2498" s="200">
        <v>373857825.20000005</v>
      </c>
    </row>
    <row r="2499" spans="2:5">
      <c r="B2499" s="187" t="s">
        <v>281</v>
      </c>
      <c r="C2499" s="186">
        <v>450468358</v>
      </c>
      <c r="D2499" s="186">
        <v>712609177.1500001</v>
      </c>
      <c r="E2499" s="186">
        <v>230015406.62</v>
      </c>
    </row>
    <row r="2500" spans="2:5">
      <c r="B2500" s="215" t="s">
        <v>3685</v>
      </c>
      <c r="C2500" s="200">
        <v>0</v>
      </c>
      <c r="D2500" s="200">
        <v>46991489.960000001</v>
      </c>
      <c r="E2500" s="200">
        <v>46991489.950000003</v>
      </c>
    </row>
    <row r="2501" spans="2:5">
      <c r="B2501" s="214" t="s">
        <v>3684</v>
      </c>
      <c r="C2501" s="200">
        <v>0</v>
      </c>
      <c r="D2501" s="200">
        <v>46991489.960000001</v>
      </c>
      <c r="E2501" s="200">
        <v>46991489.950000003</v>
      </c>
    </row>
    <row r="2502" spans="2:5">
      <c r="B2502" s="215" t="s">
        <v>508</v>
      </c>
      <c r="C2502" s="200">
        <v>0</v>
      </c>
      <c r="D2502" s="200">
        <v>400000000</v>
      </c>
      <c r="E2502" s="200">
        <v>0</v>
      </c>
    </row>
    <row r="2503" spans="2:5">
      <c r="B2503" s="214" t="s">
        <v>853</v>
      </c>
      <c r="C2503" s="200">
        <v>0</v>
      </c>
      <c r="D2503" s="200">
        <v>400000000</v>
      </c>
      <c r="E2503" s="200">
        <v>0</v>
      </c>
    </row>
    <row r="2504" spans="2:5">
      <c r="B2504" s="215" t="s">
        <v>3775</v>
      </c>
      <c r="C2504" s="200">
        <v>4768626</v>
      </c>
      <c r="D2504" s="200">
        <v>2001021.55</v>
      </c>
      <c r="E2504" s="200">
        <v>1081517.04</v>
      </c>
    </row>
    <row r="2505" spans="2:5">
      <c r="B2505" s="214" t="s">
        <v>3193</v>
      </c>
      <c r="C2505" s="200">
        <v>0</v>
      </c>
      <c r="D2505" s="200">
        <v>919502.55</v>
      </c>
      <c r="E2505" s="200">
        <v>0</v>
      </c>
    </row>
    <row r="2506" spans="2:5">
      <c r="B2506" s="214" t="s">
        <v>2260</v>
      </c>
      <c r="C2506" s="200">
        <v>4768626</v>
      </c>
      <c r="D2506" s="200">
        <v>1081519</v>
      </c>
      <c r="E2506" s="200">
        <v>1081517.04</v>
      </c>
    </row>
    <row r="2507" spans="2:5">
      <c r="B2507" s="215" t="s">
        <v>2261</v>
      </c>
      <c r="C2507" s="200">
        <v>4768626</v>
      </c>
      <c r="D2507" s="200">
        <v>1081518.0299999998</v>
      </c>
      <c r="E2507" s="200">
        <v>1081517.03</v>
      </c>
    </row>
    <row r="2508" spans="2:5">
      <c r="B2508" s="214" t="s">
        <v>2262</v>
      </c>
      <c r="C2508" s="200">
        <v>4768626</v>
      </c>
      <c r="D2508" s="200">
        <v>1081518.0299999998</v>
      </c>
      <c r="E2508" s="200">
        <v>1081517.03</v>
      </c>
    </row>
    <row r="2509" spans="2:5">
      <c r="B2509" s="215" t="s">
        <v>2263</v>
      </c>
      <c r="C2509" s="200">
        <v>4768626</v>
      </c>
      <c r="D2509" s="200">
        <v>1</v>
      </c>
      <c r="E2509" s="200">
        <v>0</v>
      </c>
    </row>
    <row r="2510" spans="2:5">
      <c r="B2510" s="214" t="s">
        <v>2264</v>
      </c>
      <c r="C2510" s="200">
        <v>4768626</v>
      </c>
      <c r="D2510" s="200">
        <v>1</v>
      </c>
      <c r="E2510" s="200">
        <v>0</v>
      </c>
    </row>
    <row r="2511" spans="2:5">
      <c r="B2511" s="215" t="s">
        <v>2265</v>
      </c>
      <c r="C2511" s="200">
        <v>11208701</v>
      </c>
      <c r="D2511" s="200">
        <v>1</v>
      </c>
      <c r="E2511" s="200">
        <v>0</v>
      </c>
    </row>
    <row r="2512" spans="2:5">
      <c r="B2512" s="214" t="s">
        <v>2266</v>
      </c>
      <c r="C2512" s="200">
        <v>11208701</v>
      </c>
      <c r="D2512" s="200">
        <v>1</v>
      </c>
      <c r="E2512" s="200">
        <v>0</v>
      </c>
    </row>
    <row r="2513" spans="2:5">
      <c r="B2513" s="215" t="s">
        <v>2267</v>
      </c>
      <c r="C2513" s="200">
        <v>6731551</v>
      </c>
      <c r="D2513" s="200">
        <v>1</v>
      </c>
      <c r="E2513" s="200">
        <v>0</v>
      </c>
    </row>
    <row r="2514" spans="2:5">
      <c r="B2514" s="214" t="s">
        <v>2268</v>
      </c>
      <c r="C2514" s="200">
        <v>6731551</v>
      </c>
      <c r="D2514" s="200">
        <v>1</v>
      </c>
      <c r="E2514" s="200">
        <v>0</v>
      </c>
    </row>
    <row r="2515" spans="2:5">
      <c r="B2515" s="215" t="s">
        <v>2269</v>
      </c>
      <c r="C2515" s="200">
        <v>6731551</v>
      </c>
      <c r="D2515" s="200">
        <v>1</v>
      </c>
      <c r="E2515" s="200">
        <v>0</v>
      </c>
    </row>
    <row r="2516" spans="2:5">
      <c r="B2516" s="214" t="s">
        <v>2270</v>
      </c>
      <c r="C2516" s="200">
        <v>6731551</v>
      </c>
      <c r="D2516" s="200">
        <v>1</v>
      </c>
      <c r="E2516" s="200">
        <v>0</v>
      </c>
    </row>
    <row r="2517" spans="2:5">
      <c r="B2517" s="215" t="s">
        <v>2271</v>
      </c>
      <c r="C2517" s="200">
        <v>6731551</v>
      </c>
      <c r="D2517" s="200">
        <v>1</v>
      </c>
      <c r="E2517" s="200">
        <v>0</v>
      </c>
    </row>
    <row r="2518" spans="2:5">
      <c r="B2518" s="214" t="s">
        <v>2272</v>
      </c>
      <c r="C2518" s="200">
        <v>6731551</v>
      </c>
      <c r="D2518" s="200">
        <v>1</v>
      </c>
      <c r="E2518" s="200">
        <v>0</v>
      </c>
    </row>
    <row r="2519" spans="2:5">
      <c r="B2519" s="215" t="s">
        <v>2273</v>
      </c>
      <c r="C2519" s="200">
        <v>4768626</v>
      </c>
      <c r="D2519" s="200">
        <v>1072941</v>
      </c>
      <c r="E2519" s="200">
        <v>1072939.8400000001</v>
      </c>
    </row>
    <row r="2520" spans="2:5">
      <c r="B2520" s="214" t="s">
        <v>2274</v>
      </c>
      <c r="C2520" s="200">
        <v>4768626</v>
      </c>
      <c r="D2520" s="200">
        <v>1072941</v>
      </c>
      <c r="E2520" s="200">
        <v>1072939.8400000001</v>
      </c>
    </row>
    <row r="2521" spans="2:5">
      <c r="B2521" s="215" t="s">
        <v>2275</v>
      </c>
      <c r="C2521" s="200">
        <v>6731551</v>
      </c>
      <c r="D2521" s="200">
        <v>1514599</v>
      </c>
      <c r="E2521" s="200">
        <v>1514597.78</v>
      </c>
    </row>
    <row r="2522" spans="2:5">
      <c r="B2522" s="214" t="s">
        <v>2276</v>
      </c>
      <c r="C2522" s="200">
        <v>6731551</v>
      </c>
      <c r="D2522" s="200">
        <v>1514599</v>
      </c>
      <c r="E2522" s="200">
        <v>1514597.78</v>
      </c>
    </row>
    <row r="2523" spans="2:5">
      <c r="B2523" s="215" t="s">
        <v>2277</v>
      </c>
      <c r="C2523" s="200">
        <v>6731551</v>
      </c>
      <c r="D2523" s="200">
        <v>1514599</v>
      </c>
      <c r="E2523" s="200">
        <v>1514597.78</v>
      </c>
    </row>
    <row r="2524" spans="2:5">
      <c r="B2524" s="214" t="s">
        <v>2278</v>
      </c>
      <c r="C2524" s="200">
        <v>6731551</v>
      </c>
      <c r="D2524" s="200">
        <v>1514599</v>
      </c>
      <c r="E2524" s="200">
        <v>1514597.78</v>
      </c>
    </row>
    <row r="2525" spans="2:5">
      <c r="B2525" s="215" t="s">
        <v>2279</v>
      </c>
      <c r="C2525" s="200">
        <v>6731551</v>
      </c>
      <c r="D2525" s="200">
        <v>1514599</v>
      </c>
      <c r="E2525" s="200">
        <v>1514597.78</v>
      </c>
    </row>
    <row r="2526" spans="2:5">
      <c r="B2526" s="214" t="s">
        <v>2280</v>
      </c>
      <c r="C2526" s="200">
        <v>6731551</v>
      </c>
      <c r="D2526" s="200">
        <v>1514599</v>
      </c>
      <c r="E2526" s="200">
        <v>1514597.78</v>
      </c>
    </row>
    <row r="2527" spans="2:5">
      <c r="B2527" s="215" t="s">
        <v>2281</v>
      </c>
      <c r="C2527" s="200">
        <v>4768626</v>
      </c>
      <c r="D2527" s="200">
        <v>4768626</v>
      </c>
      <c r="E2527" s="200">
        <v>1072939.8400000001</v>
      </c>
    </row>
    <row r="2528" spans="2:5">
      <c r="B2528" s="214" t="s">
        <v>2282</v>
      </c>
      <c r="C2528" s="200">
        <v>4768626</v>
      </c>
      <c r="D2528" s="200">
        <v>4768626</v>
      </c>
      <c r="E2528" s="200">
        <v>1072939.8400000001</v>
      </c>
    </row>
    <row r="2529" spans="2:5">
      <c r="B2529" s="215" t="s">
        <v>2283</v>
      </c>
      <c r="C2529" s="200">
        <v>6731551</v>
      </c>
      <c r="D2529" s="200">
        <v>6731551</v>
      </c>
      <c r="E2529" s="200">
        <v>1514597.79</v>
      </c>
    </row>
    <row r="2530" spans="2:5">
      <c r="B2530" s="214" t="s">
        <v>2284</v>
      </c>
      <c r="C2530" s="200">
        <v>6731551</v>
      </c>
      <c r="D2530" s="200">
        <v>6731551</v>
      </c>
      <c r="E2530" s="200">
        <v>1514597.79</v>
      </c>
    </row>
    <row r="2531" spans="2:5">
      <c r="B2531" s="215" t="s">
        <v>2285</v>
      </c>
      <c r="C2531" s="200">
        <v>4768626</v>
      </c>
      <c r="D2531" s="200">
        <v>1</v>
      </c>
      <c r="E2531" s="200">
        <v>0</v>
      </c>
    </row>
    <row r="2532" spans="2:5">
      <c r="B2532" s="214" t="s">
        <v>2286</v>
      </c>
      <c r="C2532" s="200">
        <v>4768626</v>
      </c>
      <c r="D2532" s="200">
        <v>1</v>
      </c>
      <c r="E2532" s="200">
        <v>0</v>
      </c>
    </row>
    <row r="2533" spans="2:5">
      <c r="B2533" s="215" t="s">
        <v>2287</v>
      </c>
      <c r="C2533" s="200">
        <v>11208701</v>
      </c>
      <c r="D2533" s="200">
        <v>1</v>
      </c>
      <c r="E2533" s="200">
        <v>0</v>
      </c>
    </row>
    <row r="2534" spans="2:5">
      <c r="B2534" s="214" t="s">
        <v>2288</v>
      </c>
      <c r="C2534" s="200">
        <v>11208701</v>
      </c>
      <c r="D2534" s="200">
        <v>1</v>
      </c>
      <c r="E2534" s="200">
        <v>0</v>
      </c>
    </row>
    <row r="2535" spans="2:5">
      <c r="B2535" s="215" t="s">
        <v>2289</v>
      </c>
      <c r="C2535" s="200">
        <v>6567165</v>
      </c>
      <c r="D2535" s="200">
        <v>1</v>
      </c>
      <c r="E2535" s="200">
        <v>0</v>
      </c>
    </row>
    <row r="2536" spans="2:5">
      <c r="B2536" s="214" t="s">
        <v>2290</v>
      </c>
      <c r="C2536" s="200">
        <v>6567165</v>
      </c>
      <c r="D2536" s="200">
        <v>1</v>
      </c>
      <c r="E2536" s="200">
        <v>0</v>
      </c>
    </row>
    <row r="2537" spans="2:5">
      <c r="B2537" s="215" t="s">
        <v>2779</v>
      </c>
      <c r="C2537" s="200">
        <v>28525912</v>
      </c>
      <c r="D2537" s="200">
        <v>6538309</v>
      </c>
      <c r="E2537" s="200">
        <v>6514618</v>
      </c>
    </row>
    <row r="2538" spans="2:5">
      <c r="B2538" s="214" t="s">
        <v>2780</v>
      </c>
      <c r="C2538" s="200">
        <v>21794361</v>
      </c>
      <c r="D2538" s="200">
        <v>6538308</v>
      </c>
      <c r="E2538" s="200">
        <v>6514618</v>
      </c>
    </row>
    <row r="2539" spans="2:5">
      <c r="B2539" s="214" t="s">
        <v>2291</v>
      </c>
      <c r="C2539" s="200">
        <v>6731551</v>
      </c>
      <c r="D2539" s="200">
        <v>1</v>
      </c>
      <c r="E2539" s="200">
        <v>0</v>
      </c>
    </row>
    <row r="2540" spans="2:5">
      <c r="B2540" s="215" t="s">
        <v>3012</v>
      </c>
      <c r="C2540" s="200">
        <v>53450831</v>
      </c>
      <c r="D2540" s="200">
        <v>22308682</v>
      </c>
      <c r="E2540" s="200">
        <v>22250925</v>
      </c>
    </row>
    <row r="2541" spans="2:5">
      <c r="B2541" s="214" t="s">
        <v>3013</v>
      </c>
      <c r="C2541" s="200">
        <v>53450831</v>
      </c>
      <c r="D2541" s="200">
        <v>22308682</v>
      </c>
      <c r="E2541" s="200">
        <v>22250925</v>
      </c>
    </row>
    <row r="2542" spans="2:5">
      <c r="B2542" s="215" t="s">
        <v>509</v>
      </c>
      <c r="C2542" s="200">
        <v>2868620</v>
      </c>
      <c r="D2542" s="200">
        <v>2868620</v>
      </c>
      <c r="E2542" s="200">
        <v>2677332.29</v>
      </c>
    </row>
    <row r="2543" spans="2:5">
      <c r="B2543" s="214" t="s">
        <v>854</v>
      </c>
      <c r="C2543" s="200">
        <v>2868620</v>
      </c>
      <c r="D2543" s="200">
        <v>2868620</v>
      </c>
      <c r="E2543" s="200">
        <v>2677332.29</v>
      </c>
    </row>
    <row r="2544" spans="2:5">
      <c r="B2544" s="215" t="s">
        <v>2292</v>
      </c>
      <c r="C2544" s="200">
        <v>6731551</v>
      </c>
      <c r="D2544" s="200">
        <v>1</v>
      </c>
      <c r="E2544" s="200">
        <v>0</v>
      </c>
    </row>
    <row r="2545" spans="2:5">
      <c r="B2545" s="214" t="s">
        <v>2293</v>
      </c>
      <c r="C2545" s="200">
        <v>6731551</v>
      </c>
      <c r="D2545" s="200">
        <v>1</v>
      </c>
      <c r="E2545" s="200">
        <v>0</v>
      </c>
    </row>
    <row r="2546" spans="2:5">
      <c r="B2546" s="215" t="s">
        <v>2294</v>
      </c>
      <c r="C2546" s="200">
        <v>11208701</v>
      </c>
      <c r="D2546" s="200">
        <v>2421787.2699999996</v>
      </c>
      <c r="E2546" s="200">
        <v>0</v>
      </c>
    </row>
    <row r="2547" spans="2:5">
      <c r="B2547" s="214" t="s">
        <v>2295</v>
      </c>
      <c r="C2547" s="200">
        <v>11208701</v>
      </c>
      <c r="D2547" s="200">
        <v>2421787.2699999996</v>
      </c>
      <c r="E2547" s="200">
        <v>0</v>
      </c>
    </row>
    <row r="2548" spans="2:5">
      <c r="B2548" s="215" t="s">
        <v>2659</v>
      </c>
      <c r="C2548" s="200">
        <v>37280773</v>
      </c>
      <c r="D2548" s="200">
        <v>15857537.68</v>
      </c>
      <c r="E2548" s="200">
        <v>8137852.6799999997</v>
      </c>
    </row>
    <row r="2549" spans="2:5">
      <c r="B2549" s="214" t="s">
        <v>2660</v>
      </c>
      <c r="C2549" s="200">
        <v>37280773</v>
      </c>
      <c r="D2549" s="200">
        <v>15857537.68</v>
      </c>
      <c r="E2549" s="200">
        <v>8137852.6799999997</v>
      </c>
    </row>
    <row r="2550" spans="2:5">
      <c r="B2550" s="215" t="s">
        <v>510</v>
      </c>
      <c r="C2550" s="200">
        <v>95767327</v>
      </c>
      <c r="D2550" s="200">
        <v>96256858.88000001</v>
      </c>
      <c r="E2550" s="200">
        <v>55501137.960000001</v>
      </c>
    </row>
    <row r="2551" spans="2:5">
      <c r="B2551" s="214" t="s">
        <v>855</v>
      </c>
      <c r="C2551" s="200">
        <v>95767327</v>
      </c>
      <c r="D2551" s="200">
        <v>93142625.010000005</v>
      </c>
      <c r="E2551" s="200">
        <v>55501137.960000001</v>
      </c>
    </row>
    <row r="2552" spans="2:5">
      <c r="B2552" s="214" t="s">
        <v>3434</v>
      </c>
      <c r="C2552" s="200">
        <v>0</v>
      </c>
      <c r="D2552" s="200">
        <v>3114233.87</v>
      </c>
      <c r="E2552" s="200">
        <v>0</v>
      </c>
    </row>
    <row r="2553" spans="2:5">
      <c r="B2553" s="215" t="s">
        <v>3433</v>
      </c>
      <c r="C2553" s="200">
        <v>0</v>
      </c>
      <c r="D2553" s="200">
        <v>1332377.8899999999</v>
      </c>
      <c r="E2553" s="200">
        <v>0</v>
      </c>
    </row>
    <row r="2554" spans="2:5">
      <c r="B2554" s="214" t="s">
        <v>3432</v>
      </c>
      <c r="C2554" s="200">
        <v>0</v>
      </c>
      <c r="D2554" s="200">
        <v>1332377.8899999999</v>
      </c>
      <c r="E2554" s="200">
        <v>0</v>
      </c>
    </row>
    <row r="2555" spans="2:5">
      <c r="B2555" s="215" t="s">
        <v>3431</v>
      </c>
      <c r="C2555" s="200">
        <v>0</v>
      </c>
      <c r="D2555" s="200">
        <v>1875829.6</v>
      </c>
      <c r="E2555" s="200">
        <v>0</v>
      </c>
    </row>
    <row r="2556" spans="2:5">
      <c r="B2556" s="214" t="s">
        <v>3430</v>
      </c>
      <c r="C2556" s="200">
        <v>0</v>
      </c>
      <c r="D2556" s="200">
        <v>1875829.6</v>
      </c>
      <c r="E2556" s="200">
        <v>0</v>
      </c>
    </row>
    <row r="2557" spans="2:5">
      <c r="B2557" s="215" t="s">
        <v>3429</v>
      </c>
      <c r="C2557" s="200">
        <v>0</v>
      </c>
      <c r="D2557" s="200">
        <v>3114233.87</v>
      </c>
      <c r="E2557" s="200">
        <v>0</v>
      </c>
    </row>
    <row r="2558" spans="2:5">
      <c r="B2558" s="214" t="s">
        <v>3428</v>
      </c>
      <c r="C2558" s="200">
        <v>0</v>
      </c>
      <c r="D2558" s="200">
        <v>3114233.87</v>
      </c>
      <c r="E2558" s="200">
        <v>0</v>
      </c>
    </row>
    <row r="2559" spans="2:5">
      <c r="B2559" s="215" t="s">
        <v>3014</v>
      </c>
      <c r="C2559" s="200">
        <v>12325016</v>
      </c>
      <c r="D2559" s="200">
        <v>26875830.600000001</v>
      </c>
      <c r="E2559" s="200">
        <v>25000000</v>
      </c>
    </row>
    <row r="2560" spans="2:5">
      <c r="B2560" s="214" t="s">
        <v>3015</v>
      </c>
      <c r="C2560" s="200">
        <v>12325016</v>
      </c>
      <c r="D2560" s="200">
        <v>25000001</v>
      </c>
      <c r="E2560" s="200">
        <v>25000000</v>
      </c>
    </row>
    <row r="2561" spans="2:5">
      <c r="B2561" s="214" t="s">
        <v>3427</v>
      </c>
      <c r="C2561" s="200">
        <v>0</v>
      </c>
      <c r="D2561" s="200">
        <v>1875829.6</v>
      </c>
      <c r="E2561" s="200">
        <v>0</v>
      </c>
    </row>
    <row r="2562" spans="2:5">
      <c r="B2562" s="215" t="s">
        <v>3426</v>
      </c>
      <c r="C2562" s="200">
        <v>0</v>
      </c>
      <c r="D2562" s="200">
        <v>1332377.8899999999</v>
      </c>
      <c r="E2562" s="200">
        <v>0</v>
      </c>
    </row>
    <row r="2563" spans="2:5">
      <c r="B2563" s="214" t="s">
        <v>3425</v>
      </c>
      <c r="C2563" s="200">
        <v>0</v>
      </c>
      <c r="D2563" s="200">
        <v>1332377.8899999999</v>
      </c>
      <c r="E2563" s="200">
        <v>0</v>
      </c>
    </row>
    <row r="2564" spans="2:5">
      <c r="B2564" s="215" t="s">
        <v>3424</v>
      </c>
      <c r="C2564" s="200">
        <v>0</v>
      </c>
      <c r="D2564" s="200">
        <v>1875829.6</v>
      </c>
      <c r="E2564" s="200">
        <v>0</v>
      </c>
    </row>
    <row r="2565" spans="2:5">
      <c r="B2565" s="214" t="s">
        <v>3423</v>
      </c>
      <c r="C2565" s="200">
        <v>0</v>
      </c>
      <c r="D2565" s="200">
        <v>1875829.6</v>
      </c>
      <c r="E2565" s="200">
        <v>0</v>
      </c>
    </row>
    <row r="2566" spans="2:5">
      <c r="B2566" s="215" t="s">
        <v>3422</v>
      </c>
      <c r="C2566" s="200">
        <v>0</v>
      </c>
      <c r="D2566" s="200">
        <v>1332377.8899999999</v>
      </c>
      <c r="E2566" s="200">
        <v>0</v>
      </c>
    </row>
    <row r="2567" spans="2:5">
      <c r="B2567" s="214" t="s">
        <v>3421</v>
      </c>
      <c r="C2567" s="200">
        <v>0</v>
      </c>
      <c r="D2567" s="200">
        <v>1332377.8899999999</v>
      </c>
      <c r="E2567" s="200">
        <v>0</v>
      </c>
    </row>
    <row r="2568" spans="2:5">
      <c r="B2568" s="215" t="s">
        <v>3420</v>
      </c>
      <c r="C2568" s="200">
        <v>0</v>
      </c>
      <c r="D2568" s="200">
        <v>1332377.8899999999</v>
      </c>
      <c r="E2568" s="200">
        <v>0</v>
      </c>
    </row>
    <row r="2569" spans="2:5">
      <c r="B2569" s="214" t="s">
        <v>3419</v>
      </c>
      <c r="C2569" s="200">
        <v>0</v>
      </c>
      <c r="D2569" s="200">
        <v>1332377.8899999999</v>
      </c>
      <c r="E2569" s="200">
        <v>0</v>
      </c>
    </row>
    <row r="2570" spans="2:5">
      <c r="B2570" s="215" t="s">
        <v>3418</v>
      </c>
      <c r="C2570" s="200">
        <v>0</v>
      </c>
      <c r="D2570" s="200">
        <v>1875829.6</v>
      </c>
      <c r="E2570" s="200">
        <v>0</v>
      </c>
    </row>
    <row r="2571" spans="2:5">
      <c r="B2571" s="214" t="s">
        <v>3417</v>
      </c>
      <c r="C2571" s="200">
        <v>0</v>
      </c>
      <c r="D2571" s="200">
        <v>1875829.6</v>
      </c>
      <c r="E2571" s="200">
        <v>0</v>
      </c>
    </row>
    <row r="2572" spans="2:5">
      <c r="B2572" s="215" t="s">
        <v>1096</v>
      </c>
      <c r="C2572" s="200">
        <v>97592447</v>
      </c>
      <c r="D2572" s="200">
        <v>53135326.859999999</v>
      </c>
      <c r="E2572" s="200">
        <v>52574745.859999999</v>
      </c>
    </row>
    <row r="2573" spans="2:5">
      <c r="B2573" s="214" t="s">
        <v>1097</v>
      </c>
      <c r="C2573" s="200">
        <v>97592447</v>
      </c>
      <c r="D2573" s="200">
        <v>53135326.859999999</v>
      </c>
      <c r="E2573" s="200">
        <v>52574745.859999999</v>
      </c>
    </row>
    <row r="2574" spans="2:5">
      <c r="B2574" s="215" t="s">
        <v>3416</v>
      </c>
      <c r="C2574" s="200">
        <v>0</v>
      </c>
      <c r="D2574" s="200">
        <v>1875829.6</v>
      </c>
      <c r="E2574" s="200">
        <v>0</v>
      </c>
    </row>
    <row r="2575" spans="2:5">
      <c r="B2575" s="214" t="s">
        <v>3415</v>
      </c>
      <c r="C2575" s="200">
        <v>0</v>
      </c>
      <c r="D2575" s="200">
        <v>1875829.6</v>
      </c>
      <c r="E2575" s="200">
        <v>0</v>
      </c>
    </row>
    <row r="2576" spans="2:5">
      <c r="B2576" s="215" t="s">
        <v>3414</v>
      </c>
      <c r="C2576" s="200">
        <v>0</v>
      </c>
      <c r="D2576" s="200">
        <v>1875829.6</v>
      </c>
      <c r="E2576" s="200">
        <v>0</v>
      </c>
    </row>
    <row r="2577" spans="2:5">
      <c r="B2577" s="214" t="s">
        <v>3413</v>
      </c>
      <c r="C2577" s="200">
        <v>0</v>
      </c>
      <c r="D2577" s="200">
        <v>1875829.6</v>
      </c>
      <c r="E2577" s="200">
        <v>0</v>
      </c>
    </row>
    <row r="2578" spans="2:5">
      <c r="B2578" s="215" t="s">
        <v>3412</v>
      </c>
      <c r="C2578" s="200">
        <v>0</v>
      </c>
      <c r="D2578" s="200">
        <v>1332377.8899999999</v>
      </c>
      <c r="E2578" s="200">
        <v>0</v>
      </c>
    </row>
    <row r="2579" spans="2:5">
      <c r="B2579" s="214" t="s">
        <v>3411</v>
      </c>
      <c r="C2579" s="200">
        <v>0</v>
      </c>
      <c r="D2579" s="200">
        <v>1332377.8899999999</v>
      </c>
      <c r="E2579" s="200">
        <v>0</v>
      </c>
    </row>
    <row r="2580" spans="2:5">
      <c r="B2580" s="187" t="s">
        <v>298</v>
      </c>
      <c r="C2580" s="186">
        <v>307832383</v>
      </c>
      <c r="D2580" s="186">
        <v>229082383</v>
      </c>
      <c r="E2580" s="186">
        <v>143842418.58000001</v>
      </c>
    </row>
    <row r="2581" spans="2:5">
      <c r="B2581" s="215" t="s">
        <v>508</v>
      </c>
      <c r="C2581" s="200">
        <v>307832383</v>
      </c>
      <c r="D2581" s="200">
        <v>229082383</v>
      </c>
      <c r="E2581" s="200">
        <v>143842418.58000001</v>
      </c>
    </row>
    <row r="2582" spans="2:5">
      <c r="B2582" s="214" t="s">
        <v>853</v>
      </c>
      <c r="C2582" s="200">
        <v>307832383</v>
      </c>
      <c r="D2582" s="200">
        <v>229082383</v>
      </c>
      <c r="E2582" s="200">
        <v>143842418.58000001</v>
      </c>
    </row>
    <row r="2583" spans="2:5">
      <c r="B2583" s="216" t="s">
        <v>294</v>
      </c>
      <c r="C2583" s="200">
        <v>4366110256</v>
      </c>
      <c r="D2583" s="200">
        <v>4232068378.3599997</v>
      </c>
      <c r="E2583" s="200">
        <v>3070924390.0999994</v>
      </c>
    </row>
    <row r="2584" spans="2:5">
      <c r="B2584" s="187" t="s">
        <v>281</v>
      </c>
      <c r="C2584" s="186">
        <v>2925166791</v>
      </c>
      <c r="D2584" s="186">
        <v>2621168392.8499999</v>
      </c>
      <c r="E2584" s="186">
        <v>1628334007.3999991</v>
      </c>
    </row>
    <row r="2585" spans="2:5">
      <c r="B2585" s="215" t="s">
        <v>1032</v>
      </c>
      <c r="C2585" s="200">
        <v>2642267</v>
      </c>
      <c r="D2585" s="200">
        <v>2642267</v>
      </c>
      <c r="E2585" s="200">
        <v>0</v>
      </c>
    </row>
    <row r="2586" spans="2:5">
      <c r="B2586" s="214" t="s">
        <v>1033</v>
      </c>
      <c r="C2586" s="200">
        <v>2642267</v>
      </c>
      <c r="D2586" s="200">
        <v>2642267</v>
      </c>
      <c r="E2586" s="200">
        <v>0</v>
      </c>
    </row>
    <row r="2587" spans="2:5">
      <c r="B2587" s="215" t="s">
        <v>2781</v>
      </c>
      <c r="C2587" s="200">
        <v>176445360</v>
      </c>
      <c r="D2587" s="200">
        <v>169320014.75</v>
      </c>
      <c r="E2587" s="200">
        <v>169076749.52000001</v>
      </c>
    </row>
    <row r="2588" spans="2:5">
      <c r="B2588" s="214" t="s">
        <v>3273</v>
      </c>
      <c r="C2588" s="200">
        <v>0</v>
      </c>
      <c r="D2588" s="200">
        <v>7874654.75</v>
      </c>
      <c r="E2588" s="200">
        <v>7856346.5199999996</v>
      </c>
    </row>
    <row r="2589" spans="2:5">
      <c r="B2589" s="214" t="s">
        <v>2782</v>
      </c>
      <c r="C2589" s="200">
        <v>176445360</v>
      </c>
      <c r="D2589" s="200">
        <v>161445360</v>
      </c>
      <c r="E2589" s="200">
        <v>161220403</v>
      </c>
    </row>
    <row r="2590" spans="2:5">
      <c r="B2590" s="215" t="s">
        <v>3218</v>
      </c>
      <c r="C2590" s="200">
        <v>0</v>
      </c>
      <c r="D2590" s="200">
        <v>6426000</v>
      </c>
      <c r="E2590" s="200">
        <v>0</v>
      </c>
    </row>
    <row r="2591" spans="2:5">
      <c r="B2591" s="214" t="s">
        <v>3217</v>
      </c>
      <c r="C2591" s="200">
        <v>0</v>
      </c>
      <c r="D2591" s="200">
        <v>6426000</v>
      </c>
      <c r="E2591" s="200">
        <v>0</v>
      </c>
    </row>
    <row r="2592" spans="2:5">
      <c r="B2592" s="215" t="s">
        <v>511</v>
      </c>
      <c r="C2592" s="200">
        <v>126602042</v>
      </c>
      <c r="D2592" s="200">
        <v>3706042</v>
      </c>
      <c r="E2592" s="200">
        <v>0</v>
      </c>
    </row>
    <row r="2593" spans="2:5">
      <c r="B2593" s="214" t="s">
        <v>857</v>
      </c>
      <c r="C2593" s="200">
        <v>126602042</v>
      </c>
      <c r="D2593" s="200">
        <v>206042</v>
      </c>
      <c r="E2593" s="200">
        <v>0</v>
      </c>
    </row>
    <row r="2594" spans="2:5">
      <c r="B2594" s="214" t="s">
        <v>3216</v>
      </c>
      <c r="C2594" s="200">
        <v>0</v>
      </c>
      <c r="D2594" s="200">
        <v>3500000</v>
      </c>
      <c r="E2594" s="200">
        <v>0</v>
      </c>
    </row>
    <row r="2595" spans="2:5">
      <c r="B2595" s="215" t="s">
        <v>512</v>
      </c>
      <c r="C2595" s="200">
        <v>2424075</v>
      </c>
      <c r="D2595" s="200">
        <v>2424075</v>
      </c>
      <c r="E2595" s="200">
        <v>144089.51</v>
      </c>
    </row>
    <row r="2596" spans="2:5">
      <c r="B2596" s="214" t="s">
        <v>858</v>
      </c>
      <c r="C2596" s="200">
        <v>2424075</v>
      </c>
      <c r="D2596" s="200">
        <v>2424075</v>
      </c>
      <c r="E2596" s="200">
        <v>144089.51</v>
      </c>
    </row>
    <row r="2597" spans="2:5">
      <c r="B2597" s="215" t="s">
        <v>513</v>
      </c>
      <c r="C2597" s="200">
        <v>36150946</v>
      </c>
      <c r="D2597" s="200">
        <v>41150946</v>
      </c>
      <c r="E2597" s="200">
        <v>40306460</v>
      </c>
    </row>
    <row r="2598" spans="2:5">
      <c r="B2598" s="214" t="s">
        <v>859</v>
      </c>
      <c r="C2598" s="200">
        <v>36150946</v>
      </c>
      <c r="D2598" s="200">
        <v>41150946</v>
      </c>
      <c r="E2598" s="200">
        <v>40306460</v>
      </c>
    </row>
    <row r="2599" spans="2:5">
      <c r="B2599" s="215" t="s">
        <v>514</v>
      </c>
      <c r="C2599" s="200">
        <v>21398075</v>
      </c>
      <c r="D2599" s="200">
        <v>7812291</v>
      </c>
      <c r="E2599" s="200">
        <v>0</v>
      </c>
    </row>
    <row r="2600" spans="2:5">
      <c r="B2600" s="214" t="s">
        <v>860</v>
      </c>
      <c r="C2600" s="200">
        <v>13585784</v>
      </c>
      <c r="D2600" s="200">
        <v>0</v>
      </c>
      <c r="E2600" s="200">
        <v>0</v>
      </c>
    </row>
    <row r="2601" spans="2:5">
      <c r="B2601" s="214" t="s">
        <v>861</v>
      </c>
      <c r="C2601" s="200">
        <v>7812291</v>
      </c>
      <c r="D2601" s="200">
        <v>7812291</v>
      </c>
      <c r="E2601" s="200">
        <v>0</v>
      </c>
    </row>
    <row r="2602" spans="2:5">
      <c r="B2602" s="215" t="s">
        <v>515</v>
      </c>
      <c r="C2602" s="200">
        <v>5769597</v>
      </c>
      <c r="D2602" s="200">
        <v>10072440.609999999</v>
      </c>
      <c r="E2602" s="200">
        <v>6041293.7800000003</v>
      </c>
    </row>
    <row r="2603" spans="2:5">
      <c r="B2603" s="214" t="s">
        <v>862</v>
      </c>
      <c r="C2603" s="200">
        <v>5769597</v>
      </c>
      <c r="D2603" s="200">
        <v>10072440.609999999</v>
      </c>
      <c r="E2603" s="200">
        <v>6041293.7800000003</v>
      </c>
    </row>
    <row r="2604" spans="2:5">
      <c r="B2604" s="215" t="s">
        <v>516</v>
      </c>
      <c r="C2604" s="200">
        <v>1883869</v>
      </c>
      <c r="D2604" s="200">
        <v>4655632</v>
      </c>
      <c r="E2604" s="200">
        <v>3129248.35</v>
      </c>
    </row>
    <row r="2605" spans="2:5">
      <c r="B2605" s="214" t="s">
        <v>863</v>
      </c>
      <c r="C2605" s="200">
        <v>1883869</v>
      </c>
      <c r="D2605" s="200">
        <v>4655632</v>
      </c>
      <c r="E2605" s="200">
        <v>3129248.35</v>
      </c>
    </row>
    <row r="2606" spans="2:5">
      <c r="B2606" s="215" t="s">
        <v>517</v>
      </c>
      <c r="C2606" s="200">
        <v>27806785</v>
      </c>
      <c r="D2606" s="200">
        <v>39657901.519999996</v>
      </c>
      <c r="E2606" s="200">
        <v>12098589.49</v>
      </c>
    </row>
    <row r="2607" spans="2:5">
      <c r="B2607" s="214" t="s">
        <v>864</v>
      </c>
      <c r="C2607" s="200">
        <v>27806785</v>
      </c>
      <c r="D2607" s="200">
        <v>39657901.519999996</v>
      </c>
      <c r="E2607" s="200">
        <v>12098589.49</v>
      </c>
    </row>
    <row r="2608" spans="2:5">
      <c r="B2608" s="215" t="s">
        <v>3647</v>
      </c>
      <c r="C2608" s="200">
        <v>0</v>
      </c>
      <c r="D2608" s="200">
        <v>6835766.5300000003</v>
      </c>
      <c r="E2608" s="200">
        <v>6835763.6699999999</v>
      </c>
    </row>
    <row r="2609" spans="2:5">
      <c r="B2609" s="214" t="s">
        <v>3646</v>
      </c>
      <c r="C2609" s="200">
        <v>0</v>
      </c>
      <c r="D2609" s="200">
        <v>6835766.5300000003</v>
      </c>
      <c r="E2609" s="200">
        <v>6835763.6699999999</v>
      </c>
    </row>
    <row r="2610" spans="2:5">
      <c r="B2610" s="215" t="s">
        <v>2661</v>
      </c>
      <c r="C2610" s="200">
        <v>132499050</v>
      </c>
      <c r="D2610" s="200">
        <v>123361775</v>
      </c>
      <c r="E2610" s="200">
        <v>68924397.599999994</v>
      </c>
    </row>
    <row r="2611" spans="2:5">
      <c r="B2611" s="214" t="s">
        <v>2662</v>
      </c>
      <c r="C2611" s="200">
        <v>132499050</v>
      </c>
      <c r="D2611" s="200">
        <v>123361775</v>
      </c>
      <c r="E2611" s="200">
        <v>68924397.599999994</v>
      </c>
    </row>
    <row r="2612" spans="2:5">
      <c r="B2612" s="215" t="s">
        <v>2663</v>
      </c>
      <c r="C2612" s="200">
        <v>88742887</v>
      </c>
      <c r="D2612" s="200">
        <v>74238564</v>
      </c>
      <c r="E2612" s="200">
        <v>71534995.530000001</v>
      </c>
    </row>
    <row r="2613" spans="2:5">
      <c r="B2613" s="214" t="s">
        <v>2664</v>
      </c>
      <c r="C2613" s="200">
        <v>88742887</v>
      </c>
      <c r="D2613" s="200">
        <v>74238564</v>
      </c>
      <c r="E2613" s="200">
        <v>71534995.530000001</v>
      </c>
    </row>
    <row r="2614" spans="2:5">
      <c r="B2614" s="215" t="s">
        <v>2665</v>
      </c>
      <c r="C2614" s="200">
        <v>95131249</v>
      </c>
      <c r="D2614" s="200">
        <v>129909894.83</v>
      </c>
      <c r="E2614" s="200">
        <v>55144620.219999999</v>
      </c>
    </row>
    <row r="2615" spans="2:5">
      <c r="B2615" s="214" t="s">
        <v>2666</v>
      </c>
      <c r="C2615" s="200">
        <v>95131249</v>
      </c>
      <c r="D2615" s="200">
        <v>86491587</v>
      </c>
      <c r="E2615" s="200">
        <v>11726312.4</v>
      </c>
    </row>
    <row r="2616" spans="2:5">
      <c r="B2616" s="214" t="s">
        <v>3683</v>
      </c>
      <c r="C2616" s="200">
        <v>0</v>
      </c>
      <c r="D2616" s="200">
        <v>43418307.829999998</v>
      </c>
      <c r="E2616" s="200">
        <v>43418307.82</v>
      </c>
    </row>
    <row r="2617" spans="2:5">
      <c r="B2617" s="215" t="s">
        <v>3269</v>
      </c>
      <c r="C2617" s="200">
        <v>0</v>
      </c>
      <c r="D2617" s="200">
        <v>1332377.8899999999</v>
      </c>
      <c r="E2617" s="200">
        <v>0</v>
      </c>
    </row>
    <row r="2618" spans="2:5">
      <c r="B2618" s="214" t="s">
        <v>3410</v>
      </c>
      <c r="C2618" s="200">
        <v>0</v>
      </c>
      <c r="D2618" s="200">
        <v>1332377.8899999999</v>
      </c>
      <c r="E2618" s="200">
        <v>0</v>
      </c>
    </row>
    <row r="2619" spans="2:5">
      <c r="B2619" s="215" t="s">
        <v>3409</v>
      </c>
      <c r="C2619" s="200">
        <v>0</v>
      </c>
      <c r="D2619" s="200">
        <v>1332377.8899999999</v>
      </c>
      <c r="E2619" s="200">
        <v>0</v>
      </c>
    </row>
    <row r="2620" spans="2:5">
      <c r="B2620" s="214" t="s">
        <v>3408</v>
      </c>
      <c r="C2620" s="200">
        <v>0</v>
      </c>
      <c r="D2620" s="200">
        <v>1332377.8899999999</v>
      </c>
      <c r="E2620" s="200">
        <v>0</v>
      </c>
    </row>
    <row r="2621" spans="2:5">
      <c r="B2621" s="215" t="s">
        <v>3407</v>
      </c>
      <c r="C2621" s="200">
        <v>0</v>
      </c>
      <c r="D2621" s="200">
        <v>1332377.8899999999</v>
      </c>
      <c r="E2621" s="200">
        <v>0</v>
      </c>
    </row>
    <row r="2622" spans="2:5">
      <c r="B2622" s="214" t="s">
        <v>3406</v>
      </c>
      <c r="C2622" s="200">
        <v>0</v>
      </c>
      <c r="D2622" s="200">
        <v>1332377.8899999999</v>
      </c>
      <c r="E2622" s="200">
        <v>0</v>
      </c>
    </row>
    <row r="2623" spans="2:5">
      <c r="B2623" s="215" t="s">
        <v>518</v>
      </c>
      <c r="C2623" s="200">
        <v>45759887</v>
      </c>
      <c r="D2623" s="200">
        <v>52474706.490000002</v>
      </c>
      <c r="E2623" s="200">
        <v>30028911.099999998</v>
      </c>
    </row>
    <row r="2624" spans="2:5">
      <c r="B2624" s="214" t="s">
        <v>865</v>
      </c>
      <c r="C2624" s="200">
        <v>19015184</v>
      </c>
      <c r="D2624" s="200">
        <v>48758271.600000001</v>
      </c>
      <c r="E2624" s="200">
        <v>27644911.099999998</v>
      </c>
    </row>
    <row r="2625" spans="2:5">
      <c r="B2625" s="214" t="s">
        <v>2783</v>
      </c>
      <c r="C2625" s="200">
        <v>26744703</v>
      </c>
      <c r="D2625" s="200">
        <v>2384057</v>
      </c>
      <c r="E2625" s="200">
        <v>2384000</v>
      </c>
    </row>
    <row r="2626" spans="2:5">
      <c r="B2626" s="214" t="s">
        <v>3405</v>
      </c>
      <c r="C2626" s="200">
        <v>0</v>
      </c>
      <c r="D2626" s="200">
        <v>1332377.8899999999</v>
      </c>
      <c r="E2626" s="200">
        <v>0</v>
      </c>
    </row>
    <row r="2627" spans="2:5">
      <c r="B2627" s="215" t="s">
        <v>519</v>
      </c>
      <c r="C2627" s="200">
        <v>336403885</v>
      </c>
      <c r="D2627" s="200">
        <v>235891350.88999999</v>
      </c>
      <c r="E2627" s="200">
        <v>107949054.42</v>
      </c>
    </row>
    <row r="2628" spans="2:5">
      <c r="B2628" s="214" t="s">
        <v>866</v>
      </c>
      <c r="C2628" s="200">
        <v>190094058</v>
      </c>
      <c r="D2628" s="200">
        <v>112912394</v>
      </c>
      <c r="E2628" s="200">
        <v>66317606.100000001</v>
      </c>
    </row>
    <row r="2629" spans="2:5">
      <c r="B2629" s="214" t="s">
        <v>1933</v>
      </c>
      <c r="C2629" s="200">
        <v>4768626</v>
      </c>
      <c r="D2629" s="200">
        <v>4292026</v>
      </c>
      <c r="E2629" s="200">
        <v>0</v>
      </c>
    </row>
    <row r="2630" spans="2:5">
      <c r="B2630" s="214" t="s">
        <v>2667</v>
      </c>
      <c r="C2630" s="200">
        <v>141541201</v>
      </c>
      <c r="D2630" s="200">
        <v>117354553</v>
      </c>
      <c r="E2630" s="200">
        <v>41631448.32</v>
      </c>
    </row>
    <row r="2631" spans="2:5">
      <c r="B2631" s="214" t="s">
        <v>3404</v>
      </c>
      <c r="C2631" s="200">
        <v>0</v>
      </c>
      <c r="D2631" s="200">
        <v>1332377.8899999999</v>
      </c>
      <c r="E2631" s="200">
        <v>0</v>
      </c>
    </row>
    <row r="2632" spans="2:5">
      <c r="B2632" s="215" t="s">
        <v>1934</v>
      </c>
      <c r="C2632" s="200">
        <v>157733524</v>
      </c>
      <c r="D2632" s="200">
        <v>132762417.89</v>
      </c>
      <c r="E2632" s="200">
        <v>108713359.47</v>
      </c>
    </row>
    <row r="2633" spans="2:5">
      <c r="B2633" s="214" t="s">
        <v>1935</v>
      </c>
      <c r="C2633" s="200">
        <v>4768626</v>
      </c>
      <c r="D2633" s="200">
        <v>4291826</v>
      </c>
      <c r="E2633" s="200">
        <v>0</v>
      </c>
    </row>
    <row r="2634" spans="2:5">
      <c r="B2634" s="214" t="s">
        <v>2784</v>
      </c>
      <c r="C2634" s="200">
        <v>152964898</v>
      </c>
      <c r="D2634" s="200">
        <v>127138214</v>
      </c>
      <c r="E2634" s="200">
        <v>108713359.47</v>
      </c>
    </row>
    <row r="2635" spans="2:5">
      <c r="B2635" s="214" t="s">
        <v>3403</v>
      </c>
      <c r="C2635" s="200">
        <v>0</v>
      </c>
      <c r="D2635" s="200">
        <v>1332377.8899999999</v>
      </c>
      <c r="E2635" s="200">
        <v>0</v>
      </c>
    </row>
    <row r="2636" spans="2:5">
      <c r="B2636" s="215" t="s">
        <v>3016</v>
      </c>
      <c r="C2636" s="200">
        <v>14958567</v>
      </c>
      <c r="D2636" s="200">
        <v>10087902</v>
      </c>
      <c r="E2636" s="200">
        <v>0</v>
      </c>
    </row>
    <row r="2637" spans="2:5">
      <c r="B2637" s="214" t="s">
        <v>3017</v>
      </c>
      <c r="C2637" s="200">
        <v>3749866</v>
      </c>
      <c r="D2637" s="200">
        <v>1</v>
      </c>
      <c r="E2637" s="200">
        <v>0</v>
      </c>
    </row>
    <row r="2638" spans="2:5">
      <c r="B2638" s="214" t="s">
        <v>1936</v>
      </c>
      <c r="C2638" s="200">
        <v>11208701</v>
      </c>
      <c r="D2638" s="200">
        <v>10087901</v>
      </c>
      <c r="E2638" s="200">
        <v>0</v>
      </c>
    </row>
    <row r="2639" spans="2:5">
      <c r="B2639" s="215" t="s">
        <v>1937</v>
      </c>
      <c r="C2639" s="200">
        <v>43561407</v>
      </c>
      <c r="D2639" s="200">
        <v>36553610</v>
      </c>
      <c r="E2639" s="200">
        <v>20000000</v>
      </c>
    </row>
    <row r="2640" spans="2:5">
      <c r="B2640" s="214" t="s">
        <v>1938</v>
      </c>
      <c r="C2640" s="200">
        <v>4768626</v>
      </c>
      <c r="D2640" s="200">
        <v>4310626</v>
      </c>
      <c r="E2640" s="200">
        <v>0</v>
      </c>
    </row>
    <row r="2641" spans="2:5">
      <c r="B2641" s="214" t="s">
        <v>2785</v>
      </c>
      <c r="C2641" s="200">
        <v>38792781</v>
      </c>
      <c r="D2641" s="200">
        <v>32242984</v>
      </c>
      <c r="E2641" s="200">
        <v>20000000</v>
      </c>
    </row>
    <row r="2642" spans="2:5">
      <c r="B2642" s="215" t="s">
        <v>1939</v>
      </c>
      <c r="C2642" s="200">
        <v>6731551</v>
      </c>
      <c r="D2642" s="200">
        <v>7252384.8100000005</v>
      </c>
      <c r="E2642" s="200">
        <v>0</v>
      </c>
    </row>
    <row r="2643" spans="2:5">
      <c r="B2643" s="214" t="s">
        <v>1940</v>
      </c>
      <c r="C2643" s="200">
        <v>6731551</v>
      </c>
      <c r="D2643" s="200">
        <v>4752384.8100000005</v>
      </c>
      <c r="E2643" s="200">
        <v>0</v>
      </c>
    </row>
    <row r="2644" spans="2:5">
      <c r="B2644" s="214" t="s">
        <v>3682</v>
      </c>
      <c r="C2644" s="200">
        <v>0</v>
      </c>
      <c r="D2644" s="200">
        <v>2500000</v>
      </c>
      <c r="E2644" s="200">
        <v>0</v>
      </c>
    </row>
    <row r="2645" spans="2:5">
      <c r="B2645" s="215" t="s">
        <v>3774</v>
      </c>
      <c r="C2645" s="200">
        <v>12486882</v>
      </c>
      <c r="D2645" s="200">
        <v>32625081.189999998</v>
      </c>
      <c r="E2645" s="200">
        <v>9307924.2399999984</v>
      </c>
    </row>
    <row r="2646" spans="2:5">
      <c r="B2646" s="214" t="s">
        <v>3194</v>
      </c>
      <c r="C2646" s="200">
        <v>0</v>
      </c>
      <c r="D2646" s="200">
        <v>21365499.189999998</v>
      </c>
      <c r="E2646" s="200">
        <v>9307924.2399999984</v>
      </c>
    </row>
    <row r="2647" spans="2:5">
      <c r="B2647" s="214" t="s">
        <v>1941</v>
      </c>
      <c r="C2647" s="200">
        <v>12486882</v>
      </c>
      <c r="D2647" s="200">
        <v>11259582</v>
      </c>
      <c r="E2647" s="200">
        <v>0</v>
      </c>
    </row>
    <row r="2648" spans="2:5">
      <c r="B2648" s="215" t="s">
        <v>520</v>
      </c>
      <c r="C2648" s="200">
        <v>116953150</v>
      </c>
      <c r="D2648" s="200">
        <v>58475616.280000001</v>
      </c>
      <c r="E2648" s="200">
        <v>58475607.210000001</v>
      </c>
    </row>
    <row r="2649" spans="2:5">
      <c r="B2649" s="214" t="s">
        <v>867</v>
      </c>
      <c r="C2649" s="200">
        <v>112184524</v>
      </c>
      <c r="D2649" s="200">
        <v>57287514</v>
      </c>
      <c r="E2649" s="200">
        <v>57287510.75</v>
      </c>
    </row>
    <row r="2650" spans="2:5">
      <c r="B2650" s="214" t="s">
        <v>1942</v>
      </c>
      <c r="C2650" s="200">
        <v>4768626</v>
      </c>
      <c r="D2650" s="200">
        <v>1188102.2800000003</v>
      </c>
      <c r="E2650" s="200">
        <v>1188096.46</v>
      </c>
    </row>
    <row r="2651" spans="2:5">
      <c r="B2651" s="215" t="s">
        <v>521</v>
      </c>
      <c r="C2651" s="200">
        <v>94712407</v>
      </c>
      <c r="D2651" s="200">
        <v>138968790.53999999</v>
      </c>
      <c r="E2651" s="200">
        <v>135578386.95000002</v>
      </c>
    </row>
    <row r="2652" spans="2:5">
      <c r="B2652" s="214" t="s">
        <v>868</v>
      </c>
      <c r="C2652" s="200">
        <v>83503706</v>
      </c>
      <c r="D2652" s="200">
        <v>136162554.47999999</v>
      </c>
      <c r="E2652" s="200">
        <v>132772151.74000001</v>
      </c>
    </row>
    <row r="2653" spans="2:5">
      <c r="B2653" s="214" t="s">
        <v>1943</v>
      </c>
      <c r="C2653" s="200">
        <v>11208701</v>
      </c>
      <c r="D2653" s="200">
        <v>2806236.0600000005</v>
      </c>
      <c r="E2653" s="200">
        <v>2806235.21</v>
      </c>
    </row>
    <row r="2654" spans="2:5">
      <c r="B2654" s="215" t="s">
        <v>522</v>
      </c>
      <c r="C2654" s="200">
        <v>29173313</v>
      </c>
      <c r="D2654" s="200">
        <v>46158964.890000008</v>
      </c>
      <c r="E2654" s="200">
        <v>35346118.909999996</v>
      </c>
    </row>
    <row r="2655" spans="2:5">
      <c r="B2655" s="214" t="s">
        <v>869</v>
      </c>
      <c r="C2655" s="200">
        <v>17964612</v>
      </c>
      <c r="D2655" s="200">
        <v>43352728.830000006</v>
      </c>
      <c r="E2655" s="200">
        <v>32539883.699999999</v>
      </c>
    </row>
    <row r="2656" spans="2:5">
      <c r="B2656" s="214" t="s">
        <v>1944</v>
      </c>
      <c r="C2656" s="200">
        <v>11208701</v>
      </c>
      <c r="D2656" s="200">
        <v>2806236.0600000005</v>
      </c>
      <c r="E2656" s="200">
        <v>2806235.21</v>
      </c>
    </row>
    <row r="2657" spans="2:5">
      <c r="B2657" s="215" t="s">
        <v>1945</v>
      </c>
      <c r="C2657" s="200">
        <v>4768626</v>
      </c>
      <c r="D2657" s="200">
        <v>1188097.4500000002</v>
      </c>
      <c r="E2657" s="200">
        <v>1188096.45</v>
      </c>
    </row>
    <row r="2658" spans="2:5">
      <c r="B2658" s="214" t="s">
        <v>1946</v>
      </c>
      <c r="C2658" s="200">
        <v>4768626</v>
      </c>
      <c r="D2658" s="200">
        <v>1188097.4500000002</v>
      </c>
      <c r="E2658" s="200">
        <v>1188096.45</v>
      </c>
    </row>
    <row r="2659" spans="2:5">
      <c r="B2659" s="215" t="s">
        <v>523</v>
      </c>
      <c r="C2659" s="200">
        <v>173498038</v>
      </c>
      <c r="D2659" s="200">
        <v>14876920.599999998</v>
      </c>
      <c r="E2659" s="200">
        <v>2521954.12</v>
      </c>
    </row>
    <row r="2660" spans="2:5">
      <c r="B2660" s="214" t="s">
        <v>870</v>
      </c>
      <c r="C2660" s="200">
        <v>162289337</v>
      </c>
      <c r="D2660" s="200">
        <v>3668219.5999999978</v>
      </c>
      <c r="E2660" s="200">
        <v>0</v>
      </c>
    </row>
    <row r="2661" spans="2:5">
      <c r="B2661" s="214" t="s">
        <v>1947</v>
      </c>
      <c r="C2661" s="200">
        <v>11208701</v>
      </c>
      <c r="D2661" s="200">
        <v>11208701</v>
      </c>
      <c r="E2661" s="200">
        <v>2521954.12</v>
      </c>
    </row>
    <row r="2662" spans="2:5">
      <c r="B2662" s="215" t="s">
        <v>1948</v>
      </c>
      <c r="C2662" s="200">
        <v>12486882</v>
      </c>
      <c r="D2662" s="200">
        <v>12486882</v>
      </c>
      <c r="E2662" s="200">
        <v>2809547.05</v>
      </c>
    </row>
    <row r="2663" spans="2:5">
      <c r="B2663" s="214" t="s">
        <v>1949</v>
      </c>
      <c r="C2663" s="200">
        <v>12486882</v>
      </c>
      <c r="D2663" s="200">
        <v>12486882</v>
      </c>
      <c r="E2663" s="200">
        <v>2809547.05</v>
      </c>
    </row>
    <row r="2664" spans="2:5">
      <c r="B2664" s="215" t="s">
        <v>1950</v>
      </c>
      <c r="C2664" s="200">
        <v>4768626</v>
      </c>
      <c r="D2664" s="200">
        <v>4768626</v>
      </c>
      <c r="E2664" s="200">
        <v>1072940.79</v>
      </c>
    </row>
    <row r="2665" spans="2:5">
      <c r="B2665" s="214" t="s">
        <v>1951</v>
      </c>
      <c r="C2665" s="200">
        <v>4768626</v>
      </c>
      <c r="D2665" s="200">
        <v>4768626</v>
      </c>
      <c r="E2665" s="200">
        <v>1072940.79</v>
      </c>
    </row>
    <row r="2666" spans="2:5">
      <c r="B2666" s="215" t="s">
        <v>1952</v>
      </c>
      <c r="C2666" s="200">
        <v>11208701</v>
      </c>
      <c r="D2666" s="200">
        <v>11208701</v>
      </c>
      <c r="E2666" s="200">
        <v>2521954.13</v>
      </c>
    </row>
    <row r="2667" spans="2:5">
      <c r="B2667" s="214" t="s">
        <v>1953</v>
      </c>
      <c r="C2667" s="200">
        <v>11208701</v>
      </c>
      <c r="D2667" s="200">
        <v>11208701</v>
      </c>
      <c r="E2667" s="200">
        <v>2521954.13</v>
      </c>
    </row>
    <row r="2668" spans="2:5">
      <c r="B2668" s="215" t="s">
        <v>1954</v>
      </c>
      <c r="C2668" s="200">
        <v>6731551</v>
      </c>
      <c r="D2668" s="200">
        <v>1</v>
      </c>
      <c r="E2668" s="200">
        <v>0</v>
      </c>
    </row>
    <row r="2669" spans="2:5">
      <c r="B2669" s="214" t="s">
        <v>1955</v>
      </c>
      <c r="C2669" s="200">
        <v>6731551</v>
      </c>
      <c r="D2669" s="200">
        <v>1</v>
      </c>
      <c r="E2669" s="200">
        <v>0</v>
      </c>
    </row>
    <row r="2670" spans="2:5">
      <c r="B2670" s="215" t="s">
        <v>1956</v>
      </c>
      <c r="C2670" s="200">
        <v>4768626</v>
      </c>
      <c r="D2670" s="200">
        <v>1</v>
      </c>
      <c r="E2670" s="200">
        <v>0</v>
      </c>
    </row>
    <row r="2671" spans="2:5">
      <c r="B2671" s="214" t="s">
        <v>1957</v>
      </c>
      <c r="C2671" s="200">
        <v>4768626</v>
      </c>
      <c r="D2671" s="200">
        <v>1</v>
      </c>
      <c r="E2671" s="200">
        <v>0</v>
      </c>
    </row>
    <row r="2672" spans="2:5">
      <c r="B2672" s="215" t="s">
        <v>2725</v>
      </c>
      <c r="C2672" s="200">
        <v>11208701</v>
      </c>
      <c r="D2672" s="200">
        <v>1</v>
      </c>
      <c r="E2672" s="200">
        <v>0</v>
      </c>
    </row>
    <row r="2673" spans="2:5">
      <c r="B2673" s="214" t="s">
        <v>1958</v>
      </c>
      <c r="C2673" s="200">
        <v>11208701</v>
      </c>
      <c r="D2673" s="200">
        <v>1</v>
      </c>
      <c r="E2673" s="200">
        <v>0</v>
      </c>
    </row>
    <row r="2674" spans="2:5">
      <c r="B2674" s="215" t="s">
        <v>1959</v>
      </c>
      <c r="C2674" s="200">
        <v>11208701</v>
      </c>
      <c r="D2674" s="200">
        <v>1</v>
      </c>
      <c r="E2674" s="200">
        <v>0</v>
      </c>
    </row>
    <row r="2675" spans="2:5">
      <c r="B2675" s="214" t="s">
        <v>1960</v>
      </c>
      <c r="C2675" s="200">
        <v>11208701</v>
      </c>
      <c r="D2675" s="200">
        <v>1</v>
      </c>
      <c r="E2675" s="200">
        <v>0</v>
      </c>
    </row>
    <row r="2676" spans="2:5">
      <c r="B2676" s="215" t="s">
        <v>1961</v>
      </c>
      <c r="C2676" s="200">
        <v>4768626</v>
      </c>
      <c r="D2676" s="200">
        <v>1104978</v>
      </c>
      <c r="E2676" s="200">
        <v>1104976.57</v>
      </c>
    </row>
    <row r="2677" spans="2:5">
      <c r="B2677" s="214" t="s">
        <v>1962</v>
      </c>
      <c r="C2677" s="200">
        <v>4768626</v>
      </c>
      <c r="D2677" s="200">
        <v>1104978</v>
      </c>
      <c r="E2677" s="200">
        <v>1104976.57</v>
      </c>
    </row>
    <row r="2678" spans="2:5">
      <c r="B2678" s="215" t="s">
        <v>1963</v>
      </c>
      <c r="C2678" s="200">
        <v>11208701</v>
      </c>
      <c r="D2678" s="200">
        <v>2473133</v>
      </c>
      <c r="E2678" s="200">
        <v>2473131.88</v>
      </c>
    </row>
    <row r="2679" spans="2:5">
      <c r="B2679" s="214" t="s">
        <v>1964</v>
      </c>
      <c r="C2679" s="200">
        <v>11208701</v>
      </c>
      <c r="D2679" s="200">
        <v>2473133</v>
      </c>
      <c r="E2679" s="200">
        <v>2473131.88</v>
      </c>
    </row>
    <row r="2680" spans="2:5">
      <c r="B2680" s="215" t="s">
        <v>524</v>
      </c>
      <c r="C2680" s="200">
        <v>29100030</v>
      </c>
      <c r="D2680" s="200">
        <v>55212261.030000009</v>
      </c>
      <c r="E2680" s="200">
        <v>32890605.440000001</v>
      </c>
    </row>
    <row r="2681" spans="2:5">
      <c r="B2681" s="214" t="s">
        <v>871</v>
      </c>
      <c r="C2681" s="200">
        <v>22368479</v>
      </c>
      <c r="D2681" s="200">
        <v>53688976.030000009</v>
      </c>
      <c r="E2681" s="200">
        <v>31367321.68</v>
      </c>
    </row>
    <row r="2682" spans="2:5">
      <c r="B2682" s="214" t="s">
        <v>1965</v>
      </c>
      <c r="C2682" s="200">
        <v>6731551</v>
      </c>
      <c r="D2682" s="200">
        <v>1523285</v>
      </c>
      <c r="E2682" s="200">
        <v>1523283.76</v>
      </c>
    </row>
    <row r="2683" spans="2:5">
      <c r="B2683" s="215" t="s">
        <v>1966</v>
      </c>
      <c r="C2683" s="200">
        <v>6731551</v>
      </c>
      <c r="D2683" s="200">
        <v>1523285</v>
      </c>
      <c r="E2683" s="200">
        <v>1523283.76</v>
      </c>
    </row>
    <row r="2684" spans="2:5">
      <c r="B2684" s="214" t="s">
        <v>1967</v>
      </c>
      <c r="C2684" s="200">
        <v>6731551</v>
      </c>
      <c r="D2684" s="200">
        <v>1523285</v>
      </c>
      <c r="E2684" s="200">
        <v>1523283.76</v>
      </c>
    </row>
    <row r="2685" spans="2:5">
      <c r="B2685" s="215" t="s">
        <v>1968</v>
      </c>
      <c r="C2685" s="200">
        <v>4768626</v>
      </c>
      <c r="D2685" s="200">
        <v>1364160.4399999995</v>
      </c>
      <c r="E2685" s="200">
        <v>1364158.89</v>
      </c>
    </row>
    <row r="2686" spans="2:5">
      <c r="B2686" s="214" t="s">
        <v>1969</v>
      </c>
      <c r="C2686" s="200">
        <v>4768626</v>
      </c>
      <c r="D2686" s="200">
        <v>1364160.4399999995</v>
      </c>
      <c r="E2686" s="200">
        <v>1364158.89</v>
      </c>
    </row>
    <row r="2687" spans="2:5">
      <c r="B2687" s="215" t="s">
        <v>1970</v>
      </c>
      <c r="C2687" s="200">
        <v>11208701</v>
      </c>
      <c r="D2687" s="200">
        <v>2464947.17</v>
      </c>
      <c r="E2687" s="200">
        <v>2464945.83</v>
      </c>
    </row>
    <row r="2688" spans="2:5">
      <c r="B2688" s="214" t="s">
        <v>1971</v>
      </c>
      <c r="C2688" s="200">
        <v>11208701</v>
      </c>
      <c r="D2688" s="200">
        <v>2464947.17</v>
      </c>
      <c r="E2688" s="200">
        <v>2464945.83</v>
      </c>
    </row>
    <row r="2689" spans="2:5">
      <c r="B2689" s="215" t="s">
        <v>1972</v>
      </c>
      <c r="C2689" s="200">
        <v>4768626</v>
      </c>
      <c r="D2689" s="200">
        <v>1364160.42</v>
      </c>
      <c r="E2689" s="200">
        <v>1364158.89</v>
      </c>
    </row>
    <row r="2690" spans="2:5">
      <c r="B2690" s="214" t="s">
        <v>1973</v>
      </c>
      <c r="C2690" s="200">
        <v>4768626</v>
      </c>
      <c r="D2690" s="200">
        <v>1364160.42</v>
      </c>
      <c r="E2690" s="200">
        <v>1364158.89</v>
      </c>
    </row>
    <row r="2691" spans="2:5">
      <c r="B2691" s="215" t="s">
        <v>1974</v>
      </c>
      <c r="C2691" s="200">
        <v>11208701</v>
      </c>
      <c r="D2691" s="200">
        <v>1721789</v>
      </c>
      <c r="E2691" s="200">
        <v>1721785.53</v>
      </c>
    </row>
    <row r="2692" spans="2:5">
      <c r="B2692" s="214" t="s">
        <v>1975</v>
      </c>
      <c r="C2692" s="200">
        <v>11208701</v>
      </c>
      <c r="D2692" s="200">
        <v>1721789</v>
      </c>
      <c r="E2692" s="200">
        <v>1721785.53</v>
      </c>
    </row>
    <row r="2693" spans="2:5">
      <c r="B2693" s="215" t="s">
        <v>525</v>
      </c>
      <c r="C2693" s="200">
        <v>137461165</v>
      </c>
      <c r="D2693" s="200">
        <v>78190064.080000013</v>
      </c>
      <c r="E2693" s="200">
        <v>43377197.310000002</v>
      </c>
    </row>
    <row r="2694" spans="2:5">
      <c r="B2694" s="214" t="s">
        <v>872</v>
      </c>
      <c r="C2694" s="200">
        <v>41235553</v>
      </c>
      <c r="D2694" s="200">
        <v>75282306.620000005</v>
      </c>
      <c r="E2694" s="200">
        <v>40469440.420000002</v>
      </c>
    </row>
    <row r="2695" spans="2:5">
      <c r="B2695" s="214" t="s">
        <v>876</v>
      </c>
      <c r="C2695" s="200">
        <v>89494061</v>
      </c>
      <c r="D2695" s="200">
        <v>0</v>
      </c>
      <c r="E2695" s="200">
        <v>0</v>
      </c>
    </row>
    <row r="2696" spans="2:5">
      <c r="B2696" s="214" t="s">
        <v>1976</v>
      </c>
      <c r="C2696" s="200">
        <v>6731551</v>
      </c>
      <c r="D2696" s="200">
        <v>2907757.4600000009</v>
      </c>
      <c r="E2696" s="200">
        <v>2907756.89</v>
      </c>
    </row>
    <row r="2697" spans="2:5">
      <c r="B2697" s="215" t="s">
        <v>1977</v>
      </c>
      <c r="C2697" s="200">
        <v>6731551</v>
      </c>
      <c r="D2697" s="200">
        <v>1721787.620000001</v>
      </c>
      <c r="E2697" s="200">
        <v>1721785.52</v>
      </c>
    </row>
    <row r="2698" spans="2:5">
      <c r="B2698" s="214" t="s">
        <v>1978</v>
      </c>
      <c r="C2698" s="200">
        <v>6731551</v>
      </c>
      <c r="D2698" s="200">
        <v>1721787.620000001</v>
      </c>
      <c r="E2698" s="200">
        <v>1721785.52</v>
      </c>
    </row>
    <row r="2699" spans="2:5">
      <c r="B2699" s="215" t="s">
        <v>1979</v>
      </c>
      <c r="C2699" s="200">
        <v>11208701</v>
      </c>
      <c r="D2699" s="200">
        <v>1721789</v>
      </c>
      <c r="E2699" s="200">
        <v>1721785.52</v>
      </c>
    </row>
    <row r="2700" spans="2:5">
      <c r="B2700" s="214" t="s">
        <v>1980</v>
      </c>
      <c r="C2700" s="200">
        <v>11208701</v>
      </c>
      <c r="D2700" s="200">
        <v>1721789</v>
      </c>
      <c r="E2700" s="200">
        <v>1721785.52</v>
      </c>
    </row>
    <row r="2701" spans="2:5">
      <c r="B2701" s="215" t="s">
        <v>1981</v>
      </c>
      <c r="C2701" s="200">
        <v>11208701</v>
      </c>
      <c r="D2701" s="200">
        <v>1203133.3599999994</v>
      </c>
      <c r="E2701" s="200">
        <v>1203124.6100000001</v>
      </c>
    </row>
    <row r="2702" spans="2:5">
      <c r="B2702" s="214" t="s">
        <v>1982</v>
      </c>
      <c r="C2702" s="200">
        <v>11208701</v>
      </c>
      <c r="D2702" s="200">
        <v>1203133.3599999994</v>
      </c>
      <c r="E2702" s="200">
        <v>1203124.6100000001</v>
      </c>
    </row>
    <row r="2703" spans="2:5">
      <c r="B2703" s="215" t="s">
        <v>526</v>
      </c>
      <c r="C2703" s="200">
        <v>123789854</v>
      </c>
      <c r="D2703" s="200">
        <v>269236114.06</v>
      </c>
      <c r="E2703" s="200">
        <v>199818986.95999998</v>
      </c>
    </row>
    <row r="2704" spans="2:5">
      <c r="B2704" s="214" t="s">
        <v>873</v>
      </c>
      <c r="C2704" s="200">
        <v>112581153</v>
      </c>
      <c r="D2704" s="200">
        <v>267547760.71000001</v>
      </c>
      <c r="E2704" s="200">
        <v>198130638.75999999</v>
      </c>
    </row>
    <row r="2705" spans="2:5">
      <c r="B2705" s="214" t="s">
        <v>1983</v>
      </c>
      <c r="C2705" s="200">
        <v>11208701</v>
      </c>
      <c r="D2705" s="200">
        <v>1688353.3499999996</v>
      </c>
      <c r="E2705" s="200">
        <v>1688348.2</v>
      </c>
    </row>
    <row r="2706" spans="2:5">
      <c r="B2706" s="215" t="s">
        <v>1984</v>
      </c>
      <c r="C2706" s="200">
        <v>4768626</v>
      </c>
      <c r="D2706" s="200">
        <v>2473677.0600000005</v>
      </c>
      <c r="E2706" s="200">
        <v>2473676.6800000002</v>
      </c>
    </row>
    <row r="2707" spans="2:5">
      <c r="B2707" s="214" t="s">
        <v>1985</v>
      </c>
      <c r="C2707" s="200">
        <v>4768626</v>
      </c>
      <c r="D2707" s="200">
        <v>2473677.0600000005</v>
      </c>
      <c r="E2707" s="200">
        <v>2473676.6800000002</v>
      </c>
    </row>
    <row r="2708" spans="2:5">
      <c r="B2708" s="215" t="s">
        <v>1986</v>
      </c>
      <c r="C2708" s="200">
        <v>6731551</v>
      </c>
      <c r="D2708" s="200">
        <v>2473681.0099999998</v>
      </c>
      <c r="E2708" s="200">
        <v>2473676.67</v>
      </c>
    </row>
    <row r="2709" spans="2:5">
      <c r="B2709" s="214" t="s">
        <v>1987</v>
      </c>
      <c r="C2709" s="200">
        <v>6731551</v>
      </c>
      <c r="D2709" s="200">
        <v>2473681.0099999998</v>
      </c>
      <c r="E2709" s="200">
        <v>2473676.67</v>
      </c>
    </row>
    <row r="2710" spans="2:5">
      <c r="B2710" s="215" t="s">
        <v>1988</v>
      </c>
      <c r="C2710" s="200">
        <v>11208701</v>
      </c>
      <c r="D2710" s="200">
        <v>10132201</v>
      </c>
      <c r="E2710" s="200">
        <v>0</v>
      </c>
    </row>
    <row r="2711" spans="2:5">
      <c r="B2711" s="214" t="s">
        <v>1989</v>
      </c>
      <c r="C2711" s="200">
        <v>11208701</v>
      </c>
      <c r="D2711" s="200">
        <v>10132201</v>
      </c>
      <c r="E2711" s="200">
        <v>0</v>
      </c>
    </row>
    <row r="2712" spans="2:5">
      <c r="B2712" s="215" t="s">
        <v>1990</v>
      </c>
      <c r="C2712" s="200">
        <v>11208701</v>
      </c>
      <c r="D2712" s="200">
        <v>10132201</v>
      </c>
      <c r="E2712" s="200">
        <v>3808017.08</v>
      </c>
    </row>
    <row r="2713" spans="2:5">
      <c r="B2713" s="214" t="s">
        <v>1991</v>
      </c>
      <c r="C2713" s="200">
        <v>11208701</v>
      </c>
      <c r="D2713" s="200">
        <v>10132201</v>
      </c>
      <c r="E2713" s="200">
        <v>3808017.08</v>
      </c>
    </row>
    <row r="2714" spans="2:5">
      <c r="B2714" s="215" t="s">
        <v>1992</v>
      </c>
      <c r="C2714" s="200">
        <v>4768626</v>
      </c>
      <c r="D2714" s="200">
        <v>4567326</v>
      </c>
      <c r="E2714" s="200">
        <v>1519763.98</v>
      </c>
    </row>
    <row r="2715" spans="2:5">
      <c r="B2715" s="214" t="s">
        <v>1993</v>
      </c>
      <c r="C2715" s="200">
        <v>4768626</v>
      </c>
      <c r="D2715" s="200">
        <v>4567326</v>
      </c>
      <c r="E2715" s="200">
        <v>1519763.98</v>
      </c>
    </row>
    <row r="2716" spans="2:5">
      <c r="B2716" s="215" t="s">
        <v>527</v>
      </c>
      <c r="C2716" s="200">
        <v>49666591</v>
      </c>
      <c r="D2716" s="200">
        <v>26931158.879999999</v>
      </c>
      <c r="E2716" s="200">
        <v>5038104.2</v>
      </c>
    </row>
    <row r="2717" spans="2:5">
      <c r="B2717" s="214" t="s">
        <v>874</v>
      </c>
      <c r="C2717" s="200">
        <v>38457890</v>
      </c>
      <c r="D2717" s="200">
        <v>16798957.879999999</v>
      </c>
      <c r="E2717" s="200">
        <v>1230087.1200000001</v>
      </c>
    </row>
    <row r="2718" spans="2:5">
      <c r="B2718" s="214" t="s">
        <v>1994</v>
      </c>
      <c r="C2718" s="200">
        <v>11208701</v>
      </c>
      <c r="D2718" s="200">
        <v>10132201</v>
      </c>
      <c r="E2718" s="200">
        <v>3808017.08</v>
      </c>
    </row>
    <row r="2719" spans="2:5">
      <c r="B2719" s="215" t="s">
        <v>1995</v>
      </c>
      <c r="C2719" s="200">
        <v>4768626</v>
      </c>
      <c r="D2719" s="200">
        <v>4945576</v>
      </c>
      <c r="E2719" s="200">
        <v>4893203.96</v>
      </c>
    </row>
    <row r="2720" spans="2:5">
      <c r="B2720" s="214" t="s">
        <v>1996</v>
      </c>
      <c r="C2720" s="200">
        <v>4768626</v>
      </c>
      <c r="D2720" s="200">
        <v>4945576</v>
      </c>
      <c r="E2720" s="200">
        <v>4893203.96</v>
      </c>
    </row>
    <row r="2721" spans="2:5">
      <c r="B2721" s="215" t="s">
        <v>1997</v>
      </c>
      <c r="C2721" s="200">
        <v>11208701</v>
      </c>
      <c r="D2721" s="200">
        <v>11208701</v>
      </c>
      <c r="E2721" s="200">
        <v>3739770.98</v>
      </c>
    </row>
    <row r="2722" spans="2:5">
      <c r="B2722" s="214" t="s">
        <v>1998</v>
      </c>
      <c r="C2722" s="200">
        <v>11208701</v>
      </c>
      <c r="D2722" s="200">
        <v>11208701</v>
      </c>
      <c r="E2722" s="200">
        <v>3739770.98</v>
      </c>
    </row>
    <row r="2723" spans="2:5">
      <c r="B2723" s="215" t="s">
        <v>1999</v>
      </c>
      <c r="C2723" s="200">
        <v>11208701</v>
      </c>
      <c r="D2723" s="200">
        <v>11208701</v>
      </c>
      <c r="E2723" s="200">
        <v>6216369.5299999993</v>
      </c>
    </row>
    <row r="2724" spans="2:5">
      <c r="B2724" s="214" t="s">
        <v>2000</v>
      </c>
      <c r="C2724" s="200">
        <v>11208701</v>
      </c>
      <c r="D2724" s="200">
        <v>11208701</v>
      </c>
      <c r="E2724" s="200">
        <v>6216369.5299999993</v>
      </c>
    </row>
    <row r="2725" spans="2:5">
      <c r="B2725" s="215" t="s">
        <v>2726</v>
      </c>
      <c r="C2725" s="200">
        <v>4768626</v>
      </c>
      <c r="D2725" s="200">
        <v>4768626</v>
      </c>
      <c r="E2725" s="200">
        <v>1118299.93</v>
      </c>
    </row>
    <row r="2726" spans="2:5">
      <c r="B2726" s="214" t="s">
        <v>2001</v>
      </c>
      <c r="C2726" s="200">
        <v>4768626</v>
      </c>
      <c r="D2726" s="200">
        <v>4768626</v>
      </c>
      <c r="E2726" s="200">
        <v>1118299.93</v>
      </c>
    </row>
    <row r="2727" spans="2:5">
      <c r="B2727" s="215" t="s">
        <v>2002</v>
      </c>
      <c r="C2727" s="200">
        <v>6731551</v>
      </c>
      <c r="D2727" s="200">
        <v>6306251</v>
      </c>
      <c r="E2727" s="200">
        <v>2096163.27</v>
      </c>
    </row>
    <row r="2728" spans="2:5">
      <c r="B2728" s="214" t="s">
        <v>2003</v>
      </c>
      <c r="C2728" s="200">
        <v>6731551</v>
      </c>
      <c r="D2728" s="200">
        <v>6306251</v>
      </c>
      <c r="E2728" s="200">
        <v>2096163.27</v>
      </c>
    </row>
    <row r="2729" spans="2:5">
      <c r="B2729" s="215" t="s">
        <v>2004</v>
      </c>
      <c r="C2729" s="200">
        <v>11208701</v>
      </c>
      <c r="D2729" s="200">
        <v>9878201</v>
      </c>
      <c r="E2729" s="200">
        <v>3728243.6</v>
      </c>
    </row>
    <row r="2730" spans="2:5">
      <c r="B2730" s="214" t="s">
        <v>2005</v>
      </c>
      <c r="C2730" s="200">
        <v>11208701</v>
      </c>
      <c r="D2730" s="200">
        <v>9878201</v>
      </c>
      <c r="E2730" s="200">
        <v>3728243.6</v>
      </c>
    </row>
    <row r="2731" spans="2:5">
      <c r="B2731" s="215" t="s">
        <v>2006</v>
      </c>
      <c r="C2731" s="200">
        <v>11208701</v>
      </c>
      <c r="D2731" s="200">
        <v>9878201</v>
      </c>
      <c r="E2731" s="200">
        <v>3728243.6</v>
      </c>
    </row>
    <row r="2732" spans="2:5">
      <c r="B2732" s="214" t="s">
        <v>2007</v>
      </c>
      <c r="C2732" s="200">
        <v>11208701</v>
      </c>
      <c r="D2732" s="200">
        <v>9878201</v>
      </c>
      <c r="E2732" s="200">
        <v>3728243.6</v>
      </c>
    </row>
    <row r="2733" spans="2:5">
      <c r="B2733" s="215" t="s">
        <v>2008</v>
      </c>
      <c r="C2733" s="200">
        <v>4768626</v>
      </c>
      <c r="D2733" s="200">
        <v>4463626</v>
      </c>
      <c r="E2733" s="200">
        <v>0</v>
      </c>
    </row>
    <row r="2734" spans="2:5">
      <c r="B2734" s="214" t="s">
        <v>2009</v>
      </c>
      <c r="C2734" s="200">
        <v>4768626</v>
      </c>
      <c r="D2734" s="200">
        <v>4463626</v>
      </c>
      <c r="E2734" s="200">
        <v>0</v>
      </c>
    </row>
    <row r="2735" spans="2:5">
      <c r="B2735" s="215" t="s">
        <v>2010</v>
      </c>
      <c r="C2735" s="200">
        <v>11208701</v>
      </c>
      <c r="D2735" s="200">
        <v>11208701</v>
      </c>
      <c r="E2735" s="200">
        <v>6606107.3100000005</v>
      </c>
    </row>
    <row r="2736" spans="2:5">
      <c r="B2736" s="214" t="s">
        <v>2011</v>
      </c>
      <c r="C2736" s="200">
        <v>11208701</v>
      </c>
      <c r="D2736" s="200">
        <v>11208701</v>
      </c>
      <c r="E2736" s="200">
        <v>6606107.3100000005</v>
      </c>
    </row>
    <row r="2737" spans="2:5">
      <c r="B2737" s="215" t="s">
        <v>2012</v>
      </c>
      <c r="C2737" s="200">
        <v>11208701</v>
      </c>
      <c r="D2737" s="200">
        <v>11208701</v>
      </c>
      <c r="E2737" s="200">
        <v>6606107.3100000005</v>
      </c>
    </row>
    <row r="2738" spans="2:5">
      <c r="B2738" s="214" t="s">
        <v>2013</v>
      </c>
      <c r="C2738" s="200">
        <v>11208701</v>
      </c>
      <c r="D2738" s="200">
        <v>11208701</v>
      </c>
      <c r="E2738" s="200">
        <v>6606107.3100000005</v>
      </c>
    </row>
    <row r="2739" spans="2:5">
      <c r="B2739" s="215" t="s">
        <v>528</v>
      </c>
      <c r="C2739" s="200">
        <v>37417859</v>
      </c>
      <c r="D2739" s="200">
        <v>4768626</v>
      </c>
      <c r="E2739" s="200">
        <v>1123454.27</v>
      </c>
    </row>
    <row r="2740" spans="2:5">
      <c r="B2740" s="214" t="s">
        <v>875</v>
      </c>
      <c r="C2740" s="200">
        <v>32649233</v>
      </c>
      <c r="D2740" s="200">
        <v>0</v>
      </c>
      <c r="E2740" s="200">
        <v>0</v>
      </c>
    </row>
    <row r="2741" spans="2:5">
      <c r="B2741" s="214" t="s">
        <v>2014</v>
      </c>
      <c r="C2741" s="200">
        <v>4768626</v>
      </c>
      <c r="D2741" s="200">
        <v>4768626</v>
      </c>
      <c r="E2741" s="200">
        <v>1123454.27</v>
      </c>
    </row>
    <row r="2742" spans="2:5">
      <c r="B2742" s="215" t="s">
        <v>529</v>
      </c>
      <c r="C2742" s="200">
        <v>58969113</v>
      </c>
      <c r="D2742" s="200">
        <v>11208701</v>
      </c>
      <c r="E2742" s="200">
        <v>6606107.3200000003</v>
      </c>
    </row>
    <row r="2743" spans="2:5">
      <c r="B2743" s="214" t="s">
        <v>877</v>
      </c>
      <c r="C2743" s="200">
        <v>47760412</v>
      </c>
      <c r="D2743" s="200">
        <v>0</v>
      </c>
      <c r="E2743" s="200">
        <v>0</v>
      </c>
    </row>
    <row r="2744" spans="2:5">
      <c r="B2744" s="214" t="s">
        <v>2015</v>
      </c>
      <c r="C2744" s="200">
        <v>11208701</v>
      </c>
      <c r="D2744" s="200">
        <v>11208701</v>
      </c>
      <c r="E2744" s="200">
        <v>6606107.3200000003</v>
      </c>
    </row>
    <row r="2745" spans="2:5">
      <c r="B2745" s="215" t="s">
        <v>2016</v>
      </c>
      <c r="C2745" s="200">
        <v>4768626</v>
      </c>
      <c r="D2745" s="200">
        <v>2509027.75</v>
      </c>
      <c r="E2745" s="200">
        <v>2509026.75</v>
      </c>
    </row>
    <row r="2746" spans="2:5">
      <c r="B2746" s="214" t="s">
        <v>2017</v>
      </c>
      <c r="C2746" s="200">
        <v>4768626</v>
      </c>
      <c r="D2746" s="200">
        <v>2509027.75</v>
      </c>
      <c r="E2746" s="200">
        <v>2509026.75</v>
      </c>
    </row>
    <row r="2747" spans="2:5">
      <c r="B2747" s="215" t="s">
        <v>2018</v>
      </c>
      <c r="C2747" s="200">
        <v>11208701</v>
      </c>
      <c r="D2747" s="200">
        <v>2509027.7499999995</v>
      </c>
      <c r="E2747" s="200">
        <v>2509026.75</v>
      </c>
    </row>
    <row r="2748" spans="2:5">
      <c r="B2748" s="214" t="s">
        <v>2019</v>
      </c>
      <c r="C2748" s="200">
        <v>11208701</v>
      </c>
      <c r="D2748" s="200">
        <v>2509027.7499999995</v>
      </c>
      <c r="E2748" s="200">
        <v>2509026.75</v>
      </c>
    </row>
    <row r="2749" spans="2:5">
      <c r="B2749" s="215" t="s">
        <v>2020</v>
      </c>
      <c r="C2749" s="200">
        <v>11208701</v>
      </c>
      <c r="D2749" s="200">
        <v>8299673.4699999997</v>
      </c>
      <c r="E2749" s="200">
        <v>7141542.5300000003</v>
      </c>
    </row>
    <row r="2750" spans="2:5">
      <c r="B2750" s="214" t="s">
        <v>2021</v>
      </c>
      <c r="C2750" s="200">
        <v>11208701</v>
      </c>
      <c r="D2750" s="200">
        <v>2509027.75</v>
      </c>
      <c r="E2750" s="200">
        <v>2509026.75</v>
      </c>
    </row>
    <row r="2751" spans="2:5">
      <c r="B2751" s="214" t="s">
        <v>3138</v>
      </c>
      <c r="C2751" s="200">
        <v>0</v>
      </c>
      <c r="D2751" s="200">
        <v>5790645.7199999997</v>
      </c>
      <c r="E2751" s="200">
        <v>4632515.78</v>
      </c>
    </row>
    <row r="2752" spans="2:5">
      <c r="B2752" s="215" t="s">
        <v>2022</v>
      </c>
      <c r="C2752" s="200">
        <v>11208701</v>
      </c>
      <c r="D2752" s="200">
        <v>1278824.8599999994</v>
      </c>
      <c r="E2752" s="200">
        <v>1111733.6200000001</v>
      </c>
    </row>
    <row r="2753" spans="2:5">
      <c r="B2753" s="214" t="s">
        <v>2023</v>
      </c>
      <c r="C2753" s="200">
        <v>11208701</v>
      </c>
      <c r="D2753" s="200">
        <v>1278824.8599999994</v>
      </c>
      <c r="E2753" s="200">
        <v>1111733.6200000001</v>
      </c>
    </row>
    <row r="2754" spans="2:5">
      <c r="B2754" s="215" t="s">
        <v>2024</v>
      </c>
      <c r="C2754" s="200">
        <v>11208701</v>
      </c>
      <c r="D2754" s="200">
        <v>2521954.620000001</v>
      </c>
      <c r="E2754" s="200">
        <v>2521954.12</v>
      </c>
    </row>
    <row r="2755" spans="2:5">
      <c r="B2755" s="214" t="s">
        <v>2025</v>
      </c>
      <c r="C2755" s="200">
        <v>11208701</v>
      </c>
      <c r="D2755" s="200">
        <v>2521954.620000001</v>
      </c>
      <c r="E2755" s="200">
        <v>2521954.12</v>
      </c>
    </row>
    <row r="2756" spans="2:5">
      <c r="B2756" s="215" t="s">
        <v>2026</v>
      </c>
      <c r="C2756" s="200">
        <v>4768626</v>
      </c>
      <c r="D2756" s="200">
        <v>1072940.9399999995</v>
      </c>
      <c r="E2756" s="200">
        <v>1072940.79</v>
      </c>
    </row>
    <row r="2757" spans="2:5">
      <c r="B2757" s="214" t="s">
        <v>2027</v>
      </c>
      <c r="C2757" s="200">
        <v>4768626</v>
      </c>
      <c r="D2757" s="200">
        <v>1072940.9399999995</v>
      </c>
      <c r="E2757" s="200">
        <v>1072940.79</v>
      </c>
    </row>
    <row r="2758" spans="2:5">
      <c r="B2758" s="215" t="s">
        <v>2028</v>
      </c>
      <c r="C2758" s="200">
        <v>11208701</v>
      </c>
      <c r="D2758" s="200">
        <v>2521955.629999999</v>
      </c>
      <c r="E2758" s="200">
        <v>2521954.13</v>
      </c>
    </row>
    <row r="2759" spans="2:5">
      <c r="B2759" s="214" t="s">
        <v>2029</v>
      </c>
      <c r="C2759" s="200">
        <v>11208701</v>
      </c>
      <c r="D2759" s="200">
        <v>2521955.629999999</v>
      </c>
      <c r="E2759" s="200">
        <v>2521954.13</v>
      </c>
    </row>
    <row r="2760" spans="2:5">
      <c r="B2760" s="215" t="s">
        <v>2030</v>
      </c>
      <c r="C2760" s="200">
        <v>6731551</v>
      </c>
      <c r="D2760" s="200">
        <v>1514599.1500000004</v>
      </c>
      <c r="E2760" s="200">
        <v>1514598.83</v>
      </c>
    </row>
    <row r="2761" spans="2:5">
      <c r="B2761" s="214" t="s">
        <v>2031</v>
      </c>
      <c r="C2761" s="200">
        <v>6731551</v>
      </c>
      <c r="D2761" s="200">
        <v>1514599.1500000004</v>
      </c>
      <c r="E2761" s="200">
        <v>1514598.83</v>
      </c>
    </row>
    <row r="2762" spans="2:5">
      <c r="B2762" s="215" t="s">
        <v>2032</v>
      </c>
      <c r="C2762" s="200">
        <v>6731551</v>
      </c>
      <c r="D2762" s="200">
        <v>6467451</v>
      </c>
      <c r="E2762" s="200">
        <v>0</v>
      </c>
    </row>
    <row r="2763" spans="2:5">
      <c r="B2763" s="214" t="s">
        <v>2033</v>
      </c>
      <c r="C2763" s="200">
        <v>6731551</v>
      </c>
      <c r="D2763" s="200">
        <v>6467451</v>
      </c>
      <c r="E2763" s="200">
        <v>0</v>
      </c>
    </row>
    <row r="2764" spans="2:5">
      <c r="B2764" s="215" t="s">
        <v>2727</v>
      </c>
      <c r="C2764" s="200">
        <v>305489658</v>
      </c>
      <c r="D2764" s="200">
        <v>291462371.44</v>
      </c>
      <c r="E2764" s="200">
        <v>116845026.34</v>
      </c>
    </row>
    <row r="2765" spans="2:5">
      <c r="B2765" s="214" t="s">
        <v>3314</v>
      </c>
      <c r="C2765" s="200">
        <v>0</v>
      </c>
      <c r="D2765" s="200">
        <v>5986885.4399999995</v>
      </c>
      <c r="E2765" s="200">
        <v>0</v>
      </c>
    </row>
    <row r="2766" spans="2:5">
      <c r="B2766" s="214" t="s">
        <v>2034</v>
      </c>
      <c r="C2766" s="200">
        <v>4768626</v>
      </c>
      <c r="D2766" s="200">
        <v>4561026</v>
      </c>
      <c r="E2766" s="200">
        <v>1416170.26</v>
      </c>
    </row>
    <row r="2767" spans="2:5">
      <c r="B2767" s="214" t="s">
        <v>2668</v>
      </c>
      <c r="C2767" s="200">
        <v>300721032</v>
      </c>
      <c r="D2767" s="200">
        <v>280914460</v>
      </c>
      <c r="E2767" s="200">
        <v>115428856.08</v>
      </c>
    </row>
    <row r="2768" spans="2:5">
      <c r="B2768" s="215" t="s">
        <v>2035</v>
      </c>
      <c r="C2768" s="200">
        <v>6731551</v>
      </c>
      <c r="D2768" s="200">
        <v>6467451</v>
      </c>
      <c r="E2768" s="200">
        <v>2270604.71</v>
      </c>
    </row>
    <row r="2769" spans="2:5">
      <c r="B2769" s="214" t="s">
        <v>2036</v>
      </c>
      <c r="C2769" s="200">
        <v>6731551</v>
      </c>
      <c r="D2769" s="200">
        <v>6467451</v>
      </c>
      <c r="E2769" s="200">
        <v>2270604.71</v>
      </c>
    </row>
    <row r="2770" spans="2:5">
      <c r="B2770" s="215" t="s">
        <v>2037</v>
      </c>
      <c r="C2770" s="200">
        <v>6731551</v>
      </c>
      <c r="D2770" s="200">
        <v>6467451</v>
      </c>
      <c r="E2770" s="200">
        <v>2270604.71</v>
      </c>
    </row>
    <row r="2771" spans="2:5">
      <c r="B2771" s="214" t="s">
        <v>2038</v>
      </c>
      <c r="C2771" s="200">
        <v>6731551</v>
      </c>
      <c r="D2771" s="200">
        <v>6467451</v>
      </c>
      <c r="E2771" s="200">
        <v>2270604.71</v>
      </c>
    </row>
    <row r="2772" spans="2:5">
      <c r="B2772" s="215" t="s">
        <v>2039</v>
      </c>
      <c r="C2772" s="200">
        <v>6731551</v>
      </c>
      <c r="D2772" s="200">
        <v>6467451</v>
      </c>
      <c r="E2772" s="200">
        <v>0</v>
      </c>
    </row>
    <row r="2773" spans="2:5">
      <c r="B2773" s="214" t="s">
        <v>2040</v>
      </c>
      <c r="C2773" s="200">
        <v>6731551</v>
      </c>
      <c r="D2773" s="200">
        <v>6467451</v>
      </c>
      <c r="E2773" s="200">
        <v>0</v>
      </c>
    </row>
    <row r="2774" spans="2:5">
      <c r="B2774" s="215" t="s">
        <v>2041</v>
      </c>
      <c r="C2774" s="200">
        <v>6731551</v>
      </c>
      <c r="D2774" s="200">
        <v>1</v>
      </c>
      <c r="E2774" s="200">
        <v>0</v>
      </c>
    </row>
    <row r="2775" spans="2:5">
      <c r="B2775" s="214" t="s">
        <v>2042</v>
      </c>
      <c r="C2775" s="200">
        <v>6731551</v>
      </c>
      <c r="D2775" s="200">
        <v>1</v>
      </c>
      <c r="E2775" s="200">
        <v>0</v>
      </c>
    </row>
    <row r="2776" spans="2:5">
      <c r="B2776" s="215" t="s">
        <v>2043</v>
      </c>
      <c r="C2776" s="200">
        <v>4768626</v>
      </c>
      <c r="D2776" s="200">
        <v>270000002</v>
      </c>
      <c r="E2776" s="200">
        <v>180304749.38</v>
      </c>
    </row>
    <row r="2777" spans="2:5">
      <c r="B2777" s="214" t="s">
        <v>2044</v>
      </c>
      <c r="C2777" s="200">
        <v>4768626</v>
      </c>
      <c r="D2777" s="200">
        <v>1</v>
      </c>
      <c r="E2777" s="200">
        <v>0</v>
      </c>
    </row>
    <row r="2778" spans="2:5">
      <c r="B2778" s="214" t="s">
        <v>3139</v>
      </c>
      <c r="C2778" s="200">
        <v>0</v>
      </c>
      <c r="D2778" s="200">
        <v>270000001</v>
      </c>
      <c r="E2778" s="200">
        <v>180304749.38</v>
      </c>
    </row>
    <row r="2779" spans="2:5">
      <c r="B2779" s="215" t="s">
        <v>2045</v>
      </c>
      <c r="C2779" s="200">
        <v>11208701</v>
      </c>
      <c r="D2779" s="200">
        <v>1</v>
      </c>
      <c r="E2779" s="200">
        <v>0</v>
      </c>
    </row>
    <row r="2780" spans="2:5">
      <c r="B2780" s="214" t="s">
        <v>2046</v>
      </c>
      <c r="C2780" s="200">
        <v>11208701</v>
      </c>
      <c r="D2780" s="200">
        <v>1</v>
      </c>
      <c r="E2780" s="200">
        <v>0</v>
      </c>
    </row>
    <row r="2781" spans="2:5">
      <c r="B2781" s="215" t="s">
        <v>2047</v>
      </c>
      <c r="C2781" s="200">
        <v>6731551</v>
      </c>
      <c r="D2781" s="200">
        <v>1</v>
      </c>
      <c r="E2781" s="200">
        <v>0</v>
      </c>
    </row>
    <row r="2782" spans="2:5">
      <c r="B2782" s="214" t="s">
        <v>2048</v>
      </c>
      <c r="C2782" s="200">
        <v>6731551</v>
      </c>
      <c r="D2782" s="200">
        <v>1</v>
      </c>
      <c r="E2782" s="200">
        <v>0</v>
      </c>
    </row>
    <row r="2783" spans="2:5">
      <c r="B2783" s="215" t="s">
        <v>2049</v>
      </c>
      <c r="C2783" s="200">
        <v>4768626</v>
      </c>
      <c r="D2783" s="200">
        <v>1</v>
      </c>
      <c r="E2783" s="200">
        <v>0</v>
      </c>
    </row>
    <row r="2784" spans="2:5">
      <c r="B2784" s="214" t="s">
        <v>2050</v>
      </c>
      <c r="C2784" s="200">
        <v>4768626</v>
      </c>
      <c r="D2784" s="200">
        <v>1</v>
      </c>
      <c r="E2784" s="200">
        <v>0</v>
      </c>
    </row>
    <row r="2785" spans="2:5">
      <c r="B2785" s="215" t="s">
        <v>2051</v>
      </c>
      <c r="C2785" s="200">
        <v>11208701</v>
      </c>
      <c r="D2785" s="200">
        <v>10088001</v>
      </c>
      <c r="E2785" s="200">
        <v>0</v>
      </c>
    </row>
    <row r="2786" spans="2:5">
      <c r="B2786" s="214" t="s">
        <v>2052</v>
      </c>
      <c r="C2786" s="200">
        <v>11208701</v>
      </c>
      <c r="D2786" s="200">
        <v>10088001</v>
      </c>
      <c r="E2786" s="200">
        <v>0</v>
      </c>
    </row>
    <row r="2787" spans="2:5">
      <c r="B2787" s="215" t="s">
        <v>2053</v>
      </c>
      <c r="C2787" s="200">
        <v>11208701</v>
      </c>
      <c r="D2787" s="200">
        <v>2464947.17</v>
      </c>
      <c r="E2787" s="200">
        <v>2464945.83</v>
      </c>
    </row>
    <row r="2788" spans="2:5">
      <c r="B2788" s="214" t="s">
        <v>2054</v>
      </c>
      <c r="C2788" s="200">
        <v>11208701</v>
      </c>
      <c r="D2788" s="200">
        <v>2464947.17</v>
      </c>
      <c r="E2788" s="200">
        <v>2464945.83</v>
      </c>
    </row>
    <row r="2789" spans="2:5">
      <c r="B2789" s="187" t="s">
        <v>283</v>
      </c>
      <c r="C2789" s="186">
        <v>0</v>
      </c>
      <c r="D2789" s="186">
        <v>752780279.70000005</v>
      </c>
      <c r="E2789" s="186">
        <v>695300000</v>
      </c>
    </row>
    <row r="2790" spans="2:5">
      <c r="B2790" s="215" t="s">
        <v>2024</v>
      </c>
      <c r="C2790" s="200">
        <v>0</v>
      </c>
      <c r="D2790" s="200">
        <v>499859046.69999999</v>
      </c>
      <c r="E2790" s="200">
        <v>442378767</v>
      </c>
    </row>
    <row r="2791" spans="2:5">
      <c r="B2791" s="214" t="s">
        <v>3272</v>
      </c>
      <c r="C2791" s="200">
        <v>0</v>
      </c>
      <c r="D2791" s="200">
        <v>499859046.69999999</v>
      </c>
      <c r="E2791" s="200">
        <v>442378767</v>
      </c>
    </row>
    <row r="2792" spans="2:5">
      <c r="B2792" s="215" t="s">
        <v>2028</v>
      </c>
      <c r="C2792" s="200">
        <v>0</v>
      </c>
      <c r="D2792" s="200">
        <v>252921233</v>
      </c>
      <c r="E2792" s="200">
        <v>252921233</v>
      </c>
    </row>
    <row r="2793" spans="2:5">
      <c r="B2793" s="214" t="s">
        <v>3272</v>
      </c>
      <c r="C2793" s="200">
        <v>0</v>
      </c>
      <c r="D2793" s="200">
        <v>252921233</v>
      </c>
      <c r="E2793" s="200">
        <v>252921233</v>
      </c>
    </row>
    <row r="2794" spans="2:5">
      <c r="B2794" s="187" t="s">
        <v>298</v>
      </c>
      <c r="C2794" s="186">
        <v>1211993465</v>
      </c>
      <c r="D2794" s="186">
        <v>841992205.80999994</v>
      </c>
      <c r="E2794" s="186">
        <v>747290382.70000005</v>
      </c>
    </row>
    <row r="2795" spans="2:5">
      <c r="B2795" s="215" t="s">
        <v>2781</v>
      </c>
      <c r="C2795" s="200">
        <v>1022723262</v>
      </c>
      <c r="D2795" s="200">
        <v>712723262</v>
      </c>
      <c r="E2795" s="200">
        <v>712723262</v>
      </c>
    </row>
    <row r="2796" spans="2:5">
      <c r="B2796" s="214" t="s">
        <v>856</v>
      </c>
      <c r="C2796" s="200">
        <v>1022723262</v>
      </c>
      <c r="D2796" s="200">
        <v>712723262</v>
      </c>
      <c r="E2796" s="200">
        <v>712723262</v>
      </c>
    </row>
    <row r="2797" spans="2:5">
      <c r="B2797" s="215" t="s">
        <v>3271</v>
      </c>
      <c r="C2797" s="200">
        <v>0</v>
      </c>
      <c r="D2797" s="200">
        <v>5080000</v>
      </c>
      <c r="E2797" s="200">
        <v>3536051.01</v>
      </c>
    </row>
    <row r="2798" spans="2:5">
      <c r="B2798" s="214" t="s">
        <v>3270</v>
      </c>
      <c r="C2798" s="200">
        <v>0</v>
      </c>
      <c r="D2798" s="200">
        <v>5080000</v>
      </c>
      <c r="E2798" s="200">
        <v>3536051.01</v>
      </c>
    </row>
    <row r="2799" spans="2:5">
      <c r="B2799" s="215" t="s">
        <v>3269</v>
      </c>
      <c r="C2799" s="200">
        <v>0</v>
      </c>
      <c r="D2799" s="200">
        <v>5676481.8099999996</v>
      </c>
      <c r="E2799" s="200">
        <v>0</v>
      </c>
    </row>
    <row r="2800" spans="2:5">
      <c r="B2800" s="214" t="s">
        <v>3268</v>
      </c>
      <c r="C2800" s="200">
        <v>0</v>
      </c>
      <c r="D2800" s="200">
        <v>5676481.8099999996</v>
      </c>
      <c r="E2800" s="200">
        <v>0</v>
      </c>
    </row>
    <row r="2801" spans="2:5">
      <c r="B2801" s="215" t="s">
        <v>528</v>
      </c>
      <c r="C2801" s="200">
        <v>189270203</v>
      </c>
      <c r="D2801" s="200">
        <v>118512462</v>
      </c>
      <c r="E2801" s="200">
        <v>31031069.689999998</v>
      </c>
    </row>
    <row r="2802" spans="2:5">
      <c r="B2802" s="214" t="s">
        <v>1098</v>
      </c>
      <c r="C2802" s="200">
        <v>189270203</v>
      </c>
      <c r="D2802" s="200">
        <v>118512462</v>
      </c>
      <c r="E2802" s="200">
        <v>31031069.689999998</v>
      </c>
    </row>
    <row r="2803" spans="2:5">
      <c r="B2803" s="187" t="s">
        <v>284</v>
      </c>
      <c r="C2803" s="186">
        <v>228950000</v>
      </c>
      <c r="D2803" s="186">
        <v>16127500</v>
      </c>
      <c r="E2803" s="186">
        <v>0</v>
      </c>
    </row>
    <row r="2804" spans="2:5">
      <c r="B2804" s="215" t="s">
        <v>282</v>
      </c>
      <c r="C2804" s="200">
        <v>228950000</v>
      </c>
      <c r="D2804" s="200">
        <v>16127500</v>
      </c>
      <c r="E2804" s="200">
        <v>0</v>
      </c>
    </row>
    <row r="2805" spans="2:5">
      <c r="B2805" s="214" t="s">
        <v>878</v>
      </c>
      <c r="C2805" s="200">
        <v>228950000</v>
      </c>
      <c r="D2805" s="200">
        <v>16127500</v>
      </c>
      <c r="E2805" s="200">
        <v>0</v>
      </c>
    </row>
    <row r="2806" spans="2:5">
      <c r="B2806" s="216" t="s">
        <v>530</v>
      </c>
      <c r="C2806" s="200">
        <v>291330348</v>
      </c>
      <c r="D2806" s="200">
        <v>315088258.92999995</v>
      </c>
      <c r="E2806" s="200">
        <v>242083658.31999999</v>
      </c>
    </row>
    <row r="2807" spans="2:5">
      <c r="B2807" s="187" t="s">
        <v>281</v>
      </c>
      <c r="C2807" s="186">
        <v>291330348</v>
      </c>
      <c r="D2807" s="186">
        <v>315088258.92999995</v>
      </c>
      <c r="E2807" s="186">
        <v>242083658.31999999</v>
      </c>
    </row>
    <row r="2808" spans="2:5">
      <c r="B2808" s="215" t="s">
        <v>2055</v>
      </c>
      <c r="C2808" s="200">
        <v>5149544</v>
      </c>
      <c r="D2808" s="200">
        <v>8698861</v>
      </c>
      <c r="E2808" s="200">
        <v>8698859.8200000003</v>
      </c>
    </row>
    <row r="2809" spans="2:5">
      <c r="B2809" s="214" t="s">
        <v>2056</v>
      </c>
      <c r="C2809" s="200">
        <v>5149544</v>
      </c>
      <c r="D2809" s="200">
        <v>8698861</v>
      </c>
      <c r="E2809" s="200">
        <v>8698859.8200000003</v>
      </c>
    </row>
    <row r="2810" spans="2:5">
      <c r="B2810" s="215" t="s">
        <v>3402</v>
      </c>
      <c r="C2810" s="200">
        <v>0</v>
      </c>
      <c r="D2810" s="200">
        <v>13060765.140000001</v>
      </c>
      <c r="E2810" s="200">
        <v>13060765.140000001</v>
      </c>
    </row>
    <row r="2811" spans="2:5">
      <c r="B2811" s="214" t="s">
        <v>3401</v>
      </c>
      <c r="C2811" s="200">
        <v>0</v>
      </c>
      <c r="D2811" s="200">
        <v>13060765.140000001</v>
      </c>
      <c r="E2811" s="200">
        <v>13060765.140000001</v>
      </c>
    </row>
    <row r="2812" spans="2:5">
      <c r="B2812" s="215" t="s">
        <v>2057</v>
      </c>
      <c r="C2812" s="200">
        <v>21825563</v>
      </c>
      <c r="D2812" s="200">
        <v>1</v>
      </c>
      <c r="E2812" s="200">
        <v>0</v>
      </c>
    </row>
    <row r="2813" spans="2:5">
      <c r="B2813" s="214" t="s">
        <v>2058</v>
      </c>
      <c r="C2813" s="200">
        <v>21825563</v>
      </c>
      <c r="D2813" s="200">
        <v>1</v>
      </c>
      <c r="E2813" s="200">
        <v>0</v>
      </c>
    </row>
    <row r="2814" spans="2:5">
      <c r="B2814" s="215" t="s">
        <v>2059</v>
      </c>
      <c r="C2814" s="200">
        <v>11249055</v>
      </c>
      <c r="D2814" s="200">
        <v>1</v>
      </c>
      <c r="E2814" s="200">
        <v>0</v>
      </c>
    </row>
    <row r="2815" spans="2:5">
      <c r="B2815" s="214" t="s">
        <v>2060</v>
      </c>
      <c r="C2815" s="200">
        <v>11249055</v>
      </c>
      <c r="D2815" s="200">
        <v>1</v>
      </c>
      <c r="E2815" s="200">
        <v>0</v>
      </c>
    </row>
    <row r="2816" spans="2:5">
      <c r="B2816" s="215" t="s">
        <v>2728</v>
      </c>
      <c r="C2816" s="200">
        <v>11249055</v>
      </c>
      <c r="D2816" s="200">
        <v>2481639.8499999996</v>
      </c>
      <c r="E2816" s="200">
        <v>2481638.98</v>
      </c>
    </row>
    <row r="2817" spans="2:5">
      <c r="B2817" s="214" t="s">
        <v>2061</v>
      </c>
      <c r="C2817" s="200">
        <v>11249055</v>
      </c>
      <c r="D2817" s="200">
        <v>2481639.8499999996</v>
      </c>
      <c r="E2817" s="200">
        <v>2481638.98</v>
      </c>
    </row>
    <row r="2818" spans="2:5">
      <c r="B2818" s="215" t="s">
        <v>2062</v>
      </c>
      <c r="C2818" s="200">
        <v>11249055</v>
      </c>
      <c r="D2818" s="200">
        <v>2481639.8599999994</v>
      </c>
      <c r="E2818" s="200">
        <v>2481638.9700000002</v>
      </c>
    </row>
    <row r="2819" spans="2:5">
      <c r="B2819" s="214" t="s">
        <v>2063</v>
      </c>
      <c r="C2819" s="200">
        <v>11249055</v>
      </c>
      <c r="D2819" s="200">
        <v>2481639.8599999994</v>
      </c>
      <c r="E2819" s="200">
        <v>2481638.9700000002</v>
      </c>
    </row>
    <row r="2820" spans="2:5">
      <c r="B2820" s="215" t="s">
        <v>2064</v>
      </c>
      <c r="C2820" s="200">
        <v>19185747</v>
      </c>
      <c r="D2820" s="200">
        <v>16738923.060000001</v>
      </c>
      <c r="E2820" s="200">
        <v>14556354.35</v>
      </c>
    </row>
    <row r="2821" spans="2:5">
      <c r="B2821" s="214" t="s">
        <v>2065</v>
      </c>
      <c r="C2821" s="200">
        <v>6755494</v>
      </c>
      <c r="D2821" s="200">
        <v>1569385.0600000005</v>
      </c>
      <c r="E2821" s="200">
        <v>1569384.61</v>
      </c>
    </row>
    <row r="2822" spans="2:5">
      <c r="B2822" s="214" t="s">
        <v>2669</v>
      </c>
      <c r="C2822" s="200">
        <v>12430253</v>
      </c>
      <c r="D2822" s="200">
        <v>15169538</v>
      </c>
      <c r="E2822" s="200">
        <v>12986969.74</v>
      </c>
    </row>
    <row r="2823" spans="2:5">
      <c r="B2823" s="215" t="s">
        <v>2066</v>
      </c>
      <c r="C2823" s="200">
        <v>6755494</v>
      </c>
      <c r="D2823" s="200">
        <v>1569385.0600000005</v>
      </c>
      <c r="E2823" s="200">
        <v>1569384.61</v>
      </c>
    </row>
    <row r="2824" spans="2:5">
      <c r="B2824" s="214" t="s">
        <v>2067</v>
      </c>
      <c r="C2824" s="200">
        <v>6755494</v>
      </c>
      <c r="D2824" s="200">
        <v>1569385.0600000005</v>
      </c>
      <c r="E2824" s="200">
        <v>1569384.61</v>
      </c>
    </row>
    <row r="2825" spans="2:5">
      <c r="B2825" s="215" t="s">
        <v>2068</v>
      </c>
      <c r="C2825" s="200">
        <v>41498349</v>
      </c>
      <c r="D2825" s="200">
        <v>32392674</v>
      </c>
      <c r="E2825" s="200">
        <v>12786943.92</v>
      </c>
    </row>
    <row r="2826" spans="2:5">
      <c r="B2826" s="214" t="s">
        <v>2069</v>
      </c>
      <c r="C2826" s="200">
        <v>21825563</v>
      </c>
      <c r="D2826" s="200">
        <v>19605363</v>
      </c>
      <c r="E2826" s="200">
        <v>0</v>
      </c>
    </row>
    <row r="2827" spans="2:5">
      <c r="B2827" s="214" t="s">
        <v>2786</v>
      </c>
      <c r="C2827" s="200">
        <v>19672786</v>
      </c>
      <c r="D2827" s="200">
        <v>12787311</v>
      </c>
      <c r="E2827" s="200">
        <v>12786943.92</v>
      </c>
    </row>
    <row r="2828" spans="2:5">
      <c r="B2828" s="215" t="s">
        <v>2070</v>
      </c>
      <c r="C2828" s="200">
        <v>6755494</v>
      </c>
      <c r="D2828" s="200">
        <v>6386194</v>
      </c>
      <c r="E2828" s="200">
        <v>0</v>
      </c>
    </row>
    <row r="2829" spans="2:5">
      <c r="B2829" s="214" t="s">
        <v>2071</v>
      </c>
      <c r="C2829" s="200">
        <v>6755494</v>
      </c>
      <c r="D2829" s="200">
        <v>6386194</v>
      </c>
      <c r="E2829" s="200">
        <v>0</v>
      </c>
    </row>
    <row r="2830" spans="2:5">
      <c r="B2830" s="215" t="s">
        <v>2072</v>
      </c>
      <c r="C2830" s="200">
        <v>11249055</v>
      </c>
      <c r="D2830" s="200">
        <v>10124255</v>
      </c>
      <c r="E2830" s="200">
        <v>0</v>
      </c>
    </row>
    <row r="2831" spans="2:5">
      <c r="B2831" s="214" t="s">
        <v>2073</v>
      </c>
      <c r="C2831" s="200">
        <v>11249055</v>
      </c>
      <c r="D2831" s="200">
        <v>10124255</v>
      </c>
      <c r="E2831" s="200">
        <v>0</v>
      </c>
    </row>
    <row r="2832" spans="2:5">
      <c r="B2832" s="215" t="s">
        <v>2074</v>
      </c>
      <c r="C2832" s="200">
        <v>11249055</v>
      </c>
      <c r="D2832" s="200">
        <v>10124255</v>
      </c>
      <c r="E2832" s="200">
        <v>0</v>
      </c>
    </row>
    <row r="2833" spans="2:5">
      <c r="B2833" s="214" t="s">
        <v>2075</v>
      </c>
      <c r="C2833" s="200">
        <v>11249055</v>
      </c>
      <c r="D2833" s="200">
        <v>10124255</v>
      </c>
      <c r="E2833" s="200">
        <v>0</v>
      </c>
    </row>
    <row r="2834" spans="2:5">
      <c r="B2834" s="215" t="s">
        <v>531</v>
      </c>
      <c r="C2834" s="200">
        <v>91030632</v>
      </c>
      <c r="D2834" s="200">
        <v>159555878</v>
      </c>
      <c r="E2834" s="200">
        <v>159555877</v>
      </c>
    </row>
    <row r="2835" spans="2:5">
      <c r="B2835" s="214" t="s">
        <v>879</v>
      </c>
      <c r="C2835" s="200">
        <v>91030632</v>
      </c>
      <c r="D2835" s="200">
        <v>159555878</v>
      </c>
      <c r="E2835" s="200">
        <v>159555877</v>
      </c>
    </row>
    <row r="2836" spans="2:5">
      <c r="B2836" s="215" t="s">
        <v>532</v>
      </c>
      <c r="C2836" s="200">
        <v>4592751</v>
      </c>
      <c r="D2836" s="200">
        <v>4192751</v>
      </c>
      <c r="E2836" s="200">
        <v>4191120.17</v>
      </c>
    </row>
    <row r="2837" spans="2:5">
      <c r="B2837" s="214" t="s">
        <v>880</v>
      </c>
      <c r="C2837" s="200">
        <v>4592751</v>
      </c>
      <c r="D2837" s="200">
        <v>4192751</v>
      </c>
      <c r="E2837" s="200">
        <v>4191120.17</v>
      </c>
    </row>
    <row r="2838" spans="2:5">
      <c r="B2838" s="215" t="s">
        <v>533</v>
      </c>
      <c r="C2838" s="200">
        <v>20611708</v>
      </c>
      <c r="D2838" s="200">
        <v>6980434</v>
      </c>
      <c r="E2838" s="200">
        <v>3455739.1</v>
      </c>
    </row>
    <row r="2839" spans="2:5">
      <c r="B2839" s="214" t="s">
        <v>881</v>
      </c>
      <c r="C2839" s="200">
        <v>20611708</v>
      </c>
      <c r="D2839" s="200">
        <v>6980434</v>
      </c>
      <c r="E2839" s="200">
        <v>3455739.1</v>
      </c>
    </row>
    <row r="2840" spans="2:5">
      <c r="B2840" s="215" t="s">
        <v>3267</v>
      </c>
      <c r="C2840" s="200">
        <v>0</v>
      </c>
      <c r="D2840" s="200">
        <v>536477.68000000005</v>
      </c>
      <c r="E2840" s="200">
        <v>536474.71</v>
      </c>
    </row>
    <row r="2841" spans="2:5">
      <c r="B2841" s="214" t="s">
        <v>3266</v>
      </c>
      <c r="C2841" s="200">
        <v>0</v>
      </c>
      <c r="D2841" s="200">
        <v>536477.68000000005</v>
      </c>
      <c r="E2841" s="200">
        <v>536474.71</v>
      </c>
    </row>
    <row r="2842" spans="2:5">
      <c r="B2842" s="215" t="s">
        <v>3400</v>
      </c>
      <c r="C2842" s="200">
        <v>0</v>
      </c>
      <c r="D2842" s="200">
        <v>1882522.53</v>
      </c>
      <c r="E2842" s="200">
        <v>0</v>
      </c>
    </row>
    <row r="2843" spans="2:5">
      <c r="B2843" s="214" t="s">
        <v>3399</v>
      </c>
      <c r="C2843" s="200">
        <v>0</v>
      </c>
      <c r="D2843" s="200">
        <v>1882522.53</v>
      </c>
      <c r="E2843" s="200">
        <v>0</v>
      </c>
    </row>
    <row r="2844" spans="2:5">
      <c r="B2844" s="215" t="s">
        <v>3398</v>
      </c>
      <c r="C2844" s="200">
        <v>0</v>
      </c>
      <c r="D2844" s="200">
        <v>1882522.53</v>
      </c>
      <c r="E2844" s="200">
        <v>0</v>
      </c>
    </row>
    <row r="2845" spans="2:5">
      <c r="B2845" s="214" t="s">
        <v>3397</v>
      </c>
      <c r="C2845" s="200">
        <v>0</v>
      </c>
      <c r="D2845" s="200">
        <v>1882522.53</v>
      </c>
      <c r="E2845" s="200">
        <v>0</v>
      </c>
    </row>
    <row r="2846" spans="2:5">
      <c r="B2846" s="215" t="s">
        <v>3396</v>
      </c>
      <c r="C2846" s="200">
        <v>0</v>
      </c>
      <c r="D2846" s="200">
        <v>1882522.53</v>
      </c>
      <c r="E2846" s="200">
        <v>0</v>
      </c>
    </row>
    <row r="2847" spans="2:5">
      <c r="B2847" s="214" t="s">
        <v>3395</v>
      </c>
      <c r="C2847" s="200">
        <v>0</v>
      </c>
      <c r="D2847" s="200">
        <v>1882522.53</v>
      </c>
      <c r="E2847" s="200">
        <v>0</v>
      </c>
    </row>
    <row r="2848" spans="2:5">
      <c r="B2848" s="215" t="s">
        <v>3394</v>
      </c>
      <c r="C2848" s="200">
        <v>0</v>
      </c>
      <c r="D2848" s="200">
        <v>1337078.69</v>
      </c>
      <c r="E2848" s="200">
        <v>0</v>
      </c>
    </row>
    <row r="2849" spans="2:5">
      <c r="B2849" s="214" t="s">
        <v>3393</v>
      </c>
      <c r="C2849" s="200">
        <v>0</v>
      </c>
      <c r="D2849" s="200">
        <v>1337078.69</v>
      </c>
      <c r="E2849" s="200">
        <v>0</v>
      </c>
    </row>
    <row r="2850" spans="2:5">
      <c r="B2850" s="215" t="s">
        <v>1099</v>
      </c>
      <c r="C2850" s="200">
        <v>17679791</v>
      </c>
      <c r="D2850" s="200">
        <v>32779478</v>
      </c>
      <c r="E2850" s="200">
        <v>18708861.550000001</v>
      </c>
    </row>
    <row r="2851" spans="2:5">
      <c r="B2851" s="214" t="s">
        <v>1100</v>
      </c>
      <c r="C2851" s="200">
        <v>17679791</v>
      </c>
      <c r="D2851" s="200">
        <v>32779478</v>
      </c>
      <c r="E2851" s="200">
        <v>18708861.550000001</v>
      </c>
    </row>
    <row r="2852" spans="2:5">
      <c r="B2852" s="187" t="s">
        <v>283</v>
      </c>
      <c r="C2852" s="186">
        <v>0</v>
      </c>
      <c r="D2852" s="186">
        <v>0</v>
      </c>
      <c r="E2852" s="186">
        <v>0</v>
      </c>
    </row>
    <row r="2853" spans="2:5">
      <c r="B2853" s="215" t="s">
        <v>3215</v>
      </c>
      <c r="C2853" s="200">
        <v>0</v>
      </c>
      <c r="D2853" s="200">
        <v>0</v>
      </c>
      <c r="E2853" s="200">
        <v>0</v>
      </c>
    </row>
    <row r="2854" spans="2:5">
      <c r="B2854" s="214" t="s">
        <v>3214</v>
      </c>
      <c r="C2854" s="200">
        <v>0</v>
      </c>
      <c r="D2854" s="200">
        <v>0</v>
      </c>
      <c r="E2854" s="200">
        <v>0</v>
      </c>
    </row>
    <row r="2855" spans="2:5">
      <c r="B2855" s="187" t="s">
        <v>298</v>
      </c>
      <c r="C2855" s="186">
        <v>0</v>
      </c>
      <c r="D2855" s="186">
        <v>0</v>
      </c>
      <c r="E2855" s="186">
        <v>0</v>
      </c>
    </row>
    <row r="2856" spans="2:5">
      <c r="B2856" s="215" t="s">
        <v>3265</v>
      </c>
      <c r="C2856" s="200">
        <v>0</v>
      </c>
      <c r="D2856" s="200">
        <v>0</v>
      </c>
      <c r="E2856" s="200">
        <v>0</v>
      </c>
    </row>
    <row r="2857" spans="2:5">
      <c r="B2857" s="214" t="s">
        <v>3264</v>
      </c>
      <c r="C2857" s="200">
        <v>0</v>
      </c>
      <c r="D2857" s="200">
        <v>0</v>
      </c>
      <c r="E2857" s="200">
        <v>0</v>
      </c>
    </row>
    <row r="2858" spans="2:5">
      <c r="B2858" s="216" t="s">
        <v>295</v>
      </c>
      <c r="C2858" s="200">
        <v>542829466</v>
      </c>
      <c r="D2858" s="200">
        <v>501198185.20999992</v>
      </c>
      <c r="E2858" s="200">
        <v>199367428.56999999</v>
      </c>
    </row>
    <row r="2859" spans="2:5">
      <c r="B2859" s="187" t="s">
        <v>281</v>
      </c>
      <c r="C2859" s="186">
        <v>542829466</v>
      </c>
      <c r="D2859" s="186">
        <v>500096578.05999994</v>
      </c>
      <c r="E2859" s="186">
        <v>199367428.56999999</v>
      </c>
    </row>
    <row r="2860" spans="2:5">
      <c r="B2860" s="215" t="s">
        <v>2076</v>
      </c>
      <c r="C2860" s="200">
        <v>11249055</v>
      </c>
      <c r="D2860" s="200">
        <v>1</v>
      </c>
      <c r="E2860" s="200">
        <v>0</v>
      </c>
    </row>
    <row r="2861" spans="2:5">
      <c r="B2861" s="214" t="s">
        <v>2077</v>
      </c>
      <c r="C2861" s="200">
        <v>11249055</v>
      </c>
      <c r="D2861" s="200">
        <v>1</v>
      </c>
      <c r="E2861" s="200">
        <v>0</v>
      </c>
    </row>
    <row r="2862" spans="2:5">
      <c r="B2862" s="215" t="s">
        <v>2078</v>
      </c>
      <c r="C2862" s="200">
        <v>6755494</v>
      </c>
      <c r="D2862" s="200">
        <v>1</v>
      </c>
      <c r="E2862" s="200">
        <v>0</v>
      </c>
    </row>
    <row r="2863" spans="2:5">
      <c r="B2863" s="214" t="s">
        <v>2079</v>
      </c>
      <c r="C2863" s="200">
        <v>6755494</v>
      </c>
      <c r="D2863" s="200">
        <v>1</v>
      </c>
      <c r="E2863" s="200">
        <v>0</v>
      </c>
    </row>
    <row r="2864" spans="2:5">
      <c r="B2864" s="215" t="s">
        <v>2080</v>
      </c>
      <c r="C2864" s="200">
        <v>11249055</v>
      </c>
      <c r="D2864" s="200">
        <v>1</v>
      </c>
      <c r="E2864" s="200">
        <v>0</v>
      </c>
    </row>
    <row r="2865" spans="2:5">
      <c r="B2865" s="214" t="s">
        <v>2081</v>
      </c>
      <c r="C2865" s="200">
        <v>11249055</v>
      </c>
      <c r="D2865" s="200">
        <v>1</v>
      </c>
      <c r="E2865" s="200">
        <v>0</v>
      </c>
    </row>
    <row r="2866" spans="2:5">
      <c r="B2866" s="215" t="s">
        <v>2729</v>
      </c>
      <c r="C2866" s="200">
        <v>6755494</v>
      </c>
      <c r="D2866" s="200">
        <v>1</v>
      </c>
      <c r="E2866" s="200">
        <v>0</v>
      </c>
    </row>
    <row r="2867" spans="2:5">
      <c r="B2867" s="214" t="s">
        <v>2082</v>
      </c>
      <c r="C2867" s="200">
        <v>6755494</v>
      </c>
      <c r="D2867" s="200">
        <v>1</v>
      </c>
      <c r="E2867" s="200">
        <v>0</v>
      </c>
    </row>
    <row r="2868" spans="2:5">
      <c r="B2868" s="215" t="s">
        <v>2083</v>
      </c>
      <c r="C2868" s="200">
        <v>12531922</v>
      </c>
      <c r="D2868" s="200">
        <v>1</v>
      </c>
      <c r="E2868" s="200">
        <v>0</v>
      </c>
    </row>
    <row r="2869" spans="2:5">
      <c r="B2869" s="214" t="s">
        <v>2084</v>
      </c>
      <c r="C2869" s="200">
        <v>12531922</v>
      </c>
      <c r="D2869" s="200">
        <v>1</v>
      </c>
      <c r="E2869" s="200">
        <v>0</v>
      </c>
    </row>
    <row r="2870" spans="2:5">
      <c r="B2870" s="215" t="s">
        <v>2085</v>
      </c>
      <c r="C2870" s="200">
        <v>21825563</v>
      </c>
      <c r="D2870" s="200">
        <v>1</v>
      </c>
      <c r="E2870" s="200">
        <v>0</v>
      </c>
    </row>
    <row r="2871" spans="2:5">
      <c r="B2871" s="214" t="s">
        <v>2086</v>
      </c>
      <c r="C2871" s="200">
        <v>21825563</v>
      </c>
      <c r="D2871" s="200">
        <v>1</v>
      </c>
      <c r="E2871" s="200">
        <v>0</v>
      </c>
    </row>
    <row r="2872" spans="2:5">
      <c r="B2872" s="215" t="s">
        <v>2087</v>
      </c>
      <c r="C2872" s="200">
        <v>12531922</v>
      </c>
      <c r="D2872" s="200">
        <v>11716922</v>
      </c>
      <c r="E2872" s="200">
        <v>0</v>
      </c>
    </row>
    <row r="2873" spans="2:5">
      <c r="B2873" s="214" t="s">
        <v>2088</v>
      </c>
      <c r="C2873" s="200">
        <v>12531922</v>
      </c>
      <c r="D2873" s="200">
        <v>11716922</v>
      </c>
      <c r="E2873" s="200">
        <v>0</v>
      </c>
    </row>
    <row r="2874" spans="2:5">
      <c r="B2874" s="215" t="s">
        <v>2089</v>
      </c>
      <c r="C2874" s="200">
        <v>4785373</v>
      </c>
      <c r="D2874" s="200">
        <v>4378773</v>
      </c>
      <c r="E2874" s="200">
        <v>0</v>
      </c>
    </row>
    <row r="2875" spans="2:5">
      <c r="B2875" s="214" t="s">
        <v>2090</v>
      </c>
      <c r="C2875" s="200">
        <v>4785373</v>
      </c>
      <c r="D2875" s="200">
        <v>4378773</v>
      </c>
      <c r="E2875" s="200">
        <v>0</v>
      </c>
    </row>
    <row r="2876" spans="2:5">
      <c r="B2876" s="215" t="s">
        <v>2091</v>
      </c>
      <c r="C2876" s="200">
        <v>4785373</v>
      </c>
      <c r="D2876" s="200">
        <v>4378773</v>
      </c>
      <c r="E2876" s="200">
        <v>0</v>
      </c>
    </row>
    <row r="2877" spans="2:5">
      <c r="B2877" s="214" t="s">
        <v>2092</v>
      </c>
      <c r="C2877" s="200">
        <v>4785373</v>
      </c>
      <c r="D2877" s="200">
        <v>4378773</v>
      </c>
      <c r="E2877" s="200">
        <v>0</v>
      </c>
    </row>
    <row r="2878" spans="2:5">
      <c r="B2878" s="215" t="s">
        <v>2093</v>
      </c>
      <c r="C2878" s="200">
        <v>21825563</v>
      </c>
      <c r="D2878" s="200">
        <v>19061263</v>
      </c>
      <c r="E2878" s="200">
        <v>0</v>
      </c>
    </row>
    <row r="2879" spans="2:5">
      <c r="B2879" s="214" t="s">
        <v>2094</v>
      </c>
      <c r="C2879" s="200">
        <v>21825563</v>
      </c>
      <c r="D2879" s="200">
        <v>19061263</v>
      </c>
      <c r="E2879" s="200">
        <v>0</v>
      </c>
    </row>
    <row r="2880" spans="2:5">
      <c r="B2880" s="215" t="s">
        <v>2095</v>
      </c>
      <c r="C2880" s="200">
        <v>11249055</v>
      </c>
      <c r="D2880" s="200">
        <v>10019455</v>
      </c>
      <c r="E2880" s="200">
        <v>3801843.13</v>
      </c>
    </row>
    <row r="2881" spans="2:5">
      <c r="B2881" s="214" t="s">
        <v>2096</v>
      </c>
      <c r="C2881" s="200">
        <v>11249055</v>
      </c>
      <c r="D2881" s="200">
        <v>10019455</v>
      </c>
      <c r="E2881" s="200">
        <v>3801843.13</v>
      </c>
    </row>
    <row r="2882" spans="2:5">
      <c r="B2882" s="215" t="s">
        <v>2097</v>
      </c>
      <c r="C2882" s="200">
        <v>11249055</v>
      </c>
      <c r="D2882" s="200">
        <v>10019455</v>
      </c>
      <c r="E2882" s="200">
        <v>3801843.13</v>
      </c>
    </row>
    <row r="2883" spans="2:5">
      <c r="B2883" s="214" t="s">
        <v>2098</v>
      </c>
      <c r="C2883" s="200">
        <v>11249055</v>
      </c>
      <c r="D2883" s="200">
        <v>10019455</v>
      </c>
      <c r="E2883" s="200">
        <v>3801843.13</v>
      </c>
    </row>
    <row r="2884" spans="2:5">
      <c r="B2884" s="215" t="s">
        <v>2099</v>
      </c>
      <c r="C2884" s="200">
        <v>6755494</v>
      </c>
      <c r="D2884" s="200">
        <v>6394294</v>
      </c>
      <c r="E2884" s="200">
        <v>2138363.65</v>
      </c>
    </row>
    <row r="2885" spans="2:5">
      <c r="B2885" s="214" t="s">
        <v>2100</v>
      </c>
      <c r="C2885" s="200">
        <v>6755494</v>
      </c>
      <c r="D2885" s="200">
        <v>6394294</v>
      </c>
      <c r="E2885" s="200">
        <v>2138363.65</v>
      </c>
    </row>
    <row r="2886" spans="2:5">
      <c r="B2886" s="215" t="s">
        <v>2101</v>
      </c>
      <c r="C2886" s="200">
        <v>11249055</v>
      </c>
      <c r="D2886" s="200">
        <v>10019455</v>
      </c>
      <c r="E2886" s="200">
        <v>3801843.13</v>
      </c>
    </row>
    <row r="2887" spans="2:5">
      <c r="B2887" s="214" t="s">
        <v>2102</v>
      </c>
      <c r="C2887" s="200">
        <v>11249055</v>
      </c>
      <c r="D2887" s="200">
        <v>10019455</v>
      </c>
      <c r="E2887" s="200">
        <v>3801843.13</v>
      </c>
    </row>
    <row r="2888" spans="2:5">
      <c r="B2888" s="215" t="s">
        <v>534</v>
      </c>
      <c r="C2888" s="200">
        <v>1646396</v>
      </c>
      <c r="D2888" s="200">
        <v>2772636</v>
      </c>
      <c r="E2888" s="200">
        <v>0</v>
      </c>
    </row>
    <row r="2889" spans="2:5">
      <c r="B2889" s="214" t="s">
        <v>882</v>
      </c>
      <c r="C2889" s="200">
        <v>1646396</v>
      </c>
      <c r="D2889" s="200">
        <v>2772636</v>
      </c>
      <c r="E2889" s="200">
        <v>0</v>
      </c>
    </row>
    <row r="2890" spans="2:5">
      <c r="B2890" s="215" t="s">
        <v>2103</v>
      </c>
      <c r="C2890" s="200">
        <v>11249055</v>
      </c>
      <c r="D2890" s="200">
        <v>10161955</v>
      </c>
      <c r="E2890" s="200">
        <v>0</v>
      </c>
    </row>
    <row r="2891" spans="2:5">
      <c r="B2891" s="214" t="s">
        <v>2104</v>
      </c>
      <c r="C2891" s="200">
        <v>11249055</v>
      </c>
      <c r="D2891" s="200">
        <v>10161955</v>
      </c>
      <c r="E2891" s="200">
        <v>0</v>
      </c>
    </row>
    <row r="2892" spans="2:5">
      <c r="B2892" s="215" t="s">
        <v>2105</v>
      </c>
      <c r="C2892" s="200">
        <v>11249055</v>
      </c>
      <c r="D2892" s="200">
        <v>10022155</v>
      </c>
      <c r="E2892" s="200">
        <v>3776428.22</v>
      </c>
    </row>
    <row r="2893" spans="2:5">
      <c r="B2893" s="214" t="s">
        <v>2106</v>
      </c>
      <c r="C2893" s="200">
        <v>11249055</v>
      </c>
      <c r="D2893" s="200">
        <v>10022155</v>
      </c>
      <c r="E2893" s="200">
        <v>3776428.22</v>
      </c>
    </row>
    <row r="2894" spans="2:5">
      <c r="B2894" s="215" t="s">
        <v>2107</v>
      </c>
      <c r="C2894" s="200">
        <v>11249055</v>
      </c>
      <c r="D2894" s="200">
        <v>10022155</v>
      </c>
      <c r="E2894" s="200">
        <v>3776428.22</v>
      </c>
    </row>
    <row r="2895" spans="2:5">
      <c r="B2895" s="214" t="s">
        <v>2108</v>
      </c>
      <c r="C2895" s="200">
        <v>11249055</v>
      </c>
      <c r="D2895" s="200">
        <v>10022155</v>
      </c>
      <c r="E2895" s="200">
        <v>3776428.22</v>
      </c>
    </row>
    <row r="2896" spans="2:5">
      <c r="B2896" s="215" t="s">
        <v>535</v>
      </c>
      <c r="C2896" s="200">
        <v>40249055</v>
      </c>
      <c r="D2896" s="200">
        <v>13109904.509999998</v>
      </c>
      <c r="E2896" s="200">
        <v>3776428.21</v>
      </c>
    </row>
    <row r="2897" spans="2:5">
      <c r="B2897" s="214" t="s">
        <v>883</v>
      </c>
      <c r="C2897" s="200">
        <v>29000000</v>
      </c>
      <c r="D2897" s="200">
        <v>3087749.5099999979</v>
      </c>
      <c r="E2897" s="200">
        <v>0</v>
      </c>
    </row>
    <row r="2898" spans="2:5">
      <c r="B2898" s="214" t="s">
        <v>2109</v>
      </c>
      <c r="C2898" s="200">
        <v>11249055</v>
      </c>
      <c r="D2898" s="200">
        <v>10022155</v>
      </c>
      <c r="E2898" s="200">
        <v>3776428.21</v>
      </c>
    </row>
    <row r="2899" spans="2:5">
      <c r="B2899" s="215" t="s">
        <v>536</v>
      </c>
      <c r="C2899" s="200">
        <v>32424967</v>
      </c>
      <c r="D2899" s="200">
        <v>29952308.300000001</v>
      </c>
      <c r="E2899" s="200">
        <v>0</v>
      </c>
    </row>
    <row r="2900" spans="2:5">
      <c r="B2900" s="214" t="s">
        <v>884</v>
      </c>
      <c r="C2900" s="200">
        <v>21175912</v>
      </c>
      <c r="D2900" s="200">
        <v>19828053.300000001</v>
      </c>
      <c r="E2900" s="200">
        <v>0</v>
      </c>
    </row>
    <row r="2901" spans="2:5">
      <c r="B2901" s="214" t="s">
        <v>2110</v>
      </c>
      <c r="C2901" s="200">
        <v>11249055</v>
      </c>
      <c r="D2901" s="200">
        <v>10124255</v>
      </c>
      <c r="E2901" s="200">
        <v>0</v>
      </c>
    </row>
    <row r="2902" spans="2:5">
      <c r="B2902" s="215" t="s">
        <v>3018</v>
      </c>
      <c r="C2902" s="200">
        <v>4103995</v>
      </c>
      <c r="D2902" s="200">
        <v>4103995</v>
      </c>
      <c r="E2902" s="200">
        <v>0</v>
      </c>
    </row>
    <row r="2903" spans="2:5">
      <c r="B2903" s="214" t="s">
        <v>3019</v>
      </c>
      <c r="C2903" s="200">
        <v>4103995</v>
      </c>
      <c r="D2903" s="200">
        <v>4103995</v>
      </c>
      <c r="E2903" s="200">
        <v>0</v>
      </c>
    </row>
    <row r="2904" spans="2:5">
      <c r="B2904" s="215" t="s">
        <v>537</v>
      </c>
      <c r="C2904" s="200">
        <v>24649618</v>
      </c>
      <c r="D2904" s="200">
        <v>10578567</v>
      </c>
      <c r="E2904" s="200">
        <v>3700992.06</v>
      </c>
    </row>
    <row r="2905" spans="2:5">
      <c r="B2905" s="214" t="s">
        <v>885</v>
      </c>
      <c r="C2905" s="200">
        <v>24649618</v>
      </c>
      <c r="D2905" s="200">
        <v>10578567</v>
      </c>
      <c r="E2905" s="200">
        <v>3700992.06</v>
      </c>
    </row>
    <row r="2906" spans="2:5">
      <c r="B2906" s="215" t="s">
        <v>538</v>
      </c>
      <c r="C2906" s="200">
        <v>6028024</v>
      </c>
      <c r="D2906" s="200">
        <v>6936234</v>
      </c>
      <c r="E2906" s="200">
        <v>1687581.97</v>
      </c>
    </row>
    <row r="2907" spans="2:5">
      <c r="B2907" s="214" t="s">
        <v>886</v>
      </c>
      <c r="C2907" s="200">
        <v>6028024</v>
      </c>
      <c r="D2907" s="200">
        <v>6936234</v>
      </c>
      <c r="E2907" s="200">
        <v>1687581.97</v>
      </c>
    </row>
    <row r="2908" spans="2:5">
      <c r="B2908" s="215" t="s">
        <v>539</v>
      </c>
      <c r="C2908" s="200">
        <v>45000000</v>
      </c>
      <c r="D2908" s="200">
        <v>151663901.47</v>
      </c>
      <c r="E2908" s="200">
        <v>93277146.950000003</v>
      </c>
    </row>
    <row r="2909" spans="2:5">
      <c r="B2909" s="214" t="s">
        <v>887</v>
      </c>
      <c r="C2909" s="200">
        <v>45000000</v>
      </c>
      <c r="D2909" s="200">
        <v>151663901.47</v>
      </c>
      <c r="E2909" s="200">
        <v>93277146.950000003</v>
      </c>
    </row>
    <row r="2910" spans="2:5">
      <c r="B2910" s="215" t="s">
        <v>540</v>
      </c>
      <c r="C2910" s="200">
        <v>16438254</v>
      </c>
      <c r="D2910" s="200">
        <v>9438254</v>
      </c>
      <c r="E2910" s="200">
        <v>0</v>
      </c>
    </row>
    <row r="2911" spans="2:5">
      <c r="B2911" s="214" t="s">
        <v>888</v>
      </c>
      <c r="C2911" s="200">
        <v>16438254</v>
      </c>
      <c r="D2911" s="200">
        <v>9438254</v>
      </c>
      <c r="E2911" s="200">
        <v>0</v>
      </c>
    </row>
    <row r="2912" spans="2:5">
      <c r="B2912" s="215" t="s">
        <v>541</v>
      </c>
      <c r="C2912" s="200">
        <v>8262236</v>
      </c>
      <c r="D2912" s="200">
        <v>3424596</v>
      </c>
      <c r="E2912" s="200">
        <v>0</v>
      </c>
    </row>
    <row r="2913" spans="2:5">
      <c r="B2913" s="214" t="s">
        <v>889</v>
      </c>
      <c r="C2913" s="200">
        <v>8262236</v>
      </c>
      <c r="D2913" s="200">
        <v>3424596</v>
      </c>
      <c r="E2913" s="200">
        <v>0</v>
      </c>
    </row>
    <row r="2914" spans="2:5">
      <c r="B2914" s="215" t="s">
        <v>542</v>
      </c>
      <c r="C2914" s="200">
        <v>69208419</v>
      </c>
      <c r="D2914" s="200">
        <v>29262800.68</v>
      </c>
      <c r="E2914" s="200">
        <v>17050315.48</v>
      </c>
    </row>
    <row r="2915" spans="2:5">
      <c r="B2915" s="214" t="s">
        <v>890</v>
      </c>
      <c r="C2915" s="200">
        <v>69208419</v>
      </c>
      <c r="D2915" s="200">
        <v>29262800.68</v>
      </c>
      <c r="E2915" s="200">
        <v>17050315.48</v>
      </c>
    </row>
    <row r="2916" spans="2:5">
      <c r="B2916" s="215" t="s">
        <v>543</v>
      </c>
      <c r="C2916" s="200">
        <v>75856452</v>
      </c>
      <c r="D2916" s="200">
        <v>66651134</v>
      </c>
      <c r="E2916" s="200">
        <v>57704077.630000003</v>
      </c>
    </row>
    <row r="2917" spans="2:5">
      <c r="B2917" s="214" t="s">
        <v>891</v>
      </c>
      <c r="C2917" s="200">
        <v>75856452</v>
      </c>
      <c r="D2917" s="200">
        <v>66651134</v>
      </c>
      <c r="E2917" s="200">
        <v>57704077.630000003</v>
      </c>
    </row>
    <row r="2918" spans="2:5">
      <c r="B2918" s="215" t="s">
        <v>3392</v>
      </c>
      <c r="C2918" s="200">
        <v>0</v>
      </c>
      <c r="D2918" s="200">
        <v>1882522.53</v>
      </c>
      <c r="E2918" s="200">
        <v>0</v>
      </c>
    </row>
    <row r="2919" spans="2:5">
      <c r="B2919" s="214" t="s">
        <v>3391</v>
      </c>
      <c r="C2919" s="200">
        <v>0</v>
      </c>
      <c r="D2919" s="200">
        <v>1882522.53</v>
      </c>
      <c r="E2919" s="200">
        <v>0</v>
      </c>
    </row>
    <row r="2920" spans="2:5">
      <c r="B2920" s="215" t="s">
        <v>3390</v>
      </c>
      <c r="C2920" s="200">
        <v>0</v>
      </c>
      <c r="D2920" s="200">
        <v>3125466.4</v>
      </c>
      <c r="E2920" s="200">
        <v>0</v>
      </c>
    </row>
    <row r="2921" spans="2:5">
      <c r="B2921" s="214" t="s">
        <v>3389</v>
      </c>
      <c r="C2921" s="200">
        <v>0</v>
      </c>
      <c r="D2921" s="200">
        <v>3125466.4</v>
      </c>
      <c r="E2921" s="200">
        <v>0</v>
      </c>
    </row>
    <row r="2922" spans="2:5">
      <c r="B2922" s="215" t="s">
        <v>3388</v>
      </c>
      <c r="C2922" s="200">
        <v>0</v>
      </c>
      <c r="D2922" s="200">
        <v>1337078.69</v>
      </c>
      <c r="E2922" s="200">
        <v>0</v>
      </c>
    </row>
    <row r="2923" spans="2:5">
      <c r="B2923" s="214" t="s">
        <v>3387</v>
      </c>
      <c r="C2923" s="200">
        <v>0</v>
      </c>
      <c r="D2923" s="200">
        <v>1337078.69</v>
      </c>
      <c r="E2923" s="200">
        <v>0</v>
      </c>
    </row>
    <row r="2924" spans="2:5">
      <c r="B2924" s="215" t="s">
        <v>3386</v>
      </c>
      <c r="C2924" s="200">
        <v>0</v>
      </c>
      <c r="D2924" s="200">
        <v>1337078.69</v>
      </c>
      <c r="E2924" s="200">
        <v>0</v>
      </c>
    </row>
    <row r="2925" spans="2:5">
      <c r="B2925" s="214" t="s">
        <v>3385</v>
      </c>
      <c r="C2925" s="200">
        <v>0</v>
      </c>
      <c r="D2925" s="200">
        <v>1337078.69</v>
      </c>
      <c r="E2925" s="200">
        <v>0</v>
      </c>
    </row>
    <row r="2926" spans="2:5">
      <c r="B2926" s="215" t="s">
        <v>544</v>
      </c>
      <c r="C2926" s="200">
        <v>1051764</v>
      </c>
      <c r="D2926" s="200">
        <v>1051764</v>
      </c>
      <c r="E2926" s="200">
        <v>0</v>
      </c>
    </row>
    <row r="2927" spans="2:5">
      <c r="B2927" s="214" t="s">
        <v>892</v>
      </c>
      <c r="C2927" s="200">
        <v>1051764</v>
      </c>
      <c r="D2927" s="200">
        <v>1051764</v>
      </c>
      <c r="E2927" s="200">
        <v>0</v>
      </c>
    </row>
    <row r="2928" spans="2:5">
      <c r="B2928" s="215" t="s">
        <v>545</v>
      </c>
      <c r="C2928" s="200">
        <v>29365648</v>
      </c>
      <c r="D2928" s="200">
        <v>57273675.789999999</v>
      </c>
      <c r="E2928" s="200">
        <v>1074136.79</v>
      </c>
    </row>
    <row r="2929" spans="2:5">
      <c r="B2929" s="214" t="s">
        <v>893</v>
      </c>
      <c r="C2929" s="200">
        <v>29365648</v>
      </c>
      <c r="D2929" s="200">
        <v>57273675.789999999</v>
      </c>
      <c r="E2929" s="200">
        <v>1074136.79</v>
      </c>
    </row>
    <row r="2930" spans="2:5">
      <c r="B2930" s="187" t="s">
        <v>298</v>
      </c>
      <c r="C2930" s="186">
        <v>0</v>
      </c>
      <c r="D2930" s="186">
        <v>1101607.1499999999</v>
      </c>
      <c r="E2930" s="186">
        <v>0</v>
      </c>
    </row>
    <row r="2931" spans="2:5">
      <c r="B2931" s="215" t="s">
        <v>539</v>
      </c>
      <c r="C2931" s="200">
        <v>0</v>
      </c>
      <c r="D2931" s="200">
        <v>0</v>
      </c>
      <c r="E2931" s="200">
        <v>0</v>
      </c>
    </row>
    <row r="2932" spans="2:5">
      <c r="B2932" s="214" t="s">
        <v>887</v>
      </c>
      <c r="C2932" s="200">
        <v>0</v>
      </c>
      <c r="D2932" s="200">
        <v>0</v>
      </c>
      <c r="E2932" s="200">
        <v>0</v>
      </c>
    </row>
    <row r="2933" spans="2:5">
      <c r="B2933" s="215" t="s">
        <v>3263</v>
      </c>
      <c r="C2933" s="200">
        <v>0</v>
      </c>
      <c r="D2933" s="200">
        <v>1101607.1499999999</v>
      </c>
      <c r="E2933" s="200">
        <v>0</v>
      </c>
    </row>
    <row r="2934" spans="2:5">
      <c r="B2934" s="214" t="s">
        <v>3262</v>
      </c>
      <c r="C2934" s="200">
        <v>0</v>
      </c>
      <c r="D2934" s="200">
        <v>1101607.1499999999</v>
      </c>
      <c r="E2934" s="200">
        <v>0</v>
      </c>
    </row>
    <row r="2935" spans="2:5">
      <c r="B2935" s="216" t="s">
        <v>546</v>
      </c>
      <c r="C2935" s="200">
        <v>480820595</v>
      </c>
      <c r="D2935" s="200">
        <v>459775798.89000005</v>
      </c>
      <c r="E2935" s="200">
        <v>327820230.71000004</v>
      </c>
    </row>
    <row r="2936" spans="2:5">
      <c r="B2936" s="187" t="s">
        <v>281</v>
      </c>
      <c r="C2936" s="186">
        <v>480820595</v>
      </c>
      <c r="D2936" s="186">
        <v>459775798.89000005</v>
      </c>
      <c r="E2936" s="186">
        <v>327820230.71000004</v>
      </c>
    </row>
    <row r="2937" spans="2:5">
      <c r="B2937" s="215" t="s">
        <v>3020</v>
      </c>
      <c r="C2937" s="200">
        <v>6304849</v>
      </c>
      <c r="D2937" s="200">
        <v>5989607</v>
      </c>
      <c r="E2937" s="200">
        <v>5989607</v>
      </c>
    </row>
    <row r="2938" spans="2:5">
      <c r="B2938" s="214" t="s">
        <v>3021</v>
      </c>
      <c r="C2938" s="200">
        <v>6304849</v>
      </c>
      <c r="D2938" s="200">
        <v>5989607</v>
      </c>
      <c r="E2938" s="200">
        <v>5989607</v>
      </c>
    </row>
    <row r="2939" spans="2:5">
      <c r="B2939" s="215" t="s">
        <v>547</v>
      </c>
      <c r="C2939" s="200">
        <v>1176208</v>
      </c>
      <c r="D2939" s="200">
        <v>96598786.650000006</v>
      </c>
      <c r="E2939" s="200">
        <v>58593838.640000001</v>
      </c>
    </row>
    <row r="2940" spans="2:5">
      <c r="B2940" s="214" t="s">
        <v>894</v>
      </c>
      <c r="C2940" s="200">
        <v>1176208</v>
      </c>
      <c r="D2940" s="200">
        <v>96598786.650000006</v>
      </c>
      <c r="E2940" s="200">
        <v>58593838.640000001</v>
      </c>
    </row>
    <row r="2941" spans="2:5">
      <c r="B2941" s="215" t="s">
        <v>548</v>
      </c>
      <c r="C2941" s="200">
        <v>395979</v>
      </c>
      <c r="D2941" s="200">
        <v>395979</v>
      </c>
      <c r="E2941" s="200">
        <v>0</v>
      </c>
    </row>
    <row r="2942" spans="2:5">
      <c r="B2942" s="214" t="s">
        <v>895</v>
      </c>
      <c r="C2942" s="200">
        <v>395979</v>
      </c>
      <c r="D2942" s="200">
        <v>395979</v>
      </c>
      <c r="E2942" s="200">
        <v>0</v>
      </c>
    </row>
    <row r="2943" spans="2:5">
      <c r="B2943" s="215" t="s">
        <v>549</v>
      </c>
      <c r="C2943" s="200">
        <v>366625</v>
      </c>
      <c r="D2943" s="200">
        <v>366625</v>
      </c>
      <c r="E2943" s="200">
        <v>0</v>
      </c>
    </row>
    <row r="2944" spans="2:5">
      <c r="B2944" s="214" t="s">
        <v>896</v>
      </c>
      <c r="C2944" s="200">
        <v>366625</v>
      </c>
      <c r="D2944" s="200">
        <v>366625</v>
      </c>
      <c r="E2944" s="200">
        <v>0</v>
      </c>
    </row>
    <row r="2945" spans="2:5">
      <c r="B2945" s="215" t="s">
        <v>550</v>
      </c>
      <c r="C2945" s="200">
        <v>1069096</v>
      </c>
      <c r="D2945" s="200">
        <v>1069096</v>
      </c>
      <c r="E2945" s="200">
        <v>0</v>
      </c>
    </row>
    <row r="2946" spans="2:5">
      <c r="B2946" s="214" t="s">
        <v>897</v>
      </c>
      <c r="C2946" s="200">
        <v>1069096</v>
      </c>
      <c r="D2946" s="200">
        <v>1069096</v>
      </c>
      <c r="E2946" s="200">
        <v>0</v>
      </c>
    </row>
    <row r="2947" spans="2:5">
      <c r="B2947" s="215" t="s">
        <v>551</v>
      </c>
      <c r="C2947" s="200">
        <v>395979</v>
      </c>
      <c r="D2947" s="200">
        <v>395979</v>
      </c>
      <c r="E2947" s="200">
        <v>0</v>
      </c>
    </row>
    <row r="2948" spans="2:5">
      <c r="B2948" s="214" t="s">
        <v>898</v>
      </c>
      <c r="C2948" s="200">
        <v>395979</v>
      </c>
      <c r="D2948" s="200">
        <v>395979</v>
      </c>
      <c r="E2948" s="200">
        <v>0</v>
      </c>
    </row>
    <row r="2949" spans="2:5">
      <c r="B2949" s="215" t="s">
        <v>552</v>
      </c>
      <c r="C2949" s="200">
        <v>2706487</v>
      </c>
      <c r="D2949" s="200">
        <v>4931238.88</v>
      </c>
      <c r="E2949" s="200">
        <v>2641361.35</v>
      </c>
    </row>
    <row r="2950" spans="2:5">
      <c r="B2950" s="214" t="s">
        <v>899</v>
      </c>
      <c r="C2950" s="200">
        <v>2706487</v>
      </c>
      <c r="D2950" s="200">
        <v>4931238.88</v>
      </c>
      <c r="E2950" s="200">
        <v>2641361.35</v>
      </c>
    </row>
    <row r="2951" spans="2:5">
      <c r="B2951" s="215" t="s">
        <v>553</v>
      </c>
      <c r="C2951" s="200">
        <v>5396255</v>
      </c>
      <c r="D2951" s="200">
        <v>1396255</v>
      </c>
      <c r="E2951" s="200">
        <v>0</v>
      </c>
    </row>
    <row r="2952" spans="2:5">
      <c r="B2952" s="214" t="s">
        <v>900</v>
      </c>
      <c r="C2952" s="200">
        <v>5396255</v>
      </c>
      <c r="D2952" s="200">
        <v>1396255</v>
      </c>
      <c r="E2952" s="200">
        <v>0</v>
      </c>
    </row>
    <row r="2953" spans="2:5">
      <c r="B2953" s="215" t="s">
        <v>554</v>
      </c>
      <c r="C2953" s="200">
        <v>359703</v>
      </c>
      <c r="D2953" s="200">
        <v>1561275.7</v>
      </c>
      <c r="E2953" s="200">
        <v>1427740.17</v>
      </c>
    </row>
    <row r="2954" spans="2:5">
      <c r="B2954" s="214" t="s">
        <v>901</v>
      </c>
      <c r="C2954" s="200">
        <v>359703</v>
      </c>
      <c r="D2954" s="200">
        <v>1561275.7</v>
      </c>
      <c r="E2954" s="200">
        <v>1427740.17</v>
      </c>
    </row>
    <row r="2955" spans="2:5">
      <c r="B2955" s="215" t="s">
        <v>555</v>
      </c>
      <c r="C2955" s="200">
        <v>10286248</v>
      </c>
      <c r="D2955" s="200">
        <v>1</v>
      </c>
      <c r="E2955" s="200">
        <v>0</v>
      </c>
    </row>
    <row r="2956" spans="2:5">
      <c r="B2956" s="214" t="s">
        <v>902</v>
      </c>
      <c r="C2956" s="200">
        <v>10286248</v>
      </c>
      <c r="D2956" s="200">
        <v>1</v>
      </c>
      <c r="E2956" s="200">
        <v>0</v>
      </c>
    </row>
    <row r="2957" spans="2:5">
      <c r="B2957" s="215" t="s">
        <v>2296</v>
      </c>
      <c r="C2957" s="200">
        <v>6731551</v>
      </c>
      <c r="D2957" s="200">
        <v>1558697</v>
      </c>
      <c r="E2957" s="200">
        <v>1558695.07</v>
      </c>
    </row>
    <row r="2958" spans="2:5">
      <c r="B2958" s="214" t="s">
        <v>2297</v>
      </c>
      <c r="C2958" s="200">
        <v>6731551</v>
      </c>
      <c r="D2958" s="200">
        <v>1558697</v>
      </c>
      <c r="E2958" s="200">
        <v>1558695.07</v>
      </c>
    </row>
    <row r="2959" spans="2:5">
      <c r="B2959" s="215" t="s">
        <v>2298</v>
      </c>
      <c r="C2959" s="200">
        <v>6731551</v>
      </c>
      <c r="D2959" s="200">
        <v>1558697</v>
      </c>
      <c r="E2959" s="200">
        <v>1558695.07</v>
      </c>
    </row>
    <row r="2960" spans="2:5">
      <c r="B2960" s="214" t="s">
        <v>2299</v>
      </c>
      <c r="C2960" s="200">
        <v>6731551</v>
      </c>
      <c r="D2960" s="200">
        <v>1558697</v>
      </c>
      <c r="E2960" s="200">
        <v>1558695.07</v>
      </c>
    </row>
    <row r="2961" spans="2:5">
      <c r="B2961" s="215" t="s">
        <v>2300</v>
      </c>
      <c r="C2961" s="200">
        <v>12486882</v>
      </c>
      <c r="D2961" s="200">
        <v>2704206</v>
      </c>
      <c r="E2961" s="200">
        <v>2704204.05</v>
      </c>
    </row>
    <row r="2962" spans="2:5">
      <c r="B2962" s="214" t="s">
        <v>2301</v>
      </c>
      <c r="C2962" s="200">
        <v>12486882</v>
      </c>
      <c r="D2962" s="200">
        <v>2704206</v>
      </c>
      <c r="E2962" s="200">
        <v>2704204.05</v>
      </c>
    </row>
    <row r="2963" spans="2:5">
      <c r="B2963" s="215" t="s">
        <v>556</v>
      </c>
      <c r="C2963" s="200">
        <v>14693812</v>
      </c>
      <c r="D2963" s="200">
        <v>63918756</v>
      </c>
      <c r="E2963" s="200">
        <v>35592339.149999999</v>
      </c>
    </row>
    <row r="2964" spans="2:5">
      <c r="B2964" s="214" t="s">
        <v>903</v>
      </c>
      <c r="C2964" s="200">
        <v>14693812</v>
      </c>
      <c r="D2964" s="200">
        <v>63918756</v>
      </c>
      <c r="E2964" s="200">
        <v>35592339.149999999</v>
      </c>
    </row>
    <row r="2965" spans="2:5">
      <c r="B2965" s="215" t="s">
        <v>557</v>
      </c>
      <c r="C2965" s="200">
        <v>84630285</v>
      </c>
      <c r="D2965" s="200">
        <v>22986339.02</v>
      </c>
      <c r="E2965" s="200">
        <v>22233727.91</v>
      </c>
    </row>
    <row r="2966" spans="2:5">
      <c r="B2966" s="214" t="s">
        <v>904</v>
      </c>
      <c r="C2966" s="200">
        <v>1239531</v>
      </c>
      <c r="D2966" s="200">
        <v>9671849.0199999996</v>
      </c>
      <c r="E2966" s="200">
        <v>8978147.9100000001</v>
      </c>
    </row>
    <row r="2967" spans="2:5">
      <c r="B2967" s="214" t="s">
        <v>2787</v>
      </c>
      <c r="C2967" s="200">
        <v>83390754</v>
      </c>
      <c r="D2967" s="200">
        <v>13314490</v>
      </c>
      <c r="E2967" s="200">
        <v>13255580</v>
      </c>
    </row>
    <row r="2968" spans="2:5">
      <c r="B2968" s="215" t="s">
        <v>2670</v>
      </c>
      <c r="C2968" s="200">
        <v>56208476</v>
      </c>
      <c r="D2968" s="200">
        <v>38803727.75</v>
      </c>
      <c r="E2968" s="200">
        <v>38772336.759999998</v>
      </c>
    </row>
    <row r="2969" spans="2:5">
      <c r="B2969" s="214" t="s">
        <v>2671</v>
      </c>
      <c r="C2969" s="200">
        <v>56208476</v>
      </c>
      <c r="D2969" s="200">
        <v>38803727.75</v>
      </c>
      <c r="E2969" s="200">
        <v>38772336.759999998</v>
      </c>
    </row>
    <row r="2970" spans="2:5">
      <c r="B2970" s="215" t="s">
        <v>2302</v>
      </c>
      <c r="C2970" s="200">
        <v>22757128</v>
      </c>
      <c r="D2970" s="200">
        <v>11548428</v>
      </c>
      <c r="E2970" s="200">
        <v>4367357.8899999997</v>
      </c>
    </row>
    <row r="2971" spans="2:5">
      <c r="B2971" s="214" t="s">
        <v>2303</v>
      </c>
      <c r="C2971" s="200">
        <v>11208701</v>
      </c>
      <c r="D2971" s="200">
        <v>1</v>
      </c>
      <c r="E2971" s="200">
        <v>0</v>
      </c>
    </row>
    <row r="2972" spans="2:5">
      <c r="B2972" s="214" t="s">
        <v>3022</v>
      </c>
      <c r="C2972" s="200">
        <v>11548427</v>
      </c>
      <c r="D2972" s="200">
        <v>11548427</v>
      </c>
      <c r="E2972" s="200">
        <v>4367357.8899999997</v>
      </c>
    </row>
    <row r="2973" spans="2:5">
      <c r="B2973" s="215" t="s">
        <v>2304</v>
      </c>
      <c r="C2973" s="200">
        <v>8357723</v>
      </c>
      <c r="D2973" s="200">
        <v>6284631</v>
      </c>
      <c r="E2973" s="200">
        <v>1845902.55</v>
      </c>
    </row>
    <row r="2974" spans="2:5">
      <c r="B2974" s="214" t="s">
        <v>2305</v>
      </c>
      <c r="C2974" s="200">
        <v>4768626</v>
      </c>
      <c r="D2974" s="200">
        <v>4438726</v>
      </c>
      <c r="E2974" s="200">
        <v>0</v>
      </c>
    </row>
    <row r="2975" spans="2:5">
      <c r="B2975" s="214" t="s">
        <v>3023</v>
      </c>
      <c r="C2975" s="200">
        <v>3589097</v>
      </c>
      <c r="D2975" s="200">
        <v>1845905</v>
      </c>
      <c r="E2975" s="200">
        <v>1845902.55</v>
      </c>
    </row>
    <row r="2976" spans="2:5">
      <c r="B2976" s="215" t="s">
        <v>2306</v>
      </c>
      <c r="C2976" s="200">
        <v>11208701</v>
      </c>
      <c r="D2976" s="200">
        <v>1</v>
      </c>
      <c r="E2976" s="200">
        <v>0</v>
      </c>
    </row>
    <row r="2977" spans="2:5">
      <c r="B2977" s="214" t="s">
        <v>2307</v>
      </c>
      <c r="C2977" s="200">
        <v>11208701</v>
      </c>
      <c r="D2977" s="200">
        <v>1</v>
      </c>
      <c r="E2977" s="200">
        <v>0</v>
      </c>
    </row>
    <row r="2978" spans="2:5">
      <c r="B2978" s="215" t="s">
        <v>2308</v>
      </c>
      <c r="C2978" s="200">
        <v>6731551</v>
      </c>
      <c r="D2978" s="200">
        <v>1</v>
      </c>
      <c r="E2978" s="200">
        <v>0</v>
      </c>
    </row>
    <row r="2979" spans="2:5">
      <c r="B2979" s="214" t="s">
        <v>2309</v>
      </c>
      <c r="C2979" s="200">
        <v>6731551</v>
      </c>
      <c r="D2979" s="200">
        <v>1</v>
      </c>
      <c r="E2979" s="200">
        <v>0</v>
      </c>
    </row>
    <row r="2980" spans="2:5">
      <c r="B2980" s="215" t="s">
        <v>2310</v>
      </c>
      <c r="C2980" s="200">
        <v>6731551</v>
      </c>
      <c r="D2980" s="200">
        <v>1</v>
      </c>
      <c r="E2980" s="200">
        <v>0</v>
      </c>
    </row>
    <row r="2981" spans="2:5">
      <c r="B2981" s="214" t="s">
        <v>2311</v>
      </c>
      <c r="C2981" s="200">
        <v>6731551</v>
      </c>
      <c r="D2981" s="200">
        <v>1</v>
      </c>
      <c r="E2981" s="200">
        <v>0</v>
      </c>
    </row>
    <row r="2982" spans="2:5">
      <c r="B2982" s="215" t="s">
        <v>2312</v>
      </c>
      <c r="C2982" s="200">
        <v>4768626</v>
      </c>
      <c r="D2982" s="200">
        <v>0</v>
      </c>
      <c r="E2982" s="200">
        <v>0</v>
      </c>
    </row>
    <row r="2983" spans="2:5">
      <c r="B2983" s="214" t="s">
        <v>2313</v>
      </c>
      <c r="C2983" s="200">
        <v>4768626</v>
      </c>
      <c r="D2983" s="200">
        <v>0</v>
      </c>
      <c r="E2983" s="200">
        <v>0</v>
      </c>
    </row>
    <row r="2984" spans="2:5">
      <c r="B2984" s="215" t="s">
        <v>558</v>
      </c>
      <c r="C2984" s="200">
        <v>13288800</v>
      </c>
      <c r="D2984" s="200">
        <v>5584430.2800000003</v>
      </c>
      <c r="E2984" s="200">
        <v>818100.28</v>
      </c>
    </row>
    <row r="2985" spans="2:5">
      <c r="B2985" s="214" t="s">
        <v>905</v>
      </c>
      <c r="C2985" s="200">
        <v>2080099</v>
      </c>
      <c r="D2985" s="200">
        <v>5584429.2800000003</v>
      </c>
      <c r="E2985" s="200">
        <v>818100.28</v>
      </c>
    </row>
    <row r="2986" spans="2:5">
      <c r="B2986" s="214" t="s">
        <v>2314</v>
      </c>
      <c r="C2986" s="200">
        <v>11208701</v>
      </c>
      <c r="D2986" s="200">
        <v>1</v>
      </c>
      <c r="E2986" s="200">
        <v>0</v>
      </c>
    </row>
    <row r="2987" spans="2:5">
      <c r="B2987" s="215" t="s">
        <v>1056</v>
      </c>
      <c r="C2987" s="200">
        <v>6223248</v>
      </c>
      <c r="D2987" s="200">
        <v>6223248</v>
      </c>
      <c r="E2987" s="200">
        <v>0</v>
      </c>
    </row>
    <row r="2988" spans="2:5">
      <c r="B2988" s="214" t="s">
        <v>1057</v>
      </c>
      <c r="C2988" s="200">
        <v>6223248</v>
      </c>
      <c r="D2988" s="200">
        <v>6223248</v>
      </c>
      <c r="E2988" s="200">
        <v>0</v>
      </c>
    </row>
    <row r="2989" spans="2:5">
      <c r="B2989" s="215" t="s">
        <v>3773</v>
      </c>
      <c r="C2989" s="200">
        <v>11208701</v>
      </c>
      <c r="D2989" s="200">
        <v>45243181.810000002</v>
      </c>
      <c r="E2989" s="200">
        <v>30582545.560000002</v>
      </c>
    </row>
    <row r="2990" spans="2:5">
      <c r="B2990" s="214" t="s">
        <v>3313</v>
      </c>
      <c r="C2990" s="200">
        <v>0</v>
      </c>
      <c r="D2990" s="200">
        <v>35193580.810000002</v>
      </c>
      <c r="E2990" s="200">
        <v>30582545.560000002</v>
      </c>
    </row>
    <row r="2991" spans="2:5">
      <c r="B2991" s="214" t="s">
        <v>2315</v>
      </c>
      <c r="C2991" s="200">
        <v>11208701</v>
      </c>
      <c r="D2991" s="200">
        <v>10049601</v>
      </c>
      <c r="E2991" s="200">
        <v>0</v>
      </c>
    </row>
    <row r="2992" spans="2:5">
      <c r="B2992" s="215" t="s">
        <v>2316</v>
      </c>
      <c r="C2992" s="200">
        <v>6731551</v>
      </c>
      <c r="D2992" s="200">
        <v>6172451</v>
      </c>
      <c r="E2992" s="200">
        <v>0</v>
      </c>
    </row>
    <row r="2993" spans="2:5">
      <c r="B2993" s="214" t="s">
        <v>2317</v>
      </c>
      <c r="C2993" s="200">
        <v>6731551</v>
      </c>
      <c r="D2993" s="200">
        <v>6172451</v>
      </c>
      <c r="E2993" s="200">
        <v>0</v>
      </c>
    </row>
    <row r="2994" spans="2:5">
      <c r="B2994" s="215" t="s">
        <v>2318</v>
      </c>
      <c r="C2994" s="200">
        <v>11208701</v>
      </c>
      <c r="D2994" s="200">
        <v>1</v>
      </c>
      <c r="E2994" s="200">
        <v>0</v>
      </c>
    </row>
    <row r="2995" spans="2:5">
      <c r="B2995" s="214" t="s">
        <v>2319</v>
      </c>
      <c r="C2995" s="200">
        <v>11208701</v>
      </c>
      <c r="D2995" s="200">
        <v>1</v>
      </c>
      <c r="E2995" s="200">
        <v>0</v>
      </c>
    </row>
    <row r="2996" spans="2:5">
      <c r="B2996" s="215" t="s">
        <v>2320</v>
      </c>
      <c r="C2996" s="200">
        <v>4768626</v>
      </c>
      <c r="D2996" s="200">
        <v>1</v>
      </c>
      <c r="E2996" s="200">
        <v>0</v>
      </c>
    </row>
    <row r="2997" spans="2:5">
      <c r="B2997" s="214" t="s">
        <v>2321</v>
      </c>
      <c r="C2997" s="200">
        <v>4768626</v>
      </c>
      <c r="D2997" s="200">
        <v>1</v>
      </c>
      <c r="E2997" s="200">
        <v>0</v>
      </c>
    </row>
    <row r="2998" spans="2:5">
      <c r="B2998" s="215" t="s">
        <v>2322</v>
      </c>
      <c r="C2998" s="200">
        <v>6731551</v>
      </c>
      <c r="D2998" s="200">
        <v>1</v>
      </c>
      <c r="E2998" s="200">
        <v>0</v>
      </c>
    </row>
    <row r="2999" spans="2:5">
      <c r="B2999" s="214" t="s">
        <v>2323</v>
      </c>
      <c r="C2999" s="200">
        <v>6731551</v>
      </c>
      <c r="D2999" s="200">
        <v>1</v>
      </c>
      <c r="E2999" s="200">
        <v>0</v>
      </c>
    </row>
    <row r="3000" spans="2:5">
      <c r="B3000" s="215" t="s">
        <v>2324</v>
      </c>
      <c r="C3000" s="200">
        <v>6731551</v>
      </c>
      <c r="D3000" s="200">
        <v>1</v>
      </c>
      <c r="E3000" s="200">
        <v>0</v>
      </c>
    </row>
    <row r="3001" spans="2:5">
      <c r="B3001" s="214" t="s">
        <v>2325</v>
      </c>
      <c r="C3001" s="200">
        <v>6731551</v>
      </c>
      <c r="D3001" s="200">
        <v>1</v>
      </c>
      <c r="E3001" s="200">
        <v>0</v>
      </c>
    </row>
    <row r="3002" spans="2:5">
      <c r="B3002" s="215" t="s">
        <v>3024</v>
      </c>
      <c r="C3002" s="200">
        <v>26373497</v>
      </c>
      <c r="D3002" s="200">
        <v>17895082.66</v>
      </c>
      <c r="E3002" s="200">
        <v>17895082.66</v>
      </c>
    </row>
    <row r="3003" spans="2:5">
      <c r="B3003" s="214" t="s">
        <v>3021</v>
      </c>
      <c r="C3003" s="200">
        <v>26373497</v>
      </c>
      <c r="D3003" s="200">
        <v>17895082.66</v>
      </c>
      <c r="E3003" s="200">
        <v>17895082.66</v>
      </c>
    </row>
    <row r="3004" spans="2:5">
      <c r="B3004" s="215" t="s">
        <v>3384</v>
      </c>
      <c r="C3004" s="200">
        <v>0</v>
      </c>
      <c r="D3004" s="200">
        <v>1875829.6</v>
      </c>
      <c r="E3004" s="200">
        <v>0</v>
      </c>
    </row>
    <row r="3005" spans="2:5">
      <c r="B3005" s="214" t="s">
        <v>3383</v>
      </c>
      <c r="C3005" s="200">
        <v>0</v>
      </c>
      <c r="D3005" s="200">
        <v>1875829.6</v>
      </c>
      <c r="E3005" s="200">
        <v>0</v>
      </c>
    </row>
    <row r="3006" spans="2:5">
      <c r="B3006" s="215" t="s">
        <v>1101</v>
      </c>
      <c r="C3006" s="200">
        <v>109550415</v>
      </c>
      <c r="D3006" s="200">
        <v>97430498.719999999</v>
      </c>
      <c r="E3006" s="200">
        <v>95507748.020000011</v>
      </c>
    </row>
    <row r="3007" spans="2:5">
      <c r="B3007" s="214" t="s">
        <v>1102</v>
      </c>
      <c r="C3007" s="200">
        <v>109550415</v>
      </c>
      <c r="D3007" s="200">
        <v>95554669.120000005</v>
      </c>
      <c r="E3007" s="200">
        <v>95507748.020000011</v>
      </c>
    </row>
    <row r="3008" spans="2:5">
      <c r="B3008" s="214" t="s">
        <v>3382</v>
      </c>
      <c r="C3008" s="200">
        <v>0</v>
      </c>
      <c r="D3008" s="200">
        <v>1875829.6</v>
      </c>
      <c r="E3008" s="200">
        <v>0</v>
      </c>
    </row>
    <row r="3009" spans="2:5">
      <c r="B3009" s="215" t="s">
        <v>3381</v>
      </c>
      <c r="C3009" s="200">
        <v>0</v>
      </c>
      <c r="D3009" s="200">
        <v>3114233.87</v>
      </c>
      <c r="E3009" s="200">
        <v>0</v>
      </c>
    </row>
    <row r="3010" spans="2:5">
      <c r="B3010" s="214" t="s">
        <v>3380</v>
      </c>
      <c r="C3010" s="200">
        <v>0</v>
      </c>
      <c r="D3010" s="200">
        <v>3114233.87</v>
      </c>
      <c r="E3010" s="200">
        <v>0</v>
      </c>
    </row>
    <row r="3011" spans="2:5">
      <c r="B3011" s="215" t="s">
        <v>3379</v>
      </c>
      <c r="C3011" s="200">
        <v>0</v>
      </c>
      <c r="D3011" s="200">
        <v>1332377.8899999999</v>
      </c>
      <c r="E3011" s="200">
        <v>0</v>
      </c>
    </row>
    <row r="3012" spans="2:5">
      <c r="B3012" s="214" t="s">
        <v>3378</v>
      </c>
      <c r="C3012" s="200">
        <v>0</v>
      </c>
      <c r="D3012" s="200">
        <v>1332377.8899999999</v>
      </c>
      <c r="E3012" s="200">
        <v>0</v>
      </c>
    </row>
    <row r="3013" spans="2:5">
      <c r="B3013" s="215" t="s">
        <v>559</v>
      </c>
      <c r="C3013" s="200">
        <v>813873</v>
      </c>
      <c r="D3013" s="200">
        <v>3922423.78</v>
      </c>
      <c r="E3013" s="200">
        <v>3324115.67</v>
      </c>
    </row>
    <row r="3014" spans="2:5">
      <c r="B3014" s="214" t="s">
        <v>906</v>
      </c>
      <c r="C3014" s="200">
        <v>813873</v>
      </c>
      <c r="D3014" s="200">
        <v>3922423.78</v>
      </c>
      <c r="E3014" s="200">
        <v>3324115.67</v>
      </c>
    </row>
    <row r="3015" spans="2:5">
      <c r="B3015" s="215" t="s">
        <v>560</v>
      </c>
      <c r="C3015" s="200">
        <v>472277</v>
      </c>
      <c r="D3015" s="200">
        <v>2691171.28</v>
      </c>
      <c r="E3015" s="200">
        <v>2406832.91</v>
      </c>
    </row>
    <row r="3016" spans="2:5">
      <c r="B3016" s="214" t="s">
        <v>907</v>
      </c>
      <c r="C3016" s="200">
        <v>472277</v>
      </c>
      <c r="D3016" s="200">
        <v>2691171.28</v>
      </c>
      <c r="E3016" s="200">
        <v>2406832.91</v>
      </c>
    </row>
    <row r="3017" spans="2:5">
      <c r="B3017" s="215" t="s">
        <v>561</v>
      </c>
      <c r="C3017" s="200">
        <v>2605992</v>
      </c>
      <c r="D3017" s="200">
        <v>2605992</v>
      </c>
      <c r="E3017" s="200">
        <v>0</v>
      </c>
    </row>
    <row r="3018" spans="2:5">
      <c r="B3018" s="214" t="s">
        <v>908</v>
      </c>
      <c r="C3018" s="200">
        <v>2605992</v>
      </c>
      <c r="D3018" s="200">
        <v>2605992</v>
      </c>
      <c r="E3018" s="200">
        <v>0</v>
      </c>
    </row>
    <row r="3019" spans="2:5">
      <c r="B3019" s="215" t="s">
        <v>3025</v>
      </c>
      <c r="C3019" s="200">
        <v>3616546</v>
      </c>
      <c r="D3019" s="200">
        <v>3616546</v>
      </c>
      <c r="E3019" s="200">
        <v>0</v>
      </c>
    </row>
    <row r="3020" spans="2:5">
      <c r="B3020" s="214" t="s">
        <v>3021</v>
      </c>
      <c r="C3020" s="200">
        <v>3616546</v>
      </c>
      <c r="D3020" s="200">
        <v>3616546</v>
      </c>
      <c r="E3020" s="200">
        <v>0</v>
      </c>
    </row>
    <row r="3021" spans="2:5">
      <c r="B3021" s="216" t="s">
        <v>562</v>
      </c>
      <c r="C3021" s="200">
        <v>1032177202</v>
      </c>
      <c r="D3021" s="200">
        <v>1389481586.4199998</v>
      </c>
      <c r="E3021" s="200">
        <v>837454577.93999982</v>
      </c>
    </row>
    <row r="3022" spans="2:5">
      <c r="B3022" s="187" t="s">
        <v>281</v>
      </c>
      <c r="C3022" s="186">
        <v>1032177202</v>
      </c>
      <c r="D3022" s="186">
        <v>1284047056.4199998</v>
      </c>
      <c r="E3022" s="186">
        <v>824395454.77999985</v>
      </c>
    </row>
    <row r="3023" spans="2:5">
      <c r="B3023" s="215" t="s">
        <v>1366</v>
      </c>
      <c r="C3023" s="200">
        <v>4561511</v>
      </c>
      <c r="D3023" s="200">
        <v>3991321.94</v>
      </c>
      <c r="E3023" s="200">
        <v>0</v>
      </c>
    </row>
    <row r="3024" spans="2:5">
      <c r="B3024" s="214" t="s">
        <v>1367</v>
      </c>
      <c r="C3024" s="200">
        <v>4561511</v>
      </c>
      <c r="D3024" s="200">
        <v>3991321.94</v>
      </c>
      <c r="E3024" s="200">
        <v>0</v>
      </c>
    </row>
    <row r="3025" spans="2:5">
      <c r="B3025" s="215" t="s">
        <v>1368</v>
      </c>
      <c r="C3025" s="200">
        <v>10954371</v>
      </c>
      <c r="D3025" s="200">
        <v>5273691.25</v>
      </c>
      <c r="E3025" s="200">
        <v>0</v>
      </c>
    </row>
    <row r="3026" spans="2:5">
      <c r="B3026" s="214" t="s">
        <v>1369</v>
      </c>
      <c r="C3026" s="200">
        <v>10954371</v>
      </c>
      <c r="D3026" s="200">
        <v>5273691.25</v>
      </c>
      <c r="E3026" s="200">
        <v>0</v>
      </c>
    </row>
    <row r="3027" spans="2:5">
      <c r="B3027" s="215" t="s">
        <v>1370</v>
      </c>
      <c r="C3027" s="200">
        <v>4561511</v>
      </c>
      <c r="D3027" s="200">
        <v>3991321.94</v>
      </c>
      <c r="E3027" s="200">
        <v>0</v>
      </c>
    </row>
    <row r="3028" spans="2:5">
      <c r="B3028" s="214" t="s">
        <v>1371</v>
      </c>
      <c r="C3028" s="200">
        <v>4561511</v>
      </c>
      <c r="D3028" s="200">
        <v>3991321.94</v>
      </c>
      <c r="E3028" s="200">
        <v>0</v>
      </c>
    </row>
    <row r="3029" spans="2:5">
      <c r="B3029" s="215" t="s">
        <v>1372</v>
      </c>
      <c r="C3029" s="200">
        <v>6510045</v>
      </c>
      <c r="D3029" s="200">
        <v>7412380.9500000002</v>
      </c>
      <c r="E3029" s="200">
        <v>5391204.46</v>
      </c>
    </row>
    <row r="3030" spans="2:5">
      <c r="B3030" s="214" t="s">
        <v>1373</v>
      </c>
      <c r="C3030" s="200">
        <v>6510045</v>
      </c>
      <c r="D3030" s="200">
        <v>6089404.6600000001</v>
      </c>
      <c r="E3030" s="200">
        <v>5391204.46</v>
      </c>
    </row>
    <row r="3031" spans="2:5">
      <c r="B3031" s="214" t="s">
        <v>3377</v>
      </c>
      <c r="C3031" s="200">
        <v>0</v>
      </c>
      <c r="D3031" s="200">
        <v>1322976.29</v>
      </c>
      <c r="E3031" s="200">
        <v>0</v>
      </c>
    </row>
    <row r="3032" spans="2:5">
      <c r="B3032" s="215" t="s">
        <v>1374</v>
      </c>
      <c r="C3032" s="200">
        <v>12223182</v>
      </c>
      <c r="D3032" s="200">
        <v>12018260.440000001</v>
      </c>
      <c r="E3032" s="200">
        <v>5296964.9800000004</v>
      </c>
    </row>
    <row r="3033" spans="2:5">
      <c r="B3033" s="214" t="s">
        <v>1375</v>
      </c>
      <c r="C3033" s="200">
        <v>12223182</v>
      </c>
      <c r="D3033" s="200">
        <v>10695284.15</v>
      </c>
      <c r="E3033" s="200">
        <v>5296964.9800000004</v>
      </c>
    </row>
    <row r="3034" spans="2:5">
      <c r="B3034" s="214" t="s">
        <v>3376</v>
      </c>
      <c r="C3034" s="200">
        <v>0</v>
      </c>
      <c r="D3034" s="200">
        <v>1322976.29</v>
      </c>
      <c r="E3034" s="200">
        <v>0</v>
      </c>
    </row>
    <row r="3035" spans="2:5">
      <c r="B3035" s="215" t="s">
        <v>1376</v>
      </c>
      <c r="C3035" s="200">
        <v>4561511</v>
      </c>
      <c r="D3035" s="200">
        <v>7083090.7599999998</v>
      </c>
      <c r="E3035" s="200">
        <v>2468921.7000000002</v>
      </c>
    </row>
    <row r="3036" spans="2:5">
      <c r="B3036" s="214" t="s">
        <v>1377</v>
      </c>
      <c r="C3036" s="200">
        <v>4561511</v>
      </c>
      <c r="D3036" s="200">
        <v>3991321.94</v>
      </c>
      <c r="E3036" s="200">
        <v>2468921.7000000002</v>
      </c>
    </row>
    <row r="3037" spans="2:5">
      <c r="B3037" s="214" t="s">
        <v>3375</v>
      </c>
      <c r="C3037" s="200">
        <v>0</v>
      </c>
      <c r="D3037" s="200">
        <v>3091768.82</v>
      </c>
      <c r="E3037" s="200">
        <v>0</v>
      </c>
    </row>
    <row r="3038" spans="2:5">
      <c r="B3038" s="215" t="s">
        <v>1378</v>
      </c>
      <c r="C3038" s="200">
        <v>6510045</v>
      </c>
      <c r="D3038" s="200">
        <v>194833991.44</v>
      </c>
      <c r="E3038" s="200">
        <v>192971545.69999999</v>
      </c>
    </row>
    <row r="3039" spans="2:5">
      <c r="B3039" s="214" t="s">
        <v>1379</v>
      </c>
      <c r="C3039" s="200">
        <v>6510045</v>
      </c>
      <c r="D3039" s="200">
        <v>1.6600000001490116</v>
      </c>
      <c r="E3039" s="200">
        <v>0</v>
      </c>
    </row>
    <row r="3040" spans="2:5">
      <c r="B3040" s="214" t="s">
        <v>3681</v>
      </c>
      <c r="C3040" s="200">
        <v>0</v>
      </c>
      <c r="D3040" s="200">
        <v>71285213.359999999</v>
      </c>
      <c r="E3040" s="200">
        <v>71285213.349999994</v>
      </c>
    </row>
    <row r="3041" spans="2:5">
      <c r="B3041" s="214" t="s">
        <v>3374</v>
      </c>
      <c r="C3041" s="200">
        <v>0</v>
      </c>
      <c r="D3041" s="200">
        <v>1862443.75</v>
      </c>
      <c r="E3041" s="200">
        <v>0</v>
      </c>
    </row>
    <row r="3042" spans="2:5">
      <c r="B3042" s="214" t="s">
        <v>3680</v>
      </c>
      <c r="C3042" s="200">
        <v>0</v>
      </c>
      <c r="D3042" s="200">
        <v>121686332.67</v>
      </c>
      <c r="E3042" s="200">
        <v>121686332.34999999</v>
      </c>
    </row>
    <row r="3043" spans="2:5">
      <c r="B3043" s="215" t="s">
        <v>3373</v>
      </c>
      <c r="C3043" s="200">
        <v>0</v>
      </c>
      <c r="D3043" s="200">
        <v>1862443.75</v>
      </c>
      <c r="E3043" s="200">
        <v>0</v>
      </c>
    </row>
    <row r="3044" spans="2:5">
      <c r="B3044" s="214" t="s">
        <v>3372</v>
      </c>
      <c r="C3044" s="200">
        <v>0</v>
      </c>
      <c r="D3044" s="200">
        <v>1862443.75</v>
      </c>
      <c r="E3044" s="200">
        <v>0</v>
      </c>
    </row>
    <row r="3045" spans="2:5">
      <c r="B3045" s="215" t="s">
        <v>3371</v>
      </c>
      <c r="C3045" s="200">
        <v>0</v>
      </c>
      <c r="D3045" s="200">
        <v>1862443.75</v>
      </c>
      <c r="E3045" s="200">
        <v>0</v>
      </c>
    </row>
    <row r="3046" spans="2:5">
      <c r="B3046" s="214" t="s">
        <v>3370</v>
      </c>
      <c r="C3046" s="200">
        <v>0</v>
      </c>
      <c r="D3046" s="200">
        <v>1862443.75</v>
      </c>
      <c r="E3046" s="200">
        <v>0</v>
      </c>
    </row>
    <row r="3047" spans="2:5">
      <c r="B3047" s="215" t="s">
        <v>3369</v>
      </c>
      <c r="C3047" s="200">
        <v>0</v>
      </c>
      <c r="D3047" s="200">
        <v>3529701.53</v>
      </c>
      <c r="E3047" s="200">
        <v>0</v>
      </c>
    </row>
    <row r="3048" spans="2:5">
      <c r="B3048" s="214" t="s">
        <v>3368</v>
      </c>
      <c r="C3048" s="200">
        <v>0</v>
      </c>
      <c r="D3048" s="200">
        <v>3529701.53</v>
      </c>
      <c r="E3048" s="200">
        <v>0</v>
      </c>
    </row>
    <row r="3049" spans="2:5">
      <c r="B3049" s="215" t="s">
        <v>3367</v>
      </c>
      <c r="C3049" s="200">
        <v>0</v>
      </c>
      <c r="D3049" s="200">
        <v>1322976.29</v>
      </c>
      <c r="E3049" s="200">
        <v>0</v>
      </c>
    </row>
    <row r="3050" spans="2:5">
      <c r="B3050" s="214" t="s">
        <v>3366</v>
      </c>
      <c r="C3050" s="200">
        <v>0</v>
      </c>
      <c r="D3050" s="200">
        <v>1322976.29</v>
      </c>
      <c r="E3050" s="200">
        <v>0</v>
      </c>
    </row>
    <row r="3051" spans="2:5">
      <c r="B3051" s="215" t="s">
        <v>1034</v>
      </c>
      <c r="C3051" s="200">
        <v>17110090</v>
      </c>
      <c r="D3051" s="200">
        <v>36001206</v>
      </c>
      <c r="E3051" s="200">
        <v>25114937.309999999</v>
      </c>
    </row>
    <row r="3052" spans="2:5">
      <c r="B3052" s="214" t="s">
        <v>1035</v>
      </c>
      <c r="C3052" s="200">
        <v>17110090</v>
      </c>
      <c r="D3052" s="200">
        <v>36001206</v>
      </c>
      <c r="E3052" s="200">
        <v>25114937.309999999</v>
      </c>
    </row>
    <row r="3053" spans="2:5">
      <c r="B3053" s="215" t="s">
        <v>563</v>
      </c>
      <c r="C3053" s="200">
        <v>27732712</v>
      </c>
      <c r="D3053" s="200">
        <v>28026124.34</v>
      </c>
      <c r="E3053" s="200">
        <v>15579918.439999999</v>
      </c>
    </row>
    <row r="3054" spans="2:5">
      <c r="B3054" s="214" t="s">
        <v>909</v>
      </c>
      <c r="C3054" s="200">
        <v>27732712</v>
      </c>
      <c r="D3054" s="200">
        <v>28026124.34</v>
      </c>
      <c r="E3054" s="200">
        <v>15579918.439999999</v>
      </c>
    </row>
    <row r="3055" spans="2:5">
      <c r="B3055" s="215" t="s">
        <v>564</v>
      </c>
      <c r="C3055" s="200">
        <v>6710152</v>
      </c>
      <c r="D3055" s="200">
        <v>9238095.7300000004</v>
      </c>
      <c r="E3055" s="200">
        <v>5866224</v>
      </c>
    </row>
    <row r="3056" spans="2:5">
      <c r="B3056" s="214" t="s">
        <v>910</v>
      </c>
      <c r="C3056" s="200">
        <v>4945292</v>
      </c>
      <c r="D3056" s="200">
        <v>2945292</v>
      </c>
      <c r="E3056" s="200">
        <v>0</v>
      </c>
    </row>
    <row r="3057" spans="2:5">
      <c r="B3057" s="214" t="s">
        <v>911</v>
      </c>
      <c r="C3057" s="200">
        <v>1764860</v>
      </c>
      <c r="D3057" s="200">
        <v>6292803.7300000004</v>
      </c>
      <c r="E3057" s="200">
        <v>5866224</v>
      </c>
    </row>
    <row r="3058" spans="2:5">
      <c r="B3058" s="215" t="s">
        <v>389</v>
      </c>
      <c r="C3058" s="200">
        <v>0</v>
      </c>
      <c r="D3058" s="200">
        <v>20594591.18</v>
      </c>
      <c r="E3058" s="200">
        <v>0</v>
      </c>
    </row>
    <row r="3059" spans="2:5">
      <c r="B3059" s="214" t="s">
        <v>723</v>
      </c>
      <c r="C3059" s="200">
        <v>0</v>
      </c>
      <c r="D3059" s="200">
        <v>20594591.18</v>
      </c>
      <c r="E3059" s="200">
        <v>0</v>
      </c>
    </row>
    <row r="3060" spans="2:5">
      <c r="B3060" s="215" t="s">
        <v>2788</v>
      </c>
      <c r="C3060" s="200">
        <v>19151206</v>
      </c>
      <c r="D3060" s="200">
        <v>18193646</v>
      </c>
      <c r="E3060" s="200">
        <v>18193646</v>
      </c>
    </row>
    <row r="3061" spans="2:5">
      <c r="B3061" s="214" t="s">
        <v>2789</v>
      </c>
      <c r="C3061" s="200">
        <v>19151206</v>
      </c>
      <c r="D3061" s="200">
        <v>18193646</v>
      </c>
      <c r="E3061" s="200">
        <v>18193646</v>
      </c>
    </row>
    <row r="3062" spans="2:5">
      <c r="B3062" s="215" t="s">
        <v>565</v>
      </c>
      <c r="C3062" s="200">
        <v>5742217</v>
      </c>
      <c r="D3062" s="200">
        <v>26591858.57</v>
      </c>
      <c r="E3062" s="200">
        <v>10301917.57</v>
      </c>
    </row>
    <row r="3063" spans="2:5">
      <c r="B3063" s="214" t="s">
        <v>912</v>
      </c>
      <c r="C3063" s="200">
        <v>5742217</v>
      </c>
      <c r="D3063" s="200">
        <v>26591858.57</v>
      </c>
      <c r="E3063" s="200">
        <v>10301917.57</v>
      </c>
    </row>
    <row r="3064" spans="2:5">
      <c r="B3064" s="215" t="s">
        <v>566</v>
      </c>
      <c r="C3064" s="200">
        <v>4723439</v>
      </c>
      <c r="D3064" s="200">
        <v>10877490</v>
      </c>
      <c r="E3064" s="200">
        <v>0</v>
      </c>
    </row>
    <row r="3065" spans="2:5">
      <c r="B3065" s="214" t="s">
        <v>913</v>
      </c>
      <c r="C3065" s="200">
        <v>2724072</v>
      </c>
      <c r="D3065" s="200">
        <v>5000000</v>
      </c>
      <c r="E3065" s="200">
        <v>0</v>
      </c>
    </row>
    <row r="3066" spans="2:5">
      <c r="B3066" s="214" t="s">
        <v>3026</v>
      </c>
      <c r="C3066" s="200">
        <v>1999367</v>
      </c>
      <c r="D3066" s="200">
        <v>5877490</v>
      </c>
      <c r="E3066" s="200">
        <v>0</v>
      </c>
    </row>
    <row r="3067" spans="2:5">
      <c r="B3067" s="215" t="s">
        <v>3027</v>
      </c>
      <c r="C3067" s="200">
        <v>4562691</v>
      </c>
      <c r="D3067" s="200">
        <v>4562691</v>
      </c>
      <c r="E3067" s="200">
        <v>0</v>
      </c>
    </row>
    <row r="3068" spans="2:5">
      <c r="B3068" s="214" t="s">
        <v>3028</v>
      </c>
      <c r="C3068" s="200">
        <v>4562691</v>
      </c>
      <c r="D3068" s="200">
        <v>4562691</v>
      </c>
      <c r="E3068" s="200">
        <v>0</v>
      </c>
    </row>
    <row r="3069" spans="2:5">
      <c r="B3069" s="215" t="s">
        <v>3029</v>
      </c>
      <c r="C3069" s="200">
        <v>15225234</v>
      </c>
      <c r="D3069" s="200">
        <v>34108548</v>
      </c>
      <c r="E3069" s="200">
        <v>0</v>
      </c>
    </row>
    <row r="3070" spans="2:5">
      <c r="B3070" s="214" t="s">
        <v>3030</v>
      </c>
      <c r="C3070" s="200">
        <v>15225234</v>
      </c>
      <c r="D3070" s="200">
        <v>34108548</v>
      </c>
      <c r="E3070" s="200">
        <v>0</v>
      </c>
    </row>
    <row r="3071" spans="2:5">
      <c r="B3071" s="215" t="s">
        <v>3031</v>
      </c>
      <c r="C3071" s="200">
        <v>7694092</v>
      </c>
      <c r="D3071" s="200">
        <v>694092</v>
      </c>
      <c r="E3071" s="200">
        <v>0</v>
      </c>
    </row>
    <row r="3072" spans="2:5">
      <c r="B3072" s="214" t="s">
        <v>3032</v>
      </c>
      <c r="C3072" s="200">
        <v>7694092</v>
      </c>
      <c r="D3072" s="200">
        <v>694092</v>
      </c>
      <c r="E3072" s="200">
        <v>0</v>
      </c>
    </row>
    <row r="3073" spans="2:5">
      <c r="B3073" s="215" t="s">
        <v>567</v>
      </c>
      <c r="C3073" s="200">
        <v>51505022</v>
      </c>
      <c r="D3073" s="200">
        <v>41757129</v>
      </c>
      <c r="E3073" s="200">
        <v>29894272.300000001</v>
      </c>
    </row>
    <row r="3074" spans="2:5">
      <c r="B3074" s="214" t="s">
        <v>914</v>
      </c>
      <c r="C3074" s="200">
        <v>51505022</v>
      </c>
      <c r="D3074" s="200">
        <v>41757129</v>
      </c>
      <c r="E3074" s="200">
        <v>29894272.300000001</v>
      </c>
    </row>
    <row r="3075" spans="2:5">
      <c r="B3075" s="215" t="s">
        <v>568</v>
      </c>
      <c r="C3075" s="200">
        <v>140968489</v>
      </c>
      <c r="D3075" s="200">
        <v>156185073.83999997</v>
      </c>
      <c r="E3075" s="200">
        <v>144732785.19</v>
      </c>
    </row>
    <row r="3076" spans="2:5">
      <c r="B3076" s="214" t="s">
        <v>915</v>
      </c>
      <c r="C3076" s="200">
        <v>34929333</v>
      </c>
      <c r="D3076" s="200">
        <v>31877164.300000001</v>
      </c>
      <c r="E3076" s="200">
        <v>21863345.849999998</v>
      </c>
    </row>
    <row r="3077" spans="2:5">
      <c r="B3077" s="214" t="s">
        <v>2812</v>
      </c>
      <c r="C3077" s="200">
        <v>18159739</v>
      </c>
      <c r="D3077" s="200">
        <v>4159739</v>
      </c>
      <c r="E3077" s="200">
        <v>2721268.93</v>
      </c>
    </row>
    <row r="3078" spans="2:5">
      <c r="B3078" s="214" t="s">
        <v>2790</v>
      </c>
      <c r="C3078" s="200">
        <v>87879417</v>
      </c>
      <c r="D3078" s="200">
        <v>120148170.53999999</v>
      </c>
      <c r="E3078" s="200">
        <v>120148170.41</v>
      </c>
    </row>
    <row r="3079" spans="2:5">
      <c r="B3079" s="215" t="s">
        <v>2791</v>
      </c>
      <c r="C3079" s="200">
        <v>18141523</v>
      </c>
      <c r="D3079" s="200">
        <v>41681838.909999996</v>
      </c>
      <c r="E3079" s="200">
        <v>41681838.909999996</v>
      </c>
    </row>
    <row r="3080" spans="2:5">
      <c r="B3080" s="214" t="s">
        <v>2792</v>
      </c>
      <c r="C3080" s="200">
        <v>18141523</v>
      </c>
      <c r="D3080" s="200">
        <v>41681838.909999996</v>
      </c>
      <c r="E3080" s="200">
        <v>41681838.909999996</v>
      </c>
    </row>
    <row r="3081" spans="2:5">
      <c r="B3081" s="215" t="s">
        <v>3033</v>
      </c>
      <c r="C3081" s="200">
        <v>7564426</v>
      </c>
      <c r="D3081" s="200">
        <v>564426</v>
      </c>
      <c r="E3081" s="200">
        <v>0</v>
      </c>
    </row>
    <row r="3082" spans="2:5">
      <c r="B3082" s="214" t="s">
        <v>3034</v>
      </c>
      <c r="C3082" s="200">
        <v>7564426</v>
      </c>
      <c r="D3082" s="200">
        <v>564426</v>
      </c>
      <c r="E3082" s="200">
        <v>0</v>
      </c>
    </row>
    <row r="3083" spans="2:5">
      <c r="B3083" s="215" t="s">
        <v>2672</v>
      </c>
      <c r="C3083" s="200">
        <v>18611549</v>
      </c>
      <c r="D3083" s="200">
        <v>2000389</v>
      </c>
      <c r="E3083" s="200">
        <v>1957598.75</v>
      </c>
    </row>
    <row r="3084" spans="2:5">
      <c r="B3084" s="214" t="s">
        <v>2673</v>
      </c>
      <c r="C3084" s="200">
        <v>18611549</v>
      </c>
      <c r="D3084" s="200">
        <v>2000389</v>
      </c>
      <c r="E3084" s="200">
        <v>1957598.75</v>
      </c>
    </row>
    <row r="3085" spans="2:5">
      <c r="B3085" s="215" t="s">
        <v>2674</v>
      </c>
      <c r="C3085" s="200">
        <v>37326861</v>
      </c>
      <c r="D3085" s="200">
        <v>30145008</v>
      </c>
      <c r="E3085" s="200">
        <v>30125615.199999999</v>
      </c>
    </row>
    <row r="3086" spans="2:5">
      <c r="B3086" s="214" t="s">
        <v>2675</v>
      </c>
      <c r="C3086" s="200">
        <v>37326861</v>
      </c>
      <c r="D3086" s="200">
        <v>30145008</v>
      </c>
      <c r="E3086" s="200">
        <v>30125615.199999999</v>
      </c>
    </row>
    <row r="3087" spans="2:5">
      <c r="B3087" s="215" t="s">
        <v>2676</v>
      </c>
      <c r="C3087" s="200">
        <v>44273355</v>
      </c>
      <c r="D3087" s="200">
        <v>21498919</v>
      </c>
      <c r="E3087" s="200">
        <v>21498730</v>
      </c>
    </row>
    <row r="3088" spans="2:5">
      <c r="B3088" s="214" t="s">
        <v>2677</v>
      </c>
      <c r="C3088" s="200">
        <v>40250191</v>
      </c>
      <c r="D3088" s="200">
        <v>21498917</v>
      </c>
      <c r="E3088" s="200">
        <v>21498730</v>
      </c>
    </row>
    <row r="3089" spans="2:5">
      <c r="B3089" s="214" t="s">
        <v>2793</v>
      </c>
      <c r="C3089" s="200">
        <v>4023164</v>
      </c>
      <c r="D3089" s="200">
        <v>2</v>
      </c>
      <c r="E3089" s="200">
        <v>0</v>
      </c>
    </row>
    <row r="3090" spans="2:5">
      <c r="B3090" s="215" t="s">
        <v>2794</v>
      </c>
      <c r="C3090" s="200">
        <v>2390995</v>
      </c>
      <c r="D3090" s="200">
        <v>2</v>
      </c>
      <c r="E3090" s="200">
        <v>0</v>
      </c>
    </row>
    <row r="3091" spans="2:5">
      <c r="B3091" s="214" t="s">
        <v>2795</v>
      </c>
      <c r="C3091" s="200">
        <v>2390995</v>
      </c>
      <c r="D3091" s="200">
        <v>2</v>
      </c>
      <c r="E3091" s="200">
        <v>0</v>
      </c>
    </row>
    <row r="3092" spans="2:5">
      <c r="B3092" s="215" t="s">
        <v>2326</v>
      </c>
      <c r="C3092" s="200">
        <v>6683666</v>
      </c>
      <c r="D3092" s="200">
        <v>1</v>
      </c>
      <c r="E3092" s="200">
        <v>0</v>
      </c>
    </row>
    <row r="3093" spans="2:5">
      <c r="B3093" s="214" t="s">
        <v>2327</v>
      </c>
      <c r="C3093" s="200">
        <v>6683666</v>
      </c>
      <c r="D3093" s="200">
        <v>1</v>
      </c>
      <c r="E3093" s="200">
        <v>0</v>
      </c>
    </row>
    <row r="3094" spans="2:5">
      <c r="B3094" s="215" t="s">
        <v>569</v>
      </c>
      <c r="C3094" s="200">
        <v>19505331</v>
      </c>
      <c r="D3094" s="200">
        <v>62969935.519999996</v>
      </c>
      <c r="E3094" s="200">
        <v>24112165.25</v>
      </c>
    </row>
    <row r="3095" spans="2:5">
      <c r="B3095" s="214" t="s">
        <v>916</v>
      </c>
      <c r="C3095" s="200">
        <v>14770199</v>
      </c>
      <c r="D3095" s="200">
        <v>62969934.519999996</v>
      </c>
      <c r="E3095" s="200">
        <v>24112165.25</v>
      </c>
    </row>
    <row r="3096" spans="2:5">
      <c r="B3096" s="214" t="s">
        <v>2328</v>
      </c>
      <c r="C3096" s="200">
        <v>4735132</v>
      </c>
      <c r="D3096" s="200">
        <v>1</v>
      </c>
      <c r="E3096" s="200">
        <v>0</v>
      </c>
    </row>
    <row r="3097" spans="2:5">
      <c r="B3097" s="215" t="s">
        <v>3035</v>
      </c>
      <c r="C3097" s="200">
        <v>13917348</v>
      </c>
      <c r="D3097" s="200">
        <v>3</v>
      </c>
      <c r="E3097" s="200">
        <v>0</v>
      </c>
    </row>
    <row r="3098" spans="2:5">
      <c r="B3098" s="214" t="s">
        <v>2561</v>
      </c>
      <c r="C3098" s="200">
        <v>11127992</v>
      </c>
      <c r="D3098" s="200">
        <v>1</v>
      </c>
      <c r="E3098" s="200">
        <v>0</v>
      </c>
    </row>
    <row r="3099" spans="2:5">
      <c r="B3099" s="214" t="s">
        <v>3036</v>
      </c>
      <c r="C3099" s="200">
        <v>2789356</v>
      </c>
      <c r="D3099" s="200">
        <v>2</v>
      </c>
      <c r="E3099" s="200">
        <v>0</v>
      </c>
    </row>
    <row r="3100" spans="2:5">
      <c r="B3100" s="215" t="s">
        <v>2730</v>
      </c>
      <c r="C3100" s="200">
        <v>11127992</v>
      </c>
      <c r="D3100" s="200">
        <v>1</v>
      </c>
      <c r="E3100" s="200">
        <v>0</v>
      </c>
    </row>
    <row r="3101" spans="2:5">
      <c r="B3101" s="214" t="s">
        <v>2329</v>
      </c>
      <c r="C3101" s="200">
        <v>11127992</v>
      </c>
      <c r="D3101" s="200">
        <v>1</v>
      </c>
      <c r="E3101" s="200">
        <v>0</v>
      </c>
    </row>
    <row r="3102" spans="2:5">
      <c r="B3102" s="215" t="s">
        <v>2330</v>
      </c>
      <c r="C3102" s="200">
        <v>6683666</v>
      </c>
      <c r="D3102" s="200">
        <v>1</v>
      </c>
      <c r="E3102" s="200">
        <v>0</v>
      </c>
    </row>
    <row r="3103" spans="2:5">
      <c r="B3103" s="214" t="s">
        <v>2331</v>
      </c>
      <c r="C3103" s="200">
        <v>6683666</v>
      </c>
      <c r="D3103" s="200">
        <v>1</v>
      </c>
      <c r="E3103" s="200">
        <v>0</v>
      </c>
    </row>
    <row r="3104" spans="2:5">
      <c r="B3104" s="215" t="s">
        <v>2332</v>
      </c>
      <c r="C3104" s="200">
        <v>20444101</v>
      </c>
      <c r="D3104" s="200">
        <v>3</v>
      </c>
      <c r="E3104" s="200">
        <v>0</v>
      </c>
    </row>
    <row r="3105" spans="2:5">
      <c r="B3105" s="214" t="s">
        <v>2333</v>
      </c>
      <c r="C3105" s="200">
        <v>6683666</v>
      </c>
      <c r="D3105" s="200">
        <v>1</v>
      </c>
      <c r="E3105" s="200">
        <v>0</v>
      </c>
    </row>
    <row r="3106" spans="2:5">
      <c r="B3106" s="214" t="s">
        <v>3037</v>
      </c>
      <c r="C3106" s="200">
        <v>13760435</v>
      </c>
      <c r="D3106" s="200">
        <v>2</v>
      </c>
      <c r="E3106" s="200">
        <v>0</v>
      </c>
    </row>
    <row r="3107" spans="2:5">
      <c r="B3107" s="215" t="s">
        <v>3038</v>
      </c>
      <c r="C3107" s="200">
        <v>18839878</v>
      </c>
      <c r="D3107" s="200">
        <v>2049852</v>
      </c>
      <c r="E3107" s="200">
        <v>0</v>
      </c>
    </row>
    <row r="3108" spans="2:5">
      <c r="B3108" s="214" t="s">
        <v>3039</v>
      </c>
      <c r="C3108" s="200">
        <v>2049849</v>
      </c>
      <c r="D3108" s="200">
        <v>2049849</v>
      </c>
      <c r="E3108" s="200">
        <v>0</v>
      </c>
    </row>
    <row r="3109" spans="2:5">
      <c r="B3109" s="214" t="s">
        <v>2334</v>
      </c>
      <c r="C3109" s="200">
        <v>6683666</v>
      </c>
      <c r="D3109" s="200">
        <v>1</v>
      </c>
      <c r="E3109" s="200">
        <v>0</v>
      </c>
    </row>
    <row r="3110" spans="2:5">
      <c r="B3110" s="214" t="s">
        <v>3040</v>
      </c>
      <c r="C3110" s="200">
        <v>10106363</v>
      </c>
      <c r="D3110" s="200">
        <v>2</v>
      </c>
      <c r="E3110" s="200">
        <v>0</v>
      </c>
    </row>
    <row r="3111" spans="2:5">
      <c r="B3111" s="215" t="s">
        <v>2335</v>
      </c>
      <c r="C3111" s="200">
        <v>15570469</v>
      </c>
      <c r="D3111" s="200">
        <v>6683668</v>
      </c>
      <c r="E3111" s="200">
        <v>0</v>
      </c>
    </row>
    <row r="3112" spans="2:5">
      <c r="B3112" s="214" t="s">
        <v>2336</v>
      </c>
      <c r="C3112" s="200">
        <v>6683666</v>
      </c>
      <c r="D3112" s="200">
        <v>6683666</v>
      </c>
      <c r="E3112" s="200">
        <v>0</v>
      </c>
    </row>
    <row r="3113" spans="2:5">
      <c r="B3113" s="214" t="s">
        <v>3041</v>
      </c>
      <c r="C3113" s="200">
        <v>8886803</v>
      </c>
      <c r="D3113" s="200">
        <v>2</v>
      </c>
      <c r="E3113" s="200">
        <v>0</v>
      </c>
    </row>
    <row r="3114" spans="2:5">
      <c r="B3114" s="215" t="s">
        <v>2337</v>
      </c>
      <c r="C3114" s="200">
        <v>20405531</v>
      </c>
      <c r="D3114" s="200">
        <v>11127994</v>
      </c>
      <c r="E3114" s="200">
        <v>0</v>
      </c>
    </row>
    <row r="3115" spans="2:5">
      <c r="B3115" s="214" t="s">
        <v>2338</v>
      </c>
      <c r="C3115" s="200">
        <v>11127992</v>
      </c>
      <c r="D3115" s="200">
        <v>11127992</v>
      </c>
      <c r="E3115" s="200">
        <v>0</v>
      </c>
    </row>
    <row r="3116" spans="2:5">
      <c r="B3116" s="214" t="s">
        <v>3042</v>
      </c>
      <c r="C3116" s="200">
        <v>9277539</v>
      </c>
      <c r="D3116" s="200">
        <v>2</v>
      </c>
      <c r="E3116" s="200">
        <v>0</v>
      </c>
    </row>
    <row r="3117" spans="2:5">
      <c r="B3117" s="215" t="s">
        <v>2339</v>
      </c>
      <c r="C3117" s="200">
        <v>13110958</v>
      </c>
      <c r="D3117" s="200">
        <v>4735134</v>
      </c>
      <c r="E3117" s="200">
        <v>0</v>
      </c>
    </row>
    <row r="3118" spans="2:5">
      <c r="B3118" s="214" t="s">
        <v>2340</v>
      </c>
      <c r="C3118" s="200">
        <v>4735132</v>
      </c>
      <c r="D3118" s="200">
        <v>4735132</v>
      </c>
      <c r="E3118" s="200">
        <v>0</v>
      </c>
    </row>
    <row r="3119" spans="2:5">
      <c r="B3119" s="214" t="s">
        <v>2796</v>
      </c>
      <c r="C3119" s="200">
        <v>8375826</v>
      </c>
      <c r="D3119" s="200">
        <v>2</v>
      </c>
      <c r="E3119" s="200">
        <v>0</v>
      </c>
    </row>
    <row r="3120" spans="2:5">
      <c r="B3120" s="215" t="s">
        <v>2341</v>
      </c>
      <c r="C3120" s="200">
        <v>9206540</v>
      </c>
      <c r="D3120" s="200">
        <v>6500002</v>
      </c>
      <c r="E3120" s="200">
        <v>0</v>
      </c>
    </row>
    <row r="3121" spans="2:5">
      <c r="B3121" s="214" t="s">
        <v>2342</v>
      </c>
      <c r="C3121" s="200">
        <v>6683666</v>
      </c>
      <c r="D3121" s="200">
        <v>1</v>
      </c>
      <c r="E3121" s="200">
        <v>0</v>
      </c>
    </row>
    <row r="3122" spans="2:5">
      <c r="B3122" s="214" t="s">
        <v>2797</v>
      </c>
      <c r="C3122" s="200">
        <v>2522874</v>
      </c>
      <c r="D3122" s="200">
        <v>6500001</v>
      </c>
      <c r="E3122" s="200">
        <v>0</v>
      </c>
    </row>
    <row r="3123" spans="2:5">
      <c r="B3123" s="215" t="s">
        <v>2343</v>
      </c>
      <c r="C3123" s="200">
        <v>6683666</v>
      </c>
      <c r="D3123" s="200">
        <v>1</v>
      </c>
      <c r="E3123" s="200">
        <v>0</v>
      </c>
    </row>
    <row r="3124" spans="2:5">
      <c r="B3124" s="214" t="s">
        <v>2344</v>
      </c>
      <c r="C3124" s="200">
        <v>6683666</v>
      </c>
      <c r="D3124" s="200">
        <v>1</v>
      </c>
      <c r="E3124" s="200">
        <v>0</v>
      </c>
    </row>
    <row r="3125" spans="2:5">
      <c r="B3125" s="215" t="s">
        <v>2345</v>
      </c>
      <c r="C3125" s="200">
        <v>6683666</v>
      </c>
      <c r="D3125" s="200">
        <v>1</v>
      </c>
      <c r="E3125" s="200">
        <v>0</v>
      </c>
    </row>
    <row r="3126" spans="2:5">
      <c r="B3126" s="214" t="s">
        <v>2346</v>
      </c>
      <c r="C3126" s="200">
        <v>6683666</v>
      </c>
      <c r="D3126" s="200">
        <v>1</v>
      </c>
      <c r="E3126" s="200">
        <v>0</v>
      </c>
    </row>
    <row r="3127" spans="2:5">
      <c r="B3127" s="215" t="s">
        <v>2347</v>
      </c>
      <c r="C3127" s="200">
        <v>40986462</v>
      </c>
      <c r="D3127" s="200">
        <v>28327949</v>
      </c>
      <c r="E3127" s="200">
        <v>0</v>
      </c>
    </row>
    <row r="3128" spans="2:5">
      <c r="B3128" s="214" t="s">
        <v>2348</v>
      </c>
      <c r="C3128" s="200">
        <v>11127992</v>
      </c>
      <c r="D3128" s="200">
        <v>1</v>
      </c>
      <c r="E3128" s="200">
        <v>0</v>
      </c>
    </row>
    <row r="3129" spans="2:5">
      <c r="B3129" s="214" t="s">
        <v>2678</v>
      </c>
      <c r="C3129" s="200">
        <v>29858470</v>
      </c>
      <c r="D3129" s="200">
        <v>28327948</v>
      </c>
      <c r="E3129" s="200">
        <v>0</v>
      </c>
    </row>
    <row r="3130" spans="2:5">
      <c r="B3130" s="215" t="s">
        <v>3772</v>
      </c>
      <c r="C3130" s="200">
        <v>108604411</v>
      </c>
      <c r="D3130" s="200">
        <v>221126152.89000002</v>
      </c>
      <c r="E3130" s="200">
        <v>209415482.68000001</v>
      </c>
    </row>
    <row r="3131" spans="2:5">
      <c r="B3131" s="214" t="s">
        <v>3195</v>
      </c>
      <c r="C3131" s="200">
        <v>0</v>
      </c>
      <c r="D3131" s="200">
        <v>22280173.77</v>
      </c>
      <c r="E3131" s="200">
        <v>10569504.560000001</v>
      </c>
    </row>
    <row r="3132" spans="2:5">
      <c r="B3132" s="214" t="s">
        <v>2349</v>
      </c>
      <c r="C3132" s="200">
        <v>4735132</v>
      </c>
      <c r="D3132" s="200">
        <v>1</v>
      </c>
      <c r="E3132" s="200">
        <v>0</v>
      </c>
    </row>
    <row r="3133" spans="2:5">
      <c r="B3133" s="214" t="s">
        <v>2798</v>
      </c>
      <c r="C3133" s="200">
        <v>103869279</v>
      </c>
      <c r="D3133" s="200">
        <v>198845978.12</v>
      </c>
      <c r="E3133" s="200">
        <v>198845978.12</v>
      </c>
    </row>
    <row r="3134" spans="2:5">
      <c r="B3134" s="215" t="s">
        <v>2350</v>
      </c>
      <c r="C3134" s="200">
        <v>6683666</v>
      </c>
      <c r="D3134" s="200">
        <v>7603739.1600000001</v>
      </c>
      <c r="E3134" s="200">
        <v>1520747.83</v>
      </c>
    </row>
    <row r="3135" spans="2:5">
      <c r="B3135" s="214" t="s">
        <v>2351</v>
      </c>
      <c r="C3135" s="200">
        <v>6683666</v>
      </c>
      <c r="D3135" s="200">
        <v>7603739.1600000001</v>
      </c>
      <c r="E3135" s="200">
        <v>1520747.83</v>
      </c>
    </row>
    <row r="3136" spans="2:5">
      <c r="B3136" s="215" t="s">
        <v>1103</v>
      </c>
      <c r="C3136" s="200">
        <v>32150753</v>
      </c>
      <c r="D3136" s="200">
        <v>29202917.149999999</v>
      </c>
      <c r="E3136" s="200">
        <v>8598105.629999999</v>
      </c>
    </row>
    <row r="3137" spans="2:5">
      <c r="B3137" s="214" t="s">
        <v>1104</v>
      </c>
      <c r="C3137" s="200">
        <v>25073159</v>
      </c>
      <c r="D3137" s="200">
        <v>23819501</v>
      </c>
      <c r="E3137" s="200">
        <v>7521422.5999999996</v>
      </c>
    </row>
    <row r="3138" spans="2:5">
      <c r="B3138" s="214" t="s">
        <v>2352</v>
      </c>
      <c r="C3138" s="200">
        <v>4735132</v>
      </c>
      <c r="D3138" s="200">
        <v>5383415.1500000004</v>
      </c>
      <c r="E3138" s="200">
        <v>1076683.03</v>
      </c>
    </row>
    <row r="3139" spans="2:5">
      <c r="B3139" s="214" t="s">
        <v>3043</v>
      </c>
      <c r="C3139" s="200">
        <v>2342462</v>
      </c>
      <c r="D3139" s="200">
        <v>1</v>
      </c>
      <c r="E3139" s="200">
        <v>0</v>
      </c>
    </row>
    <row r="3140" spans="2:5">
      <c r="B3140" s="215" t="s">
        <v>2353</v>
      </c>
      <c r="C3140" s="200">
        <v>6683666</v>
      </c>
      <c r="D3140" s="200">
        <v>7603739.1600000001</v>
      </c>
      <c r="E3140" s="200">
        <v>1520747.83</v>
      </c>
    </row>
    <row r="3141" spans="2:5">
      <c r="B3141" s="214" t="s">
        <v>2354</v>
      </c>
      <c r="C3141" s="200">
        <v>6683666</v>
      </c>
      <c r="D3141" s="200">
        <v>7603739.1600000001</v>
      </c>
      <c r="E3141" s="200">
        <v>1520747.83</v>
      </c>
    </row>
    <row r="3142" spans="2:5">
      <c r="B3142" s="215" t="s">
        <v>2355</v>
      </c>
      <c r="C3142" s="200">
        <v>6683666</v>
      </c>
      <c r="D3142" s="200">
        <v>7609318.75</v>
      </c>
      <c r="E3142" s="200">
        <v>1469098.28</v>
      </c>
    </row>
    <row r="3143" spans="2:5">
      <c r="B3143" s="214" t="s">
        <v>2356</v>
      </c>
      <c r="C3143" s="200">
        <v>6683666</v>
      </c>
      <c r="D3143" s="200">
        <v>7609318.75</v>
      </c>
      <c r="E3143" s="200">
        <v>1469098.28</v>
      </c>
    </row>
    <row r="3144" spans="2:5">
      <c r="B3144" s="215" t="s">
        <v>2357</v>
      </c>
      <c r="C3144" s="200">
        <v>6683666</v>
      </c>
      <c r="D3144" s="200">
        <v>7603739.1500000004</v>
      </c>
      <c r="E3144" s="200">
        <v>1520747.83</v>
      </c>
    </row>
    <row r="3145" spans="2:5">
      <c r="B3145" s="214" t="s">
        <v>2358</v>
      </c>
      <c r="C3145" s="200">
        <v>6683666</v>
      </c>
      <c r="D3145" s="200">
        <v>7603739.1500000004</v>
      </c>
      <c r="E3145" s="200">
        <v>1520747.83</v>
      </c>
    </row>
    <row r="3146" spans="2:5">
      <c r="B3146" s="215" t="s">
        <v>2359</v>
      </c>
      <c r="C3146" s="200">
        <v>4735132</v>
      </c>
      <c r="D3146" s="200">
        <v>5383415.1500000004</v>
      </c>
      <c r="E3146" s="200">
        <v>1076683.03</v>
      </c>
    </row>
    <row r="3147" spans="2:5">
      <c r="B3147" s="214" t="s">
        <v>2360</v>
      </c>
      <c r="C3147" s="200">
        <v>4735132</v>
      </c>
      <c r="D3147" s="200">
        <v>5383415.1500000004</v>
      </c>
      <c r="E3147" s="200">
        <v>1076683.03</v>
      </c>
    </row>
    <row r="3148" spans="2:5">
      <c r="B3148" s="215" t="s">
        <v>2361</v>
      </c>
      <c r="C3148" s="200">
        <v>6683666</v>
      </c>
      <c r="D3148" s="200">
        <v>1</v>
      </c>
      <c r="E3148" s="200">
        <v>0</v>
      </c>
    </row>
    <row r="3149" spans="2:5">
      <c r="B3149" s="214" t="s">
        <v>2362</v>
      </c>
      <c r="C3149" s="200">
        <v>6683666</v>
      </c>
      <c r="D3149" s="200">
        <v>1</v>
      </c>
      <c r="E3149" s="200">
        <v>0</v>
      </c>
    </row>
    <row r="3150" spans="2:5">
      <c r="B3150" s="215" t="s">
        <v>2363</v>
      </c>
      <c r="C3150" s="200">
        <v>22896750</v>
      </c>
      <c r="D3150" s="200">
        <v>27000003</v>
      </c>
      <c r="E3150" s="200">
        <v>0</v>
      </c>
    </row>
    <row r="3151" spans="2:5">
      <c r="B3151" s="214" t="s">
        <v>2364</v>
      </c>
      <c r="C3151" s="200">
        <v>11127992</v>
      </c>
      <c r="D3151" s="200">
        <v>1</v>
      </c>
      <c r="E3151" s="200">
        <v>0</v>
      </c>
    </row>
    <row r="3152" spans="2:5">
      <c r="B3152" s="214" t="s">
        <v>3044</v>
      </c>
      <c r="C3152" s="200">
        <v>11768758</v>
      </c>
      <c r="D3152" s="200">
        <v>27000002</v>
      </c>
      <c r="E3152" s="200">
        <v>0</v>
      </c>
    </row>
    <row r="3153" spans="2:5">
      <c r="B3153" s="215" t="s">
        <v>2365</v>
      </c>
      <c r="C3153" s="200">
        <v>34480351</v>
      </c>
      <c r="D3153" s="200">
        <v>32993091</v>
      </c>
      <c r="E3153" s="200">
        <v>2242599.13</v>
      </c>
    </row>
    <row r="3154" spans="2:5">
      <c r="B3154" s="214" t="s">
        <v>2366</v>
      </c>
      <c r="C3154" s="200">
        <v>4735132</v>
      </c>
      <c r="D3154" s="200">
        <v>4735132</v>
      </c>
      <c r="E3154" s="200">
        <v>2242599.13</v>
      </c>
    </row>
    <row r="3155" spans="2:5">
      <c r="B3155" s="214" t="s">
        <v>2799</v>
      </c>
      <c r="C3155" s="200">
        <v>29745219</v>
      </c>
      <c r="D3155" s="200">
        <v>28257959</v>
      </c>
      <c r="E3155" s="200">
        <v>0</v>
      </c>
    </row>
    <row r="3156" spans="2:5">
      <c r="B3156" s="215" t="s">
        <v>2367</v>
      </c>
      <c r="C3156" s="200">
        <v>14130991</v>
      </c>
      <c r="D3156" s="200">
        <v>18500003</v>
      </c>
      <c r="E3156" s="200">
        <v>0</v>
      </c>
    </row>
    <row r="3157" spans="2:5">
      <c r="B3157" s="214" t="s">
        <v>2368</v>
      </c>
      <c r="C3157" s="200">
        <v>4735132</v>
      </c>
      <c r="D3157" s="200">
        <v>1</v>
      </c>
      <c r="E3157" s="200">
        <v>0</v>
      </c>
    </row>
    <row r="3158" spans="2:5">
      <c r="B3158" s="214" t="s">
        <v>3044</v>
      </c>
      <c r="C3158" s="200">
        <v>9395859</v>
      </c>
      <c r="D3158" s="200">
        <v>18500002</v>
      </c>
      <c r="E3158" s="200">
        <v>0</v>
      </c>
    </row>
    <row r="3159" spans="2:5">
      <c r="B3159" s="215" t="s">
        <v>2369</v>
      </c>
      <c r="C3159" s="200">
        <v>4735132</v>
      </c>
      <c r="D3159" s="200">
        <v>4735132</v>
      </c>
      <c r="E3159" s="200">
        <v>2238882.44</v>
      </c>
    </row>
    <row r="3160" spans="2:5">
      <c r="B3160" s="214" t="s">
        <v>2370</v>
      </c>
      <c r="C3160" s="200">
        <v>4735132</v>
      </c>
      <c r="D3160" s="200">
        <v>4735132</v>
      </c>
      <c r="E3160" s="200">
        <v>2238882.44</v>
      </c>
    </row>
    <row r="3161" spans="2:5">
      <c r="B3161" s="215" t="s">
        <v>2371</v>
      </c>
      <c r="C3161" s="200">
        <v>4735132</v>
      </c>
      <c r="D3161" s="200">
        <v>4735132</v>
      </c>
      <c r="E3161" s="200">
        <v>2251611.59</v>
      </c>
    </row>
    <row r="3162" spans="2:5">
      <c r="B3162" s="214" t="s">
        <v>2372</v>
      </c>
      <c r="C3162" s="200">
        <v>4735132</v>
      </c>
      <c r="D3162" s="200">
        <v>4735132</v>
      </c>
      <c r="E3162" s="200">
        <v>2251611.59</v>
      </c>
    </row>
    <row r="3163" spans="2:5">
      <c r="B3163" s="215" t="s">
        <v>3045</v>
      </c>
      <c r="C3163" s="200">
        <v>4735132</v>
      </c>
      <c r="D3163" s="200">
        <v>5327021.32</v>
      </c>
      <c r="E3163" s="200">
        <v>1065404.26</v>
      </c>
    </row>
    <row r="3164" spans="2:5">
      <c r="B3164" s="214" t="s">
        <v>2562</v>
      </c>
      <c r="C3164" s="200">
        <v>4735132</v>
      </c>
      <c r="D3164" s="200">
        <v>5327021.32</v>
      </c>
      <c r="E3164" s="200">
        <v>1065404.26</v>
      </c>
    </row>
    <row r="3165" spans="2:5">
      <c r="B3165" s="215" t="s">
        <v>2373</v>
      </c>
      <c r="C3165" s="200">
        <v>11127992</v>
      </c>
      <c r="D3165" s="200">
        <v>12518990.859999999</v>
      </c>
      <c r="E3165" s="200">
        <v>2503798.1800000002</v>
      </c>
    </row>
    <row r="3166" spans="2:5">
      <c r="B3166" s="214" t="s">
        <v>2374</v>
      </c>
      <c r="C3166" s="200">
        <v>11127992</v>
      </c>
      <c r="D3166" s="200">
        <v>12518990.859999999</v>
      </c>
      <c r="E3166" s="200">
        <v>2503798.1800000002</v>
      </c>
    </row>
    <row r="3167" spans="2:5">
      <c r="B3167" s="215" t="s">
        <v>2375</v>
      </c>
      <c r="C3167" s="200">
        <v>4735132</v>
      </c>
      <c r="D3167" s="200">
        <v>5327021.32</v>
      </c>
      <c r="E3167" s="200">
        <v>1065404.26</v>
      </c>
    </row>
    <row r="3168" spans="2:5">
      <c r="B3168" s="214" t="s">
        <v>2376</v>
      </c>
      <c r="C3168" s="200">
        <v>4735132</v>
      </c>
      <c r="D3168" s="200">
        <v>5327021.32</v>
      </c>
      <c r="E3168" s="200">
        <v>1065404.26</v>
      </c>
    </row>
    <row r="3169" spans="2:5">
      <c r="B3169" s="215" t="s">
        <v>2377</v>
      </c>
      <c r="C3169" s="200">
        <v>6683666</v>
      </c>
      <c r="D3169" s="200">
        <v>7519124.0300000003</v>
      </c>
      <c r="E3169" s="200">
        <v>1503824.81</v>
      </c>
    </row>
    <row r="3170" spans="2:5">
      <c r="B3170" s="214" t="s">
        <v>2378</v>
      </c>
      <c r="C3170" s="200">
        <v>6683666</v>
      </c>
      <c r="D3170" s="200">
        <v>7519124.0300000003</v>
      </c>
      <c r="E3170" s="200">
        <v>1503824.81</v>
      </c>
    </row>
    <row r="3171" spans="2:5">
      <c r="B3171" s="215" t="s">
        <v>2379</v>
      </c>
      <c r="C3171" s="200">
        <v>6683666</v>
      </c>
      <c r="D3171" s="200">
        <v>7519124.0300000003</v>
      </c>
      <c r="E3171" s="200">
        <v>1503824.81</v>
      </c>
    </row>
    <row r="3172" spans="2:5">
      <c r="B3172" s="214" t="s">
        <v>2380</v>
      </c>
      <c r="C3172" s="200">
        <v>6683666</v>
      </c>
      <c r="D3172" s="200">
        <v>7519124.0300000003</v>
      </c>
      <c r="E3172" s="200">
        <v>1503824.81</v>
      </c>
    </row>
    <row r="3173" spans="2:5">
      <c r="B3173" s="215" t="s">
        <v>2381</v>
      </c>
      <c r="C3173" s="200">
        <v>4735132</v>
      </c>
      <c r="D3173" s="200">
        <v>5327021.32</v>
      </c>
      <c r="E3173" s="200">
        <v>1065404.26</v>
      </c>
    </row>
    <row r="3174" spans="2:5">
      <c r="B3174" s="214" t="s">
        <v>2382</v>
      </c>
      <c r="C3174" s="200">
        <v>4735132</v>
      </c>
      <c r="D3174" s="200">
        <v>5327021.32</v>
      </c>
      <c r="E3174" s="200">
        <v>1065404.26</v>
      </c>
    </row>
    <row r="3175" spans="2:5">
      <c r="B3175" s="215" t="s">
        <v>2383</v>
      </c>
      <c r="C3175" s="200">
        <v>6683666</v>
      </c>
      <c r="D3175" s="200">
        <v>1</v>
      </c>
      <c r="E3175" s="200">
        <v>0</v>
      </c>
    </row>
    <row r="3176" spans="2:5">
      <c r="B3176" s="214" t="s">
        <v>2384</v>
      </c>
      <c r="C3176" s="200">
        <v>6683666</v>
      </c>
      <c r="D3176" s="200">
        <v>1</v>
      </c>
      <c r="E3176" s="200">
        <v>0</v>
      </c>
    </row>
    <row r="3177" spans="2:5">
      <c r="B3177" s="215" t="s">
        <v>2385</v>
      </c>
      <c r="C3177" s="200">
        <v>6683666</v>
      </c>
      <c r="D3177" s="200">
        <v>1</v>
      </c>
      <c r="E3177" s="200">
        <v>0</v>
      </c>
    </row>
    <row r="3178" spans="2:5">
      <c r="B3178" s="214" t="s">
        <v>2386</v>
      </c>
      <c r="C3178" s="200">
        <v>6683666</v>
      </c>
      <c r="D3178" s="200">
        <v>1</v>
      </c>
      <c r="E3178" s="200">
        <v>0</v>
      </c>
    </row>
    <row r="3179" spans="2:5">
      <c r="B3179" s="215" t="s">
        <v>2387</v>
      </c>
      <c r="C3179" s="200">
        <v>10636806</v>
      </c>
      <c r="D3179" s="200">
        <v>10382667</v>
      </c>
      <c r="E3179" s="200">
        <v>5647535</v>
      </c>
    </row>
    <row r="3180" spans="2:5">
      <c r="B3180" s="214" t="s">
        <v>2388</v>
      </c>
      <c r="C3180" s="200">
        <v>4735132</v>
      </c>
      <c r="D3180" s="200">
        <v>4735132</v>
      </c>
      <c r="E3180" s="200">
        <v>0</v>
      </c>
    </row>
    <row r="3181" spans="2:5">
      <c r="B3181" s="214" t="s">
        <v>2800</v>
      </c>
      <c r="C3181" s="200">
        <v>5901674</v>
      </c>
      <c r="D3181" s="200">
        <v>5647535</v>
      </c>
      <c r="E3181" s="200">
        <v>5647535</v>
      </c>
    </row>
    <row r="3182" spans="2:5">
      <c r="B3182" s="215" t="s">
        <v>2389</v>
      </c>
      <c r="C3182" s="200">
        <v>4735132</v>
      </c>
      <c r="D3182" s="200">
        <v>4735132</v>
      </c>
      <c r="E3182" s="200">
        <v>0</v>
      </c>
    </row>
    <row r="3183" spans="2:5">
      <c r="B3183" s="214" t="s">
        <v>2390</v>
      </c>
      <c r="C3183" s="200">
        <v>4735132</v>
      </c>
      <c r="D3183" s="200">
        <v>4735132</v>
      </c>
      <c r="E3183" s="200">
        <v>0</v>
      </c>
    </row>
    <row r="3184" spans="2:5">
      <c r="B3184" s="215" t="s">
        <v>2391</v>
      </c>
      <c r="C3184" s="200">
        <v>4735132</v>
      </c>
      <c r="D3184" s="200">
        <v>0</v>
      </c>
      <c r="E3184" s="200">
        <v>0</v>
      </c>
    </row>
    <row r="3185" spans="2:5">
      <c r="B3185" s="214" t="s">
        <v>2392</v>
      </c>
      <c r="C3185" s="200">
        <v>4735132</v>
      </c>
      <c r="D3185" s="200">
        <v>0</v>
      </c>
      <c r="E3185" s="200">
        <v>0</v>
      </c>
    </row>
    <row r="3186" spans="2:5">
      <c r="B3186" s="215" t="s">
        <v>3046</v>
      </c>
      <c r="C3186" s="200">
        <v>2803807</v>
      </c>
      <c r="D3186" s="200">
        <v>2</v>
      </c>
      <c r="E3186" s="200">
        <v>0</v>
      </c>
    </row>
    <row r="3187" spans="2:5">
      <c r="B3187" s="214" t="s">
        <v>3047</v>
      </c>
      <c r="C3187" s="200">
        <v>2803807</v>
      </c>
      <c r="D3187" s="200">
        <v>2</v>
      </c>
      <c r="E3187" s="200">
        <v>0</v>
      </c>
    </row>
    <row r="3188" spans="2:5">
      <c r="B3188" s="215" t="s">
        <v>3048</v>
      </c>
      <c r="C3188" s="200">
        <v>8145788</v>
      </c>
      <c r="D3188" s="200">
        <v>2997269</v>
      </c>
      <c r="E3188" s="200">
        <v>2997267.17</v>
      </c>
    </row>
    <row r="3189" spans="2:5">
      <c r="B3189" s="214" t="s">
        <v>3049</v>
      </c>
      <c r="C3189" s="200">
        <v>8145788</v>
      </c>
      <c r="D3189" s="200">
        <v>2997269</v>
      </c>
      <c r="E3189" s="200">
        <v>2997267.17</v>
      </c>
    </row>
    <row r="3190" spans="2:5">
      <c r="B3190" s="187" t="s">
        <v>283</v>
      </c>
      <c r="C3190" s="186">
        <v>0</v>
      </c>
      <c r="D3190" s="186">
        <v>73500000</v>
      </c>
      <c r="E3190" s="186">
        <v>13059123.16</v>
      </c>
    </row>
    <row r="3191" spans="2:5">
      <c r="B3191" s="215" t="s">
        <v>3196</v>
      </c>
      <c r="C3191" s="200">
        <v>0</v>
      </c>
      <c r="D3191" s="200">
        <v>73500000</v>
      </c>
      <c r="E3191" s="200">
        <v>13059123.16</v>
      </c>
    </row>
    <row r="3192" spans="2:5">
      <c r="B3192" s="214" t="s">
        <v>3197</v>
      </c>
      <c r="C3192" s="200">
        <v>0</v>
      </c>
      <c r="D3192" s="200">
        <v>73500000</v>
      </c>
      <c r="E3192" s="200">
        <v>13059123.16</v>
      </c>
    </row>
    <row r="3193" spans="2:5">
      <c r="B3193" s="187" t="s">
        <v>298</v>
      </c>
      <c r="C3193" s="186">
        <v>0</v>
      </c>
      <c r="D3193" s="186">
        <v>31934530</v>
      </c>
      <c r="E3193" s="186">
        <v>0</v>
      </c>
    </row>
    <row r="3194" spans="2:5">
      <c r="B3194" s="215" t="s">
        <v>1034</v>
      </c>
      <c r="C3194" s="200">
        <v>0</v>
      </c>
      <c r="D3194" s="200">
        <v>31934530</v>
      </c>
      <c r="E3194" s="200">
        <v>0</v>
      </c>
    </row>
    <row r="3195" spans="2:5">
      <c r="B3195" s="214" t="s">
        <v>1035</v>
      </c>
      <c r="C3195" s="200">
        <v>0</v>
      </c>
      <c r="D3195" s="200">
        <v>31934530</v>
      </c>
      <c r="E3195" s="200">
        <v>0</v>
      </c>
    </row>
    <row r="3196" spans="2:5">
      <c r="B3196" s="216" t="s">
        <v>570</v>
      </c>
      <c r="C3196" s="200">
        <v>707064865</v>
      </c>
      <c r="D3196" s="200">
        <v>1092673695.9900002</v>
      </c>
      <c r="E3196" s="200">
        <v>715290322.32999992</v>
      </c>
    </row>
    <row r="3197" spans="2:5">
      <c r="B3197" s="187" t="s">
        <v>281</v>
      </c>
      <c r="C3197" s="186">
        <v>707064865</v>
      </c>
      <c r="D3197" s="186">
        <v>1002673695.9900001</v>
      </c>
      <c r="E3197" s="186">
        <v>700333510.32999992</v>
      </c>
    </row>
    <row r="3198" spans="2:5">
      <c r="B3198" s="215" t="s">
        <v>3365</v>
      </c>
      <c r="C3198" s="200">
        <v>0</v>
      </c>
      <c r="D3198" s="200">
        <v>3091768.82</v>
      </c>
      <c r="E3198" s="200">
        <v>0</v>
      </c>
    </row>
    <row r="3199" spans="2:5">
      <c r="B3199" s="214" t="s">
        <v>3364</v>
      </c>
      <c r="C3199" s="200">
        <v>0</v>
      </c>
      <c r="D3199" s="200">
        <v>3091768.82</v>
      </c>
      <c r="E3199" s="200">
        <v>0</v>
      </c>
    </row>
    <row r="3200" spans="2:5">
      <c r="B3200" s="215" t="s">
        <v>3363</v>
      </c>
      <c r="C3200" s="200">
        <v>0</v>
      </c>
      <c r="D3200" s="200">
        <v>1322976.29</v>
      </c>
      <c r="E3200" s="200">
        <v>0</v>
      </c>
    </row>
    <row r="3201" spans="2:5">
      <c r="B3201" s="214" t="s">
        <v>3362</v>
      </c>
      <c r="C3201" s="200">
        <v>0</v>
      </c>
      <c r="D3201" s="200">
        <v>1322976.29</v>
      </c>
      <c r="E3201" s="200">
        <v>0</v>
      </c>
    </row>
    <row r="3202" spans="2:5">
      <c r="B3202" s="215" t="s">
        <v>3361</v>
      </c>
      <c r="C3202" s="200">
        <v>0</v>
      </c>
      <c r="D3202" s="200">
        <v>1862443.75</v>
      </c>
      <c r="E3202" s="200">
        <v>0</v>
      </c>
    </row>
    <row r="3203" spans="2:5">
      <c r="B3203" s="214" t="s">
        <v>3360</v>
      </c>
      <c r="C3203" s="200">
        <v>0</v>
      </c>
      <c r="D3203" s="200">
        <v>1862443.75</v>
      </c>
      <c r="E3203" s="200">
        <v>0</v>
      </c>
    </row>
    <row r="3204" spans="2:5">
      <c r="B3204" s="215" t="s">
        <v>571</v>
      </c>
      <c r="C3204" s="200">
        <v>43345560</v>
      </c>
      <c r="D3204" s="200">
        <v>211836988</v>
      </c>
      <c r="E3204" s="200">
        <v>204869886.71000001</v>
      </c>
    </row>
    <row r="3205" spans="2:5">
      <c r="B3205" s="214" t="s">
        <v>917</v>
      </c>
      <c r="C3205" s="200">
        <v>43345560</v>
      </c>
      <c r="D3205" s="200">
        <v>211836988</v>
      </c>
      <c r="E3205" s="200">
        <v>204869886.71000001</v>
      </c>
    </row>
    <row r="3206" spans="2:5">
      <c r="B3206" s="215" t="s">
        <v>2731</v>
      </c>
      <c r="C3206" s="200">
        <v>4718384</v>
      </c>
      <c r="D3206" s="200">
        <v>19143215.300000001</v>
      </c>
      <c r="E3206" s="200">
        <v>0</v>
      </c>
    </row>
    <row r="3207" spans="2:5">
      <c r="B3207" s="214" t="s">
        <v>3742</v>
      </c>
      <c r="C3207" s="200">
        <v>0</v>
      </c>
      <c r="D3207" s="200">
        <v>17494937.260000002</v>
      </c>
      <c r="E3207" s="200">
        <v>0</v>
      </c>
    </row>
    <row r="3208" spans="2:5">
      <c r="B3208" s="214" t="s">
        <v>1799</v>
      </c>
      <c r="C3208" s="200">
        <v>4718384</v>
      </c>
      <c r="D3208" s="200">
        <v>1648278.04</v>
      </c>
      <c r="E3208" s="200">
        <v>0</v>
      </c>
    </row>
    <row r="3209" spans="2:5">
      <c r="B3209" s="215" t="s">
        <v>1800</v>
      </c>
      <c r="C3209" s="200">
        <v>4718384</v>
      </c>
      <c r="D3209" s="200">
        <v>31648278.02</v>
      </c>
      <c r="E3209" s="200">
        <v>0</v>
      </c>
    </row>
    <row r="3210" spans="2:5">
      <c r="B3210" s="214" t="s">
        <v>1801</v>
      </c>
      <c r="C3210" s="200">
        <v>4718384</v>
      </c>
      <c r="D3210" s="200">
        <v>1648278.02</v>
      </c>
      <c r="E3210" s="200">
        <v>0</v>
      </c>
    </row>
    <row r="3211" spans="2:5">
      <c r="B3211" s="214" t="s">
        <v>3679</v>
      </c>
      <c r="C3211" s="200">
        <v>0</v>
      </c>
      <c r="D3211" s="200">
        <v>30000000</v>
      </c>
      <c r="E3211" s="200">
        <v>0</v>
      </c>
    </row>
    <row r="3212" spans="2:5">
      <c r="B3212" s="215" t="s">
        <v>572</v>
      </c>
      <c r="C3212" s="200">
        <v>11838218</v>
      </c>
      <c r="D3212" s="200">
        <v>9537968.3499999996</v>
      </c>
      <c r="E3212" s="200">
        <v>0</v>
      </c>
    </row>
    <row r="3213" spans="2:5">
      <c r="B3213" s="214" t="s">
        <v>918</v>
      </c>
      <c r="C3213" s="200">
        <v>11838218</v>
      </c>
      <c r="D3213" s="200">
        <v>9537968.3499999996</v>
      </c>
      <c r="E3213" s="200">
        <v>0</v>
      </c>
    </row>
    <row r="3214" spans="2:5">
      <c r="B3214" s="215" t="s">
        <v>3678</v>
      </c>
      <c r="C3214" s="200">
        <v>0</v>
      </c>
      <c r="D3214" s="200">
        <v>30000000</v>
      </c>
      <c r="E3214" s="200">
        <v>18343443.879999999</v>
      </c>
    </row>
    <row r="3215" spans="2:5">
      <c r="B3215" s="214" t="s">
        <v>3677</v>
      </c>
      <c r="C3215" s="200">
        <v>0</v>
      </c>
      <c r="D3215" s="200">
        <v>30000000</v>
      </c>
      <c r="E3215" s="200">
        <v>18343443.879999999</v>
      </c>
    </row>
    <row r="3216" spans="2:5">
      <c r="B3216" s="215" t="s">
        <v>2679</v>
      </c>
      <c r="C3216" s="200">
        <v>60128042</v>
      </c>
      <c r="D3216" s="200">
        <v>79679215</v>
      </c>
      <c r="E3216" s="200">
        <v>69555977.799999997</v>
      </c>
    </row>
    <row r="3217" spans="2:5">
      <c r="B3217" s="214" t="s">
        <v>2680</v>
      </c>
      <c r="C3217" s="200">
        <v>60128042</v>
      </c>
      <c r="D3217" s="200">
        <v>49679215</v>
      </c>
      <c r="E3217" s="200">
        <v>49555977.799999997</v>
      </c>
    </row>
    <row r="3218" spans="2:5">
      <c r="B3218" s="214" t="s">
        <v>3676</v>
      </c>
      <c r="C3218" s="200">
        <v>0</v>
      </c>
      <c r="D3218" s="200">
        <v>30000000</v>
      </c>
      <c r="E3218" s="200">
        <v>20000000</v>
      </c>
    </row>
    <row r="3219" spans="2:5">
      <c r="B3219" s="215" t="s">
        <v>2732</v>
      </c>
      <c r="C3219" s="200">
        <v>128563109</v>
      </c>
      <c r="D3219" s="200">
        <v>108060636</v>
      </c>
      <c r="E3219" s="200">
        <v>107709982.56</v>
      </c>
    </row>
    <row r="3220" spans="2:5">
      <c r="B3220" s="214" t="s">
        <v>2681</v>
      </c>
      <c r="C3220" s="200">
        <v>128563109</v>
      </c>
      <c r="D3220" s="200">
        <v>108060636</v>
      </c>
      <c r="E3220" s="200">
        <v>107709982.56</v>
      </c>
    </row>
    <row r="3221" spans="2:5">
      <c r="B3221" s="215" t="s">
        <v>573</v>
      </c>
      <c r="C3221" s="200">
        <v>17947328</v>
      </c>
      <c r="D3221" s="200">
        <v>3</v>
      </c>
      <c r="E3221" s="200">
        <v>0</v>
      </c>
    </row>
    <row r="3222" spans="2:5">
      <c r="B3222" s="214" t="s">
        <v>919</v>
      </c>
      <c r="C3222" s="200">
        <v>17947328</v>
      </c>
      <c r="D3222" s="200">
        <v>3</v>
      </c>
      <c r="E3222" s="200">
        <v>0</v>
      </c>
    </row>
    <row r="3223" spans="2:5">
      <c r="B3223" s="215" t="s">
        <v>1802</v>
      </c>
      <c r="C3223" s="200">
        <v>11087637</v>
      </c>
      <c r="D3223" s="200">
        <v>11087637</v>
      </c>
      <c r="E3223" s="200">
        <v>0</v>
      </c>
    </row>
    <row r="3224" spans="2:5">
      <c r="B3224" s="214" t="s">
        <v>1803</v>
      </c>
      <c r="C3224" s="200">
        <v>11087637</v>
      </c>
      <c r="D3224" s="200">
        <v>11087637</v>
      </c>
      <c r="E3224" s="200">
        <v>0</v>
      </c>
    </row>
    <row r="3225" spans="2:5">
      <c r="B3225" s="215" t="s">
        <v>1804</v>
      </c>
      <c r="C3225" s="200">
        <v>6659723</v>
      </c>
      <c r="D3225" s="200">
        <v>6659723</v>
      </c>
      <c r="E3225" s="200">
        <v>0</v>
      </c>
    </row>
    <row r="3226" spans="2:5">
      <c r="B3226" s="214" t="s">
        <v>1805</v>
      </c>
      <c r="C3226" s="200">
        <v>6659723</v>
      </c>
      <c r="D3226" s="200">
        <v>6659723</v>
      </c>
      <c r="E3226" s="200">
        <v>0</v>
      </c>
    </row>
    <row r="3227" spans="2:5">
      <c r="B3227" s="215" t="s">
        <v>1806</v>
      </c>
      <c r="C3227" s="200">
        <v>6659723</v>
      </c>
      <c r="D3227" s="200">
        <v>6659723</v>
      </c>
      <c r="E3227" s="200">
        <v>0</v>
      </c>
    </row>
    <row r="3228" spans="2:5">
      <c r="B3228" s="214" t="s">
        <v>1807</v>
      </c>
      <c r="C3228" s="200">
        <v>6659723</v>
      </c>
      <c r="D3228" s="200">
        <v>6659723</v>
      </c>
      <c r="E3228" s="200">
        <v>0</v>
      </c>
    </row>
    <row r="3229" spans="2:5">
      <c r="B3229" s="215" t="s">
        <v>1808</v>
      </c>
      <c r="C3229" s="200">
        <v>4718384</v>
      </c>
      <c r="D3229" s="200">
        <v>1</v>
      </c>
      <c r="E3229" s="200">
        <v>0</v>
      </c>
    </row>
    <row r="3230" spans="2:5">
      <c r="B3230" s="214" t="s">
        <v>1809</v>
      </c>
      <c r="C3230" s="200">
        <v>4718384</v>
      </c>
      <c r="D3230" s="200">
        <v>1</v>
      </c>
      <c r="E3230" s="200">
        <v>0</v>
      </c>
    </row>
    <row r="3231" spans="2:5">
      <c r="B3231" s="215" t="s">
        <v>1810</v>
      </c>
      <c r="C3231" s="200">
        <v>11087637</v>
      </c>
      <c r="D3231" s="200">
        <v>11087637</v>
      </c>
      <c r="E3231" s="200">
        <v>0</v>
      </c>
    </row>
    <row r="3232" spans="2:5">
      <c r="B3232" s="214" t="s">
        <v>1811</v>
      </c>
      <c r="C3232" s="200">
        <v>11087637</v>
      </c>
      <c r="D3232" s="200">
        <v>11087637</v>
      </c>
      <c r="E3232" s="200">
        <v>0</v>
      </c>
    </row>
    <row r="3233" spans="2:5">
      <c r="B3233" s="215" t="s">
        <v>1812</v>
      </c>
      <c r="C3233" s="200">
        <v>4718384</v>
      </c>
      <c r="D3233" s="200">
        <v>1</v>
      </c>
      <c r="E3233" s="200">
        <v>0</v>
      </c>
    </row>
    <row r="3234" spans="2:5">
      <c r="B3234" s="214" t="s">
        <v>1813</v>
      </c>
      <c r="C3234" s="200">
        <v>4718384</v>
      </c>
      <c r="D3234" s="200">
        <v>1</v>
      </c>
      <c r="E3234" s="200">
        <v>0</v>
      </c>
    </row>
    <row r="3235" spans="2:5">
      <c r="B3235" s="215" t="s">
        <v>1814</v>
      </c>
      <c r="C3235" s="200">
        <v>6659723</v>
      </c>
      <c r="D3235" s="200">
        <v>1534918</v>
      </c>
      <c r="E3235" s="200">
        <v>1534916.2</v>
      </c>
    </row>
    <row r="3236" spans="2:5">
      <c r="B3236" s="214" t="s">
        <v>1815</v>
      </c>
      <c r="C3236" s="200">
        <v>6659723</v>
      </c>
      <c r="D3236" s="200">
        <v>1534918</v>
      </c>
      <c r="E3236" s="200">
        <v>1534916.2</v>
      </c>
    </row>
    <row r="3237" spans="2:5">
      <c r="B3237" s="215" t="s">
        <v>1816</v>
      </c>
      <c r="C3237" s="200">
        <v>6659723</v>
      </c>
      <c r="D3237" s="200">
        <v>1534918</v>
      </c>
      <c r="E3237" s="200">
        <v>1534916.2</v>
      </c>
    </row>
    <row r="3238" spans="2:5">
      <c r="B3238" s="214" t="s">
        <v>1817</v>
      </c>
      <c r="C3238" s="200">
        <v>6659723</v>
      </c>
      <c r="D3238" s="200">
        <v>1534918</v>
      </c>
      <c r="E3238" s="200">
        <v>1534916.2</v>
      </c>
    </row>
    <row r="3239" spans="2:5">
      <c r="B3239" s="215" t="s">
        <v>574</v>
      </c>
      <c r="C3239" s="200">
        <v>173025775</v>
      </c>
      <c r="D3239" s="200">
        <v>306218029</v>
      </c>
      <c r="E3239" s="200">
        <v>176306512.78999999</v>
      </c>
    </row>
    <row r="3240" spans="2:5">
      <c r="B3240" s="214" t="s">
        <v>920</v>
      </c>
      <c r="C3240" s="200">
        <v>166366052</v>
      </c>
      <c r="D3240" s="200">
        <v>299558306</v>
      </c>
      <c r="E3240" s="200">
        <v>170229344.81999999</v>
      </c>
    </row>
    <row r="3241" spans="2:5">
      <c r="B3241" s="214" t="s">
        <v>1818</v>
      </c>
      <c r="C3241" s="200">
        <v>6659723</v>
      </c>
      <c r="D3241" s="200">
        <v>6659723</v>
      </c>
      <c r="E3241" s="200">
        <v>6077167.9699999997</v>
      </c>
    </row>
    <row r="3242" spans="2:5">
      <c r="B3242" s="215" t="s">
        <v>575</v>
      </c>
      <c r="C3242" s="200">
        <v>8618843</v>
      </c>
      <c r="D3242" s="200">
        <v>11325822.940000001</v>
      </c>
      <c r="E3242" s="200">
        <v>1083703.79</v>
      </c>
    </row>
    <row r="3243" spans="2:5">
      <c r="B3243" s="214" t="s">
        <v>921</v>
      </c>
      <c r="C3243" s="200">
        <v>3900459</v>
      </c>
      <c r="D3243" s="200">
        <v>6607438.9400000004</v>
      </c>
      <c r="E3243" s="200">
        <v>0</v>
      </c>
    </row>
    <row r="3244" spans="2:5">
      <c r="B3244" s="214" t="s">
        <v>1819</v>
      </c>
      <c r="C3244" s="200">
        <v>4718384</v>
      </c>
      <c r="D3244" s="200">
        <v>4718384</v>
      </c>
      <c r="E3244" s="200">
        <v>1083703.79</v>
      </c>
    </row>
    <row r="3245" spans="2:5">
      <c r="B3245" s="215" t="s">
        <v>1820</v>
      </c>
      <c r="C3245" s="200">
        <v>11087637</v>
      </c>
      <c r="D3245" s="200">
        <v>11087637</v>
      </c>
      <c r="E3245" s="200">
        <v>2388807.88</v>
      </c>
    </row>
    <row r="3246" spans="2:5">
      <c r="B3246" s="214" t="s">
        <v>1821</v>
      </c>
      <c r="C3246" s="200">
        <v>11087637</v>
      </c>
      <c r="D3246" s="200">
        <v>11087637</v>
      </c>
      <c r="E3246" s="200">
        <v>2388807.88</v>
      </c>
    </row>
    <row r="3247" spans="2:5">
      <c r="B3247" s="215" t="s">
        <v>1822</v>
      </c>
      <c r="C3247" s="200">
        <v>4718384</v>
      </c>
      <c r="D3247" s="200">
        <v>4718384</v>
      </c>
      <c r="E3247" s="200">
        <v>1083703.8</v>
      </c>
    </row>
    <row r="3248" spans="2:5">
      <c r="B3248" s="214" t="s">
        <v>1823</v>
      </c>
      <c r="C3248" s="200">
        <v>4718384</v>
      </c>
      <c r="D3248" s="200">
        <v>4718384</v>
      </c>
      <c r="E3248" s="200">
        <v>1083703.8</v>
      </c>
    </row>
    <row r="3249" spans="2:5">
      <c r="B3249" s="215" t="s">
        <v>2733</v>
      </c>
      <c r="C3249" s="200">
        <v>13762694</v>
      </c>
      <c r="D3249" s="200">
        <v>1529328</v>
      </c>
      <c r="E3249" s="200">
        <v>1529325.72</v>
      </c>
    </row>
    <row r="3250" spans="2:5">
      <c r="B3250" s="214" t="s">
        <v>1036</v>
      </c>
      <c r="C3250" s="200">
        <v>7102971</v>
      </c>
      <c r="D3250" s="200">
        <v>1</v>
      </c>
      <c r="E3250" s="200">
        <v>0</v>
      </c>
    </row>
    <row r="3251" spans="2:5">
      <c r="B3251" s="214" t="s">
        <v>1824</v>
      </c>
      <c r="C3251" s="200">
        <v>6659723</v>
      </c>
      <c r="D3251" s="200">
        <v>1529327</v>
      </c>
      <c r="E3251" s="200">
        <v>1529325.72</v>
      </c>
    </row>
    <row r="3252" spans="2:5">
      <c r="B3252" s="215" t="s">
        <v>1825</v>
      </c>
      <c r="C3252" s="200">
        <v>6659723</v>
      </c>
      <c r="D3252" s="200">
        <v>1529327</v>
      </c>
      <c r="E3252" s="200">
        <v>1529325.72</v>
      </c>
    </row>
    <row r="3253" spans="2:5">
      <c r="B3253" s="214" t="s">
        <v>1826</v>
      </c>
      <c r="C3253" s="200">
        <v>6659723</v>
      </c>
      <c r="D3253" s="200">
        <v>1529327</v>
      </c>
      <c r="E3253" s="200">
        <v>1529325.72</v>
      </c>
    </row>
    <row r="3254" spans="2:5">
      <c r="B3254" s="215" t="s">
        <v>3675</v>
      </c>
      <c r="C3254" s="200">
        <v>0</v>
      </c>
      <c r="D3254" s="200">
        <v>30000000</v>
      </c>
      <c r="E3254" s="200">
        <v>20000000</v>
      </c>
    </row>
    <row r="3255" spans="2:5">
      <c r="B3255" s="214" t="s">
        <v>3674</v>
      </c>
      <c r="C3255" s="200">
        <v>0</v>
      </c>
      <c r="D3255" s="200">
        <v>30000000</v>
      </c>
      <c r="E3255" s="200">
        <v>20000000</v>
      </c>
    </row>
    <row r="3256" spans="2:5">
      <c r="B3256" s="215" t="s">
        <v>3050</v>
      </c>
      <c r="C3256" s="200">
        <v>7517059</v>
      </c>
      <c r="D3256" s="200">
        <v>0</v>
      </c>
      <c r="E3256" s="200">
        <v>0</v>
      </c>
    </row>
    <row r="3257" spans="2:5">
      <c r="B3257" s="214" t="s">
        <v>3051</v>
      </c>
      <c r="C3257" s="200">
        <v>7517059</v>
      </c>
      <c r="D3257" s="200">
        <v>0</v>
      </c>
      <c r="E3257" s="200">
        <v>0</v>
      </c>
    </row>
    <row r="3258" spans="2:5">
      <c r="B3258" s="215" t="s">
        <v>3052</v>
      </c>
      <c r="C3258" s="200">
        <v>4170092</v>
      </c>
      <c r="D3258" s="200">
        <v>0</v>
      </c>
      <c r="E3258" s="200">
        <v>0</v>
      </c>
    </row>
    <row r="3259" spans="2:5">
      <c r="B3259" s="214" t="s">
        <v>3053</v>
      </c>
      <c r="C3259" s="200">
        <v>4170092</v>
      </c>
      <c r="D3259" s="200">
        <v>0</v>
      </c>
      <c r="E3259" s="200">
        <v>0</v>
      </c>
    </row>
    <row r="3260" spans="2:5">
      <c r="B3260" s="215" t="s">
        <v>3054</v>
      </c>
      <c r="C3260" s="200">
        <v>3591040</v>
      </c>
      <c r="D3260" s="200">
        <v>0</v>
      </c>
      <c r="E3260" s="200">
        <v>0</v>
      </c>
    </row>
    <row r="3261" spans="2:5">
      <c r="B3261" s="214" t="s">
        <v>3055</v>
      </c>
      <c r="C3261" s="200">
        <v>3591040</v>
      </c>
      <c r="D3261" s="200">
        <v>0</v>
      </c>
      <c r="E3261" s="200">
        <v>0</v>
      </c>
    </row>
    <row r="3262" spans="2:5">
      <c r="B3262" s="215" t="s">
        <v>3056</v>
      </c>
      <c r="C3262" s="200">
        <v>2180781</v>
      </c>
      <c r="D3262" s="200">
        <v>2</v>
      </c>
      <c r="E3262" s="200">
        <v>0</v>
      </c>
    </row>
    <row r="3263" spans="2:5">
      <c r="B3263" s="214" t="s">
        <v>3057</v>
      </c>
      <c r="C3263" s="200">
        <v>2180781</v>
      </c>
      <c r="D3263" s="200">
        <v>2</v>
      </c>
      <c r="E3263" s="200">
        <v>0</v>
      </c>
    </row>
    <row r="3264" spans="2:5">
      <c r="B3264" s="215" t="s">
        <v>3058</v>
      </c>
      <c r="C3264" s="200">
        <v>18409193</v>
      </c>
      <c r="D3264" s="200">
        <v>1</v>
      </c>
      <c r="E3264" s="200">
        <v>0</v>
      </c>
    </row>
    <row r="3265" spans="2:5">
      <c r="B3265" s="214" t="s">
        <v>3059</v>
      </c>
      <c r="C3265" s="200">
        <v>18409193</v>
      </c>
      <c r="D3265" s="200">
        <v>1</v>
      </c>
      <c r="E3265" s="200">
        <v>0</v>
      </c>
    </row>
    <row r="3266" spans="2:5">
      <c r="B3266" s="215" t="s">
        <v>1105</v>
      </c>
      <c r="C3266" s="200">
        <v>115901234</v>
      </c>
      <c r="D3266" s="200">
        <v>98255542.700000003</v>
      </c>
      <c r="E3266" s="200">
        <v>92863007.280000001</v>
      </c>
    </row>
    <row r="3267" spans="2:5">
      <c r="B3267" s="214" t="s">
        <v>1106</v>
      </c>
      <c r="C3267" s="200">
        <v>115901234</v>
      </c>
      <c r="D3267" s="200">
        <v>98255542.700000003</v>
      </c>
      <c r="E3267" s="200">
        <v>92863007.280000001</v>
      </c>
    </row>
    <row r="3268" spans="2:5">
      <c r="B3268" s="215" t="s">
        <v>3060</v>
      </c>
      <c r="C3268" s="200">
        <v>3942648</v>
      </c>
      <c r="D3268" s="200">
        <v>0</v>
      </c>
      <c r="E3268" s="200">
        <v>0</v>
      </c>
    </row>
    <row r="3269" spans="2:5">
      <c r="B3269" s="214" t="s">
        <v>3061</v>
      </c>
      <c r="C3269" s="200">
        <v>3942648</v>
      </c>
      <c r="D3269" s="200">
        <v>0</v>
      </c>
      <c r="E3269" s="200">
        <v>0</v>
      </c>
    </row>
    <row r="3270" spans="2:5">
      <c r="B3270" s="215" t="s">
        <v>3062</v>
      </c>
      <c r="C3270" s="200">
        <v>3969803</v>
      </c>
      <c r="D3270" s="200">
        <v>169803</v>
      </c>
      <c r="E3270" s="200">
        <v>0</v>
      </c>
    </row>
    <row r="3271" spans="2:5">
      <c r="B3271" s="214" t="s">
        <v>3063</v>
      </c>
      <c r="C3271" s="200">
        <v>3969803</v>
      </c>
      <c r="D3271" s="200">
        <v>169803</v>
      </c>
      <c r="E3271" s="200">
        <v>0</v>
      </c>
    </row>
    <row r="3272" spans="2:5">
      <c r="B3272" s="215" t="s">
        <v>3359</v>
      </c>
      <c r="C3272" s="200">
        <v>0</v>
      </c>
      <c r="D3272" s="200">
        <v>3091768.82</v>
      </c>
      <c r="E3272" s="200">
        <v>0</v>
      </c>
    </row>
    <row r="3273" spans="2:5">
      <c r="B3273" s="214" t="s">
        <v>3358</v>
      </c>
      <c r="C3273" s="200">
        <v>0</v>
      </c>
      <c r="D3273" s="200">
        <v>3091768.82</v>
      </c>
      <c r="E3273" s="200">
        <v>0</v>
      </c>
    </row>
    <row r="3274" spans="2:5">
      <c r="B3274" s="187" t="s">
        <v>283</v>
      </c>
      <c r="C3274" s="186">
        <v>0</v>
      </c>
      <c r="D3274" s="186">
        <v>90000000</v>
      </c>
      <c r="E3274" s="186">
        <v>14956812</v>
      </c>
    </row>
    <row r="3275" spans="2:5">
      <c r="B3275" s="215" t="s">
        <v>571</v>
      </c>
      <c r="C3275" s="200">
        <v>0</v>
      </c>
      <c r="D3275" s="200">
        <v>90000000</v>
      </c>
      <c r="E3275" s="200">
        <v>14956812</v>
      </c>
    </row>
    <row r="3276" spans="2:5">
      <c r="B3276" s="214" t="s">
        <v>917</v>
      </c>
      <c r="C3276" s="200">
        <v>0</v>
      </c>
      <c r="D3276" s="200">
        <v>90000000</v>
      </c>
      <c r="E3276" s="200">
        <v>14956812</v>
      </c>
    </row>
    <row r="3277" spans="2:5">
      <c r="B3277" s="216" t="s">
        <v>576</v>
      </c>
      <c r="C3277" s="200">
        <v>283034350</v>
      </c>
      <c r="D3277" s="200">
        <v>1466738570.6700001</v>
      </c>
      <c r="E3277" s="200">
        <v>1391559943.3899999</v>
      </c>
    </row>
    <row r="3278" spans="2:5">
      <c r="B3278" s="187" t="s">
        <v>281</v>
      </c>
      <c r="C3278" s="186">
        <v>283034350</v>
      </c>
      <c r="D3278" s="186">
        <v>1110017642.8700001</v>
      </c>
      <c r="E3278" s="186">
        <v>1035593210.9399999</v>
      </c>
    </row>
    <row r="3279" spans="2:5">
      <c r="B3279" s="215" t="s">
        <v>3357</v>
      </c>
      <c r="C3279" s="200">
        <v>0</v>
      </c>
      <c r="D3279" s="200">
        <v>1332377.8899999999</v>
      </c>
      <c r="E3279" s="200">
        <v>0</v>
      </c>
    </row>
    <row r="3280" spans="2:5">
      <c r="B3280" s="214" t="s">
        <v>3356</v>
      </c>
      <c r="C3280" s="200">
        <v>0</v>
      </c>
      <c r="D3280" s="200">
        <v>1332377.8899999999</v>
      </c>
      <c r="E3280" s="200">
        <v>0</v>
      </c>
    </row>
    <row r="3281" spans="2:5">
      <c r="B3281" s="215" t="s">
        <v>3355</v>
      </c>
      <c r="C3281" s="200">
        <v>0</v>
      </c>
      <c r="D3281" s="200">
        <v>77272966.349999994</v>
      </c>
      <c r="E3281" s="200">
        <v>75940588.459999993</v>
      </c>
    </row>
    <row r="3282" spans="2:5">
      <c r="B3282" s="214" t="s">
        <v>3354</v>
      </c>
      <c r="C3282" s="200">
        <v>0</v>
      </c>
      <c r="D3282" s="200">
        <v>1332377.8899999999</v>
      </c>
      <c r="E3282" s="200">
        <v>0</v>
      </c>
    </row>
    <row r="3283" spans="2:5">
      <c r="B3283" s="214" t="s">
        <v>3673</v>
      </c>
      <c r="C3283" s="200">
        <v>0</v>
      </c>
      <c r="D3283" s="200">
        <v>75940588.459999993</v>
      </c>
      <c r="E3283" s="200">
        <v>75940588.459999993</v>
      </c>
    </row>
    <row r="3284" spans="2:5">
      <c r="B3284" s="215" t="s">
        <v>3353</v>
      </c>
      <c r="C3284" s="200">
        <v>0</v>
      </c>
      <c r="D3284" s="200">
        <v>1332377.8899999999</v>
      </c>
      <c r="E3284" s="200">
        <v>0</v>
      </c>
    </row>
    <row r="3285" spans="2:5">
      <c r="B3285" s="214" t="s">
        <v>3352</v>
      </c>
      <c r="C3285" s="200">
        <v>0</v>
      </c>
      <c r="D3285" s="200">
        <v>1332377.8899999999</v>
      </c>
      <c r="E3285" s="200">
        <v>0</v>
      </c>
    </row>
    <row r="3286" spans="2:5">
      <c r="B3286" s="215" t="s">
        <v>3351</v>
      </c>
      <c r="C3286" s="200">
        <v>0</v>
      </c>
      <c r="D3286" s="200">
        <v>1332377.8899999999</v>
      </c>
      <c r="E3286" s="200">
        <v>0</v>
      </c>
    </row>
    <row r="3287" spans="2:5">
      <c r="B3287" s="214" t="s">
        <v>3350</v>
      </c>
      <c r="C3287" s="200">
        <v>0</v>
      </c>
      <c r="D3287" s="200">
        <v>1332377.8899999999</v>
      </c>
      <c r="E3287" s="200">
        <v>0</v>
      </c>
    </row>
    <row r="3288" spans="2:5">
      <c r="B3288" s="215" t="s">
        <v>577</v>
      </c>
      <c r="C3288" s="200">
        <v>46832035</v>
      </c>
      <c r="D3288" s="200">
        <v>46832035</v>
      </c>
      <c r="E3288" s="200">
        <v>25297330</v>
      </c>
    </row>
    <row r="3289" spans="2:5">
      <c r="B3289" s="214" t="s">
        <v>922</v>
      </c>
      <c r="C3289" s="200">
        <v>46832035</v>
      </c>
      <c r="D3289" s="200">
        <v>46832035</v>
      </c>
      <c r="E3289" s="200">
        <v>25297330</v>
      </c>
    </row>
    <row r="3290" spans="2:5">
      <c r="B3290" s="215" t="s">
        <v>3672</v>
      </c>
      <c r="C3290" s="200">
        <v>0</v>
      </c>
      <c r="D3290" s="200">
        <v>462879664.75999999</v>
      </c>
      <c r="E3290" s="200">
        <v>462879664.75999999</v>
      </c>
    </row>
    <row r="3291" spans="2:5">
      <c r="B3291" s="214" t="s">
        <v>3671</v>
      </c>
      <c r="C3291" s="200">
        <v>0</v>
      </c>
      <c r="D3291" s="200">
        <v>462879664.75999999</v>
      </c>
      <c r="E3291" s="200">
        <v>462879664.75999999</v>
      </c>
    </row>
    <row r="3292" spans="2:5">
      <c r="B3292" s="215" t="s">
        <v>3670</v>
      </c>
      <c r="C3292" s="200">
        <v>0</v>
      </c>
      <c r="D3292" s="200">
        <v>3872178.4000000004</v>
      </c>
      <c r="E3292" s="200">
        <v>0</v>
      </c>
    </row>
    <row r="3293" spans="2:5">
      <c r="B3293" s="214" t="s">
        <v>3669</v>
      </c>
      <c r="C3293" s="200">
        <v>0</v>
      </c>
      <c r="D3293" s="200">
        <v>3872178.4000000004</v>
      </c>
      <c r="E3293" s="200">
        <v>0</v>
      </c>
    </row>
    <row r="3294" spans="2:5">
      <c r="B3294" s="215" t="s">
        <v>578</v>
      </c>
      <c r="C3294" s="200">
        <v>70741</v>
      </c>
      <c r="D3294" s="200">
        <v>70741</v>
      </c>
      <c r="E3294" s="200">
        <v>0</v>
      </c>
    </row>
    <row r="3295" spans="2:5">
      <c r="B3295" s="214" t="s">
        <v>923</v>
      </c>
      <c r="C3295" s="200">
        <v>70741</v>
      </c>
      <c r="D3295" s="200">
        <v>70741</v>
      </c>
      <c r="E3295" s="200">
        <v>0</v>
      </c>
    </row>
    <row r="3296" spans="2:5">
      <c r="B3296" s="215" t="s">
        <v>1827</v>
      </c>
      <c r="C3296" s="200">
        <v>11208701</v>
      </c>
      <c r="D3296" s="200">
        <v>7630646.7000000002</v>
      </c>
      <c r="E3296" s="200">
        <v>2418516.4500000002</v>
      </c>
    </row>
    <row r="3297" spans="2:5">
      <c r="B3297" s="214" t="s">
        <v>1828</v>
      </c>
      <c r="C3297" s="200">
        <v>11208701</v>
      </c>
      <c r="D3297" s="200">
        <v>7630646.7000000002</v>
      </c>
      <c r="E3297" s="200">
        <v>2418516.4500000002</v>
      </c>
    </row>
    <row r="3298" spans="2:5">
      <c r="B3298" s="215" t="s">
        <v>1829</v>
      </c>
      <c r="C3298" s="200">
        <v>18313997</v>
      </c>
      <c r="D3298" s="200">
        <v>11096333.609999999</v>
      </c>
      <c r="E3298" s="200">
        <v>11096330.609999999</v>
      </c>
    </row>
    <row r="3299" spans="2:5">
      <c r="B3299" s="214" t="s">
        <v>1830</v>
      </c>
      <c r="C3299" s="200">
        <v>4768626</v>
      </c>
      <c r="D3299" s="200">
        <v>1096331.6100000003</v>
      </c>
      <c r="E3299" s="200">
        <v>1096330.6100000001</v>
      </c>
    </row>
    <row r="3300" spans="2:5">
      <c r="B3300" s="214" t="s">
        <v>3064</v>
      </c>
      <c r="C3300" s="200">
        <v>13545371</v>
      </c>
      <c r="D3300" s="200">
        <v>10000002</v>
      </c>
      <c r="E3300" s="200">
        <v>10000000</v>
      </c>
    </row>
    <row r="3301" spans="2:5">
      <c r="B3301" s="215" t="s">
        <v>1831</v>
      </c>
      <c r="C3301" s="200">
        <v>4768626</v>
      </c>
      <c r="D3301" s="200">
        <v>23065798.899999999</v>
      </c>
      <c r="E3301" s="200">
        <v>11047528.479999999</v>
      </c>
    </row>
    <row r="3302" spans="2:5">
      <c r="B3302" s="214" t="s">
        <v>3198</v>
      </c>
      <c r="C3302" s="200">
        <v>0</v>
      </c>
      <c r="D3302" s="200">
        <v>20038193.059999999</v>
      </c>
      <c r="E3302" s="200">
        <v>9951197.8699999992</v>
      </c>
    </row>
    <row r="3303" spans="2:5">
      <c r="B3303" s="214" t="s">
        <v>1832</v>
      </c>
      <c r="C3303" s="200">
        <v>4768626</v>
      </c>
      <c r="D3303" s="200">
        <v>3027605.8400000003</v>
      </c>
      <c r="E3303" s="200">
        <v>1096330.6100000001</v>
      </c>
    </row>
    <row r="3304" spans="2:5">
      <c r="B3304" s="215" t="s">
        <v>2734</v>
      </c>
      <c r="C3304" s="200">
        <v>69132711</v>
      </c>
      <c r="D3304" s="200">
        <v>25416648.07</v>
      </c>
      <c r="E3304" s="200">
        <v>22651913.16</v>
      </c>
    </row>
    <row r="3305" spans="2:5">
      <c r="B3305" s="214" t="s">
        <v>1833</v>
      </c>
      <c r="C3305" s="200">
        <v>4768626</v>
      </c>
      <c r="D3305" s="200">
        <v>1096653.0700000003</v>
      </c>
      <c r="E3305" s="200">
        <v>1096330.6100000001</v>
      </c>
    </row>
    <row r="3306" spans="2:5">
      <c r="B3306" s="214" t="s">
        <v>2801</v>
      </c>
      <c r="C3306" s="200">
        <v>64364085</v>
      </c>
      <c r="D3306" s="200">
        <v>24319995</v>
      </c>
      <c r="E3306" s="200">
        <v>21555582.550000001</v>
      </c>
    </row>
    <row r="3307" spans="2:5">
      <c r="B3307" s="215" t="s">
        <v>1107</v>
      </c>
      <c r="C3307" s="200">
        <v>79847085</v>
      </c>
      <c r="D3307" s="200">
        <v>324258310</v>
      </c>
      <c r="E3307" s="200">
        <v>324258309</v>
      </c>
    </row>
    <row r="3308" spans="2:5">
      <c r="B3308" s="214" t="s">
        <v>1108</v>
      </c>
      <c r="C3308" s="200">
        <v>79847085</v>
      </c>
      <c r="D3308" s="200">
        <v>324258310</v>
      </c>
      <c r="E3308" s="200">
        <v>324258309</v>
      </c>
    </row>
    <row r="3309" spans="2:5">
      <c r="B3309" s="215" t="s">
        <v>3065</v>
      </c>
      <c r="C3309" s="200">
        <v>3668981</v>
      </c>
      <c r="D3309" s="200">
        <v>20000001</v>
      </c>
      <c r="E3309" s="200">
        <v>16283971.309999999</v>
      </c>
    </row>
    <row r="3310" spans="2:5">
      <c r="B3310" s="214" t="s">
        <v>3066</v>
      </c>
      <c r="C3310" s="200">
        <v>3668981</v>
      </c>
      <c r="D3310" s="200">
        <v>20000001</v>
      </c>
      <c r="E3310" s="200">
        <v>16283971.309999999</v>
      </c>
    </row>
    <row r="3311" spans="2:5">
      <c r="B3311" s="215" t="s">
        <v>3668</v>
      </c>
      <c r="C3311" s="200">
        <v>0</v>
      </c>
      <c r="D3311" s="200">
        <v>6634331.4699999997</v>
      </c>
      <c r="E3311" s="200">
        <v>5307465.17</v>
      </c>
    </row>
    <row r="3312" spans="2:5">
      <c r="B3312" s="214" t="s">
        <v>3667</v>
      </c>
      <c r="C3312" s="200">
        <v>0</v>
      </c>
      <c r="D3312" s="200">
        <v>6634331.4699999997</v>
      </c>
      <c r="E3312" s="200">
        <v>5307465.17</v>
      </c>
    </row>
    <row r="3313" spans="2:5">
      <c r="B3313" s="215" t="s">
        <v>3067</v>
      </c>
      <c r="C3313" s="200">
        <v>21215749</v>
      </c>
      <c r="D3313" s="200">
        <v>20154962</v>
      </c>
      <c r="E3313" s="200">
        <v>17106528.600000001</v>
      </c>
    </row>
    <row r="3314" spans="2:5">
      <c r="B3314" s="214" t="s">
        <v>3068</v>
      </c>
      <c r="C3314" s="200">
        <v>21215749</v>
      </c>
      <c r="D3314" s="200">
        <v>20154962</v>
      </c>
      <c r="E3314" s="200">
        <v>17106528.600000001</v>
      </c>
    </row>
    <row r="3315" spans="2:5">
      <c r="B3315" s="215" t="s">
        <v>1109</v>
      </c>
      <c r="C3315" s="200">
        <v>25651770</v>
      </c>
      <c r="D3315" s="200">
        <v>20530794.309999999</v>
      </c>
      <c r="E3315" s="200">
        <v>9999967.3100000005</v>
      </c>
    </row>
    <row r="3316" spans="2:5">
      <c r="B3316" s="214" t="s">
        <v>1110</v>
      </c>
      <c r="C3316" s="200">
        <v>25651770</v>
      </c>
      <c r="D3316" s="200">
        <v>20530794.309999999</v>
      </c>
      <c r="E3316" s="200">
        <v>9999967.3100000005</v>
      </c>
    </row>
    <row r="3317" spans="2:5">
      <c r="B3317" s="215" t="s">
        <v>2558</v>
      </c>
      <c r="C3317" s="200">
        <v>2323954</v>
      </c>
      <c r="D3317" s="200">
        <v>5000000</v>
      </c>
      <c r="E3317" s="200">
        <v>0</v>
      </c>
    </row>
    <row r="3318" spans="2:5">
      <c r="B3318" s="214" t="s">
        <v>2559</v>
      </c>
      <c r="C3318" s="200">
        <v>2323954</v>
      </c>
      <c r="D3318" s="200">
        <v>5000000</v>
      </c>
      <c r="E3318" s="200">
        <v>0</v>
      </c>
    </row>
    <row r="3319" spans="2:5">
      <c r="B3319" s="215" t="s">
        <v>3666</v>
      </c>
      <c r="C3319" s="200">
        <v>0</v>
      </c>
      <c r="D3319" s="200">
        <v>51305097.630000003</v>
      </c>
      <c r="E3319" s="200">
        <v>51305097.630000003</v>
      </c>
    </row>
    <row r="3320" spans="2:5">
      <c r="B3320" s="214" t="s">
        <v>3665</v>
      </c>
      <c r="C3320" s="200">
        <v>0</v>
      </c>
      <c r="D3320" s="200">
        <v>51305097.630000003</v>
      </c>
      <c r="E3320" s="200">
        <v>51305097.630000003</v>
      </c>
    </row>
    <row r="3321" spans="2:5">
      <c r="B3321" s="187" t="s">
        <v>283</v>
      </c>
      <c r="C3321" s="186">
        <v>0</v>
      </c>
      <c r="D3321" s="186">
        <v>112900000</v>
      </c>
      <c r="E3321" s="186">
        <v>112889249.70999999</v>
      </c>
    </row>
    <row r="3322" spans="2:5">
      <c r="B3322" s="215" t="s">
        <v>3261</v>
      </c>
      <c r="C3322" s="200">
        <v>0</v>
      </c>
      <c r="D3322" s="200">
        <v>112900000</v>
      </c>
      <c r="E3322" s="200">
        <v>112889249.70999999</v>
      </c>
    </row>
    <row r="3323" spans="2:5">
      <c r="B3323" s="214" t="s">
        <v>3260</v>
      </c>
      <c r="C3323" s="200">
        <v>0</v>
      </c>
      <c r="D3323" s="200">
        <v>112900000</v>
      </c>
      <c r="E3323" s="200">
        <v>112889249.70999999</v>
      </c>
    </row>
    <row r="3324" spans="2:5">
      <c r="B3324" s="187" t="s">
        <v>298</v>
      </c>
      <c r="C3324" s="186">
        <v>0</v>
      </c>
      <c r="D3324" s="186">
        <v>243820927.80000001</v>
      </c>
      <c r="E3324" s="186">
        <v>243077482.74000001</v>
      </c>
    </row>
    <row r="3325" spans="2:5">
      <c r="B3325" s="215" t="s">
        <v>3672</v>
      </c>
      <c r="C3325" s="200">
        <v>0</v>
      </c>
      <c r="D3325" s="200">
        <v>243820927.80000001</v>
      </c>
      <c r="E3325" s="200">
        <v>243077482.74000001</v>
      </c>
    </row>
    <row r="3326" spans="2:5">
      <c r="B3326" s="214" t="s">
        <v>3671</v>
      </c>
      <c r="C3326" s="200">
        <v>0</v>
      </c>
      <c r="D3326" s="200">
        <v>243820927.80000001</v>
      </c>
      <c r="E3326" s="200">
        <v>243077482.74000001</v>
      </c>
    </row>
    <row r="3327" spans="2:5">
      <c r="B3327" s="216" t="s">
        <v>296</v>
      </c>
      <c r="C3327" s="200">
        <v>32680162768</v>
      </c>
      <c r="D3327" s="200">
        <v>31676881996.900009</v>
      </c>
      <c r="E3327" s="200">
        <v>17045578603.109999</v>
      </c>
    </row>
    <row r="3328" spans="2:5">
      <c r="B3328" s="187" t="s">
        <v>281</v>
      </c>
      <c r="C3328" s="186">
        <v>19509391672</v>
      </c>
      <c r="D3328" s="186">
        <v>21747970620.750008</v>
      </c>
      <c r="E3328" s="186">
        <v>11186629198.929998</v>
      </c>
    </row>
    <row r="3329" spans="2:5">
      <c r="B3329" s="215" t="s">
        <v>2735</v>
      </c>
      <c r="C3329" s="200">
        <v>841668218</v>
      </c>
      <c r="D3329" s="200">
        <v>2318051750.1299996</v>
      </c>
      <c r="E3329" s="200">
        <v>1427657410.8399999</v>
      </c>
    </row>
    <row r="3330" spans="2:5">
      <c r="B3330" s="214" t="s">
        <v>924</v>
      </c>
      <c r="C3330" s="200">
        <v>727894513</v>
      </c>
      <c r="D3330" s="200">
        <v>2157222922.5999999</v>
      </c>
      <c r="E3330" s="200">
        <v>1422934744.29</v>
      </c>
    </row>
    <row r="3331" spans="2:5">
      <c r="B3331" s="214" t="s">
        <v>1380</v>
      </c>
      <c r="C3331" s="200">
        <v>12087770</v>
      </c>
      <c r="D3331" s="200">
        <v>10577248.720000001</v>
      </c>
      <c r="E3331" s="200">
        <v>0</v>
      </c>
    </row>
    <row r="3332" spans="2:5">
      <c r="B3332" s="214" t="s">
        <v>2393</v>
      </c>
      <c r="C3332" s="200">
        <v>4684890</v>
      </c>
      <c r="D3332" s="200">
        <v>1</v>
      </c>
      <c r="E3332" s="200">
        <v>0</v>
      </c>
    </row>
    <row r="3333" spans="2:5">
      <c r="B3333" s="214" t="s">
        <v>3645</v>
      </c>
      <c r="C3333" s="200">
        <v>0</v>
      </c>
      <c r="D3333" s="200">
        <v>4722667</v>
      </c>
      <c r="E3333" s="200">
        <v>4722666.55</v>
      </c>
    </row>
    <row r="3334" spans="2:5">
      <c r="B3334" s="214" t="s">
        <v>2811</v>
      </c>
      <c r="C3334" s="200">
        <v>97001045</v>
      </c>
      <c r="D3334" s="200">
        <v>96988566.390000001</v>
      </c>
      <c r="E3334" s="200">
        <v>0</v>
      </c>
    </row>
    <row r="3335" spans="2:5">
      <c r="B3335" s="214" t="s">
        <v>3664</v>
      </c>
      <c r="C3335" s="200">
        <v>0</v>
      </c>
      <c r="D3335" s="200">
        <v>48540344.420000002</v>
      </c>
      <c r="E3335" s="200">
        <v>0</v>
      </c>
    </row>
    <row r="3336" spans="2:5">
      <c r="B3336" s="215" t="s">
        <v>579</v>
      </c>
      <c r="C3336" s="200">
        <v>5802342019</v>
      </c>
      <c r="D3336" s="200">
        <v>3519810804.6200008</v>
      </c>
      <c r="E3336" s="200">
        <v>1054867407.66</v>
      </c>
    </row>
    <row r="3337" spans="2:5">
      <c r="B3337" s="214" t="s">
        <v>925</v>
      </c>
      <c r="C3337" s="200">
        <v>82000000</v>
      </c>
      <c r="D3337" s="200">
        <v>82000000</v>
      </c>
      <c r="E3337" s="200">
        <v>35673504.600000001</v>
      </c>
    </row>
    <row r="3338" spans="2:5">
      <c r="B3338" s="214" t="s">
        <v>1381</v>
      </c>
      <c r="C3338" s="200">
        <v>10833015</v>
      </c>
      <c r="D3338" s="200">
        <v>9478888.5500000007</v>
      </c>
      <c r="E3338" s="200">
        <v>0</v>
      </c>
    </row>
    <row r="3339" spans="2:5">
      <c r="B3339" s="214" t="s">
        <v>1111</v>
      </c>
      <c r="C3339" s="200">
        <v>5702897166</v>
      </c>
      <c r="D3339" s="200">
        <v>3421720078.0700006</v>
      </c>
      <c r="E3339" s="200">
        <v>1016602276.92</v>
      </c>
    </row>
    <row r="3340" spans="2:5">
      <c r="B3340" s="214" t="s">
        <v>2394</v>
      </c>
      <c r="C3340" s="200">
        <v>6611838</v>
      </c>
      <c r="D3340" s="200">
        <v>6611838</v>
      </c>
      <c r="E3340" s="200">
        <v>2591626.14</v>
      </c>
    </row>
    <row r="3341" spans="2:5">
      <c r="B3341" s="215" t="s">
        <v>580</v>
      </c>
      <c r="C3341" s="200">
        <v>533678542</v>
      </c>
      <c r="D3341" s="200">
        <v>3146633289.4400001</v>
      </c>
      <c r="E3341" s="200">
        <v>1346864112.47</v>
      </c>
    </row>
    <row r="3342" spans="2:5">
      <c r="B3342" s="214" t="s">
        <v>927</v>
      </c>
      <c r="C3342" s="200">
        <v>222845527</v>
      </c>
      <c r="D3342" s="200">
        <v>2985845527</v>
      </c>
      <c r="E3342" s="200">
        <v>1346864112.47</v>
      </c>
    </row>
    <row r="3343" spans="2:5">
      <c r="B3343" s="214" t="s">
        <v>1382</v>
      </c>
      <c r="C3343" s="200">
        <v>10833015</v>
      </c>
      <c r="D3343" s="200">
        <v>9478888.5500000007</v>
      </c>
      <c r="E3343" s="200">
        <v>0</v>
      </c>
    </row>
    <row r="3344" spans="2:5">
      <c r="B3344" s="214" t="s">
        <v>3069</v>
      </c>
      <c r="C3344" s="200">
        <v>300000000</v>
      </c>
      <c r="D3344" s="200">
        <v>150000000</v>
      </c>
      <c r="E3344" s="200">
        <v>0</v>
      </c>
    </row>
    <row r="3345" spans="2:5">
      <c r="B3345" s="214" t="s">
        <v>3349</v>
      </c>
      <c r="C3345" s="200">
        <v>0</v>
      </c>
      <c r="D3345" s="200">
        <v>1308873.8899999999</v>
      </c>
      <c r="E3345" s="200">
        <v>0</v>
      </c>
    </row>
    <row r="3346" spans="2:5">
      <c r="B3346" s="215" t="s">
        <v>581</v>
      </c>
      <c r="C3346" s="200">
        <v>1579665450</v>
      </c>
      <c r="D3346" s="200">
        <v>599159649.15999997</v>
      </c>
      <c r="E3346" s="200">
        <v>163644571.84999999</v>
      </c>
    </row>
    <row r="3347" spans="2:5">
      <c r="B3347" s="214" t="s">
        <v>928</v>
      </c>
      <c r="C3347" s="200">
        <v>1575154473</v>
      </c>
      <c r="D3347" s="200">
        <v>592154473</v>
      </c>
      <c r="E3347" s="200">
        <v>163644571.84999999</v>
      </c>
    </row>
    <row r="3348" spans="2:5">
      <c r="B3348" s="214" t="s">
        <v>1383</v>
      </c>
      <c r="C3348" s="200">
        <v>4510977</v>
      </c>
      <c r="D3348" s="200">
        <v>3947104.93</v>
      </c>
      <c r="E3348" s="200">
        <v>0</v>
      </c>
    </row>
    <row r="3349" spans="2:5">
      <c r="B3349" s="214" t="s">
        <v>3348</v>
      </c>
      <c r="C3349" s="200">
        <v>0</v>
      </c>
      <c r="D3349" s="200">
        <v>3058071.23</v>
      </c>
      <c r="E3349" s="200">
        <v>0</v>
      </c>
    </row>
    <row r="3350" spans="2:5">
      <c r="B3350" s="215" t="s">
        <v>2736</v>
      </c>
      <c r="C3350" s="200">
        <v>160833015</v>
      </c>
      <c r="D3350" s="200">
        <v>233555508</v>
      </c>
      <c r="E3350" s="200">
        <v>88490354.340000004</v>
      </c>
    </row>
    <row r="3351" spans="2:5">
      <c r="B3351" s="214" t="s">
        <v>3213</v>
      </c>
      <c r="C3351" s="200">
        <v>0</v>
      </c>
      <c r="D3351" s="200">
        <v>26755507</v>
      </c>
      <c r="E3351" s="200">
        <v>26755506.609999999</v>
      </c>
    </row>
    <row r="3352" spans="2:5">
      <c r="B3352" s="214" t="s">
        <v>929</v>
      </c>
      <c r="C3352" s="200">
        <v>150000000</v>
      </c>
      <c r="D3352" s="200">
        <v>206800000</v>
      </c>
      <c r="E3352" s="200">
        <v>61734847.729999997</v>
      </c>
    </row>
    <row r="3353" spans="2:5">
      <c r="B3353" s="214" t="s">
        <v>1384</v>
      </c>
      <c r="C3353" s="200">
        <v>10833015</v>
      </c>
      <c r="D3353" s="200">
        <v>1</v>
      </c>
      <c r="E3353" s="200">
        <v>0</v>
      </c>
    </row>
    <row r="3354" spans="2:5">
      <c r="B3354" s="215" t="s">
        <v>981</v>
      </c>
      <c r="C3354" s="200">
        <v>23466100</v>
      </c>
      <c r="D3354" s="200">
        <v>25170044.780000001</v>
      </c>
      <c r="E3354" s="200">
        <v>0</v>
      </c>
    </row>
    <row r="3355" spans="2:5">
      <c r="B3355" s="214" t="s">
        <v>982</v>
      </c>
      <c r="C3355" s="200">
        <v>12633085</v>
      </c>
      <c r="D3355" s="200">
        <v>12633085</v>
      </c>
      <c r="E3355" s="200">
        <v>0</v>
      </c>
    </row>
    <row r="3356" spans="2:5">
      <c r="B3356" s="214" t="s">
        <v>1385</v>
      </c>
      <c r="C3356" s="200">
        <v>10833015</v>
      </c>
      <c r="D3356" s="200">
        <v>9478888.5500000007</v>
      </c>
      <c r="E3356" s="200">
        <v>0</v>
      </c>
    </row>
    <row r="3357" spans="2:5">
      <c r="B3357" s="214" t="s">
        <v>3347</v>
      </c>
      <c r="C3357" s="200">
        <v>0</v>
      </c>
      <c r="D3357" s="200">
        <v>3058071.23</v>
      </c>
      <c r="E3357" s="200">
        <v>0</v>
      </c>
    </row>
    <row r="3358" spans="2:5">
      <c r="B3358" s="215" t="s">
        <v>2737</v>
      </c>
      <c r="C3358" s="200">
        <v>13277936</v>
      </c>
      <c r="D3358" s="200">
        <v>1222690367.5</v>
      </c>
      <c r="E3358" s="200">
        <v>1212144505.2299998</v>
      </c>
    </row>
    <row r="3359" spans="2:5">
      <c r="B3359" s="214" t="s">
        <v>3212</v>
      </c>
      <c r="C3359" s="200">
        <v>0</v>
      </c>
      <c r="D3359" s="200">
        <v>1185247138</v>
      </c>
      <c r="E3359" s="200">
        <v>1183025224.4299998</v>
      </c>
    </row>
    <row r="3360" spans="2:5">
      <c r="B3360" s="214" t="s">
        <v>1058</v>
      </c>
      <c r="C3360" s="200">
        <v>3485185</v>
      </c>
      <c r="D3360" s="200">
        <v>3485185</v>
      </c>
      <c r="E3360" s="200">
        <v>1590121.19</v>
      </c>
    </row>
    <row r="3361" spans="2:5">
      <c r="B3361" s="214" t="s">
        <v>930</v>
      </c>
      <c r="C3361" s="200">
        <v>3354826</v>
      </c>
      <c r="D3361" s="200">
        <v>27529159.969999999</v>
      </c>
      <c r="E3361" s="200">
        <v>27529159.609999999</v>
      </c>
    </row>
    <row r="3362" spans="2:5">
      <c r="B3362" s="214" t="s">
        <v>1386</v>
      </c>
      <c r="C3362" s="200">
        <v>6437925</v>
      </c>
      <c r="D3362" s="200">
        <v>5633184.5300000003</v>
      </c>
      <c r="E3362" s="200">
        <v>0</v>
      </c>
    </row>
    <row r="3363" spans="2:5">
      <c r="B3363" s="214" t="s">
        <v>3211</v>
      </c>
      <c r="C3363" s="200">
        <v>0</v>
      </c>
      <c r="D3363" s="200">
        <v>795700</v>
      </c>
      <c r="E3363" s="200">
        <v>0</v>
      </c>
    </row>
    <row r="3364" spans="2:5">
      <c r="B3364" s="215" t="s">
        <v>582</v>
      </c>
      <c r="C3364" s="200">
        <v>28434558</v>
      </c>
      <c r="D3364" s="200">
        <v>28139431.550000001</v>
      </c>
      <c r="E3364" s="200">
        <v>8424682.2799999993</v>
      </c>
    </row>
    <row r="3365" spans="2:5">
      <c r="B3365" s="214" t="s">
        <v>931</v>
      </c>
      <c r="C3365" s="200">
        <v>17601543</v>
      </c>
      <c r="D3365" s="200">
        <v>17601543</v>
      </c>
      <c r="E3365" s="200">
        <v>8424682.2799999993</v>
      </c>
    </row>
    <row r="3366" spans="2:5">
      <c r="B3366" s="214" t="s">
        <v>1387</v>
      </c>
      <c r="C3366" s="200">
        <v>10833015</v>
      </c>
      <c r="D3366" s="200">
        <v>9478888.5500000007</v>
      </c>
      <c r="E3366" s="200">
        <v>0</v>
      </c>
    </row>
    <row r="3367" spans="2:5">
      <c r="B3367" s="214" t="s">
        <v>3210</v>
      </c>
      <c r="C3367" s="200">
        <v>0</v>
      </c>
      <c r="D3367" s="200">
        <v>1059000</v>
      </c>
      <c r="E3367" s="200">
        <v>0</v>
      </c>
    </row>
    <row r="3368" spans="2:5">
      <c r="B3368" s="215" t="s">
        <v>583</v>
      </c>
      <c r="C3368" s="200">
        <v>1939406726</v>
      </c>
      <c r="D3368" s="200">
        <v>1571737681</v>
      </c>
      <c r="E3368" s="200">
        <v>1271565410.1900001</v>
      </c>
    </row>
    <row r="3369" spans="2:5">
      <c r="B3369" s="214" t="s">
        <v>932</v>
      </c>
      <c r="C3369" s="200">
        <v>11406726</v>
      </c>
      <c r="D3369" s="200">
        <v>115125973</v>
      </c>
      <c r="E3369" s="200">
        <v>106110200.62</v>
      </c>
    </row>
    <row r="3370" spans="2:5">
      <c r="B3370" s="214" t="s">
        <v>3644</v>
      </c>
      <c r="C3370" s="200">
        <v>0</v>
      </c>
      <c r="D3370" s="200">
        <v>3417160</v>
      </c>
      <c r="E3370" s="200">
        <v>0</v>
      </c>
    </row>
    <row r="3371" spans="2:5">
      <c r="B3371" s="214" t="s">
        <v>3259</v>
      </c>
      <c r="C3371" s="200">
        <v>0</v>
      </c>
      <c r="D3371" s="200">
        <v>194547</v>
      </c>
      <c r="E3371" s="200">
        <v>194547</v>
      </c>
    </row>
    <row r="3372" spans="2:5">
      <c r="B3372" s="214" t="s">
        <v>3070</v>
      </c>
      <c r="C3372" s="200">
        <v>1928000000</v>
      </c>
      <c r="D3372" s="200">
        <v>1453000001</v>
      </c>
      <c r="E3372" s="200">
        <v>1165260662.5699999</v>
      </c>
    </row>
    <row r="3373" spans="2:5">
      <c r="B3373" s="215" t="s">
        <v>2738</v>
      </c>
      <c r="C3373" s="200">
        <v>6437925</v>
      </c>
      <c r="D3373" s="200">
        <v>324716225.52999997</v>
      </c>
      <c r="E3373" s="200">
        <v>0</v>
      </c>
    </row>
    <row r="3374" spans="2:5">
      <c r="B3374" s="214" t="s">
        <v>1388</v>
      </c>
      <c r="C3374" s="200">
        <v>6437925</v>
      </c>
      <c r="D3374" s="200">
        <v>5633184.5300000003</v>
      </c>
      <c r="E3374" s="200">
        <v>0</v>
      </c>
    </row>
    <row r="3375" spans="2:5">
      <c r="B3375" s="214" t="s">
        <v>3763</v>
      </c>
      <c r="C3375" s="200">
        <v>0</v>
      </c>
      <c r="D3375" s="200">
        <v>319083041</v>
      </c>
      <c r="E3375" s="200">
        <v>0</v>
      </c>
    </row>
    <row r="3376" spans="2:5">
      <c r="B3376" s="215" t="s">
        <v>1389</v>
      </c>
      <c r="C3376" s="200">
        <v>6437925</v>
      </c>
      <c r="D3376" s="200">
        <v>5633184.5300000003</v>
      </c>
      <c r="E3376" s="200">
        <v>0</v>
      </c>
    </row>
    <row r="3377" spans="2:5">
      <c r="B3377" s="214" t="s">
        <v>1390</v>
      </c>
      <c r="C3377" s="200">
        <v>6437925</v>
      </c>
      <c r="D3377" s="200">
        <v>5633184.5300000003</v>
      </c>
      <c r="E3377" s="200">
        <v>0</v>
      </c>
    </row>
    <row r="3378" spans="2:5">
      <c r="B3378" s="215" t="s">
        <v>584</v>
      </c>
      <c r="C3378" s="200">
        <v>29074078</v>
      </c>
      <c r="D3378" s="200">
        <v>82465663.230000004</v>
      </c>
      <c r="E3378" s="200">
        <v>54136284.090000004</v>
      </c>
    </row>
    <row r="3379" spans="2:5">
      <c r="B3379" s="214" t="s">
        <v>933</v>
      </c>
      <c r="C3379" s="200">
        <v>18241063</v>
      </c>
      <c r="D3379" s="200">
        <v>49165611.93</v>
      </c>
      <c r="E3379" s="200">
        <v>32548121.350000001</v>
      </c>
    </row>
    <row r="3380" spans="2:5">
      <c r="B3380" s="214" t="s">
        <v>1391</v>
      </c>
      <c r="C3380" s="200">
        <v>10833015</v>
      </c>
      <c r="D3380" s="200">
        <v>9478888.5500000007</v>
      </c>
      <c r="E3380" s="200">
        <v>0</v>
      </c>
    </row>
    <row r="3381" spans="2:5">
      <c r="B3381" s="214" t="s">
        <v>3209</v>
      </c>
      <c r="C3381" s="200">
        <v>0</v>
      </c>
      <c r="D3381" s="200">
        <v>2233000</v>
      </c>
      <c r="E3381" s="200">
        <v>0</v>
      </c>
    </row>
    <row r="3382" spans="2:5">
      <c r="B3382" s="214" t="s">
        <v>3633</v>
      </c>
      <c r="C3382" s="200">
        <v>0</v>
      </c>
      <c r="D3382" s="200">
        <v>21588162.75</v>
      </c>
      <c r="E3382" s="200">
        <v>21588162.739999998</v>
      </c>
    </row>
    <row r="3383" spans="2:5">
      <c r="B3383" s="215" t="s">
        <v>2739</v>
      </c>
      <c r="C3383" s="200">
        <v>40319296</v>
      </c>
      <c r="D3383" s="200">
        <v>24315496.190000001</v>
      </c>
      <c r="E3383" s="200">
        <v>13379495.07</v>
      </c>
    </row>
    <row r="3384" spans="2:5">
      <c r="B3384" s="214" t="s">
        <v>983</v>
      </c>
      <c r="C3384" s="200">
        <v>22462683</v>
      </c>
      <c r="D3384" s="200">
        <v>7263623.6600000001</v>
      </c>
      <c r="E3384" s="200">
        <v>1127173.32</v>
      </c>
    </row>
    <row r="3385" spans="2:5">
      <c r="B3385" s="214" t="s">
        <v>934</v>
      </c>
      <c r="C3385" s="200">
        <v>11418688</v>
      </c>
      <c r="D3385" s="200">
        <v>11418688</v>
      </c>
      <c r="E3385" s="200">
        <v>9406956.0199999996</v>
      </c>
    </row>
    <row r="3386" spans="2:5">
      <c r="B3386" s="214" t="s">
        <v>1392</v>
      </c>
      <c r="C3386" s="200">
        <v>6437925</v>
      </c>
      <c r="D3386" s="200">
        <v>5633184.5300000003</v>
      </c>
      <c r="E3386" s="200">
        <v>2845365.73</v>
      </c>
    </row>
    <row r="3387" spans="2:5">
      <c r="B3387" s="215" t="s">
        <v>1393</v>
      </c>
      <c r="C3387" s="200">
        <v>6437925</v>
      </c>
      <c r="D3387" s="200">
        <v>8753184.5300000012</v>
      </c>
      <c r="E3387" s="200">
        <v>0</v>
      </c>
    </row>
    <row r="3388" spans="2:5">
      <c r="B3388" s="214" t="s">
        <v>1394</v>
      </c>
      <c r="C3388" s="200">
        <v>6437925</v>
      </c>
      <c r="D3388" s="200">
        <v>5633184.5300000003</v>
      </c>
      <c r="E3388" s="200">
        <v>0</v>
      </c>
    </row>
    <row r="3389" spans="2:5">
      <c r="B3389" s="214" t="s">
        <v>3208</v>
      </c>
      <c r="C3389" s="200">
        <v>0</v>
      </c>
      <c r="D3389" s="200">
        <v>3120000</v>
      </c>
      <c r="E3389" s="200">
        <v>0</v>
      </c>
    </row>
    <row r="3390" spans="2:5">
      <c r="B3390" s="215" t="s">
        <v>2740</v>
      </c>
      <c r="C3390" s="200">
        <v>4510977</v>
      </c>
      <c r="D3390" s="200">
        <v>24220893.189999998</v>
      </c>
      <c r="E3390" s="200">
        <v>2246857.92</v>
      </c>
    </row>
    <row r="3391" spans="2:5">
      <c r="B3391" s="214" t="s">
        <v>3741</v>
      </c>
      <c r="C3391" s="200">
        <v>0</v>
      </c>
      <c r="D3391" s="200">
        <v>19273788.259999998</v>
      </c>
      <c r="E3391" s="200">
        <v>2246857.92</v>
      </c>
    </row>
    <row r="3392" spans="2:5">
      <c r="B3392" s="214" t="s">
        <v>1395</v>
      </c>
      <c r="C3392" s="200">
        <v>4510977</v>
      </c>
      <c r="D3392" s="200">
        <v>3947104.93</v>
      </c>
      <c r="E3392" s="200">
        <v>0</v>
      </c>
    </row>
    <row r="3393" spans="2:5">
      <c r="B3393" s="214" t="s">
        <v>3207</v>
      </c>
      <c r="C3393" s="200">
        <v>0</v>
      </c>
      <c r="D3393" s="200">
        <v>1000000</v>
      </c>
      <c r="E3393" s="200">
        <v>0</v>
      </c>
    </row>
    <row r="3394" spans="2:5">
      <c r="B3394" s="215" t="s">
        <v>1396</v>
      </c>
      <c r="C3394" s="200">
        <v>4510977</v>
      </c>
      <c r="D3394" s="200">
        <v>5074849.18</v>
      </c>
      <c r="E3394" s="200">
        <v>2097766.2200000002</v>
      </c>
    </row>
    <row r="3395" spans="2:5">
      <c r="B3395" s="214" t="s">
        <v>1397</v>
      </c>
      <c r="C3395" s="200">
        <v>4510977</v>
      </c>
      <c r="D3395" s="200">
        <v>5074849.18</v>
      </c>
      <c r="E3395" s="200">
        <v>2097766.2200000002</v>
      </c>
    </row>
    <row r="3396" spans="2:5">
      <c r="B3396" s="215" t="s">
        <v>1398</v>
      </c>
      <c r="C3396" s="200">
        <v>6437925</v>
      </c>
      <c r="D3396" s="200">
        <v>5865241.4800000004</v>
      </c>
      <c r="E3396" s="200">
        <v>3208669.06</v>
      </c>
    </row>
    <row r="3397" spans="2:5">
      <c r="B3397" s="214" t="s">
        <v>1399</v>
      </c>
      <c r="C3397" s="200">
        <v>6437925</v>
      </c>
      <c r="D3397" s="200">
        <v>5865241.4800000004</v>
      </c>
      <c r="E3397" s="200">
        <v>3208669.06</v>
      </c>
    </row>
    <row r="3398" spans="2:5">
      <c r="B3398" s="215" t="s">
        <v>585</v>
      </c>
      <c r="C3398" s="200">
        <v>99056366</v>
      </c>
      <c r="D3398" s="200">
        <v>7242665.7800000003</v>
      </c>
      <c r="E3398" s="200">
        <v>3132578.55</v>
      </c>
    </row>
    <row r="3399" spans="2:5">
      <c r="B3399" s="214" t="s">
        <v>935</v>
      </c>
      <c r="C3399" s="200">
        <v>92618441</v>
      </c>
      <c r="D3399" s="200">
        <v>0</v>
      </c>
      <c r="E3399" s="200">
        <v>0</v>
      </c>
    </row>
    <row r="3400" spans="2:5">
      <c r="B3400" s="214" t="s">
        <v>1400</v>
      </c>
      <c r="C3400" s="200">
        <v>6437925</v>
      </c>
      <c r="D3400" s="200">
        <v>7242665.7800000003</v>
      </c>
      <c r="E3400" s="200">
        <v>3132578.55</v>
      </c>
    </row>
    <row r="3401" spans="2:5">
      <c r="B3401" s="215" t="s">
        <v>1039</v>
      </c>
      <c r="C3401" s="200">
        <v>23548015</v>
      </c>
      <c r="D3401" s="200">
        <v>641783742.38</v>
      </c>
      <c r="E3401" s="200">
        <v>275000000</v>
      </c>
    </row>
    <row r="3402" spans="2:5">
      <c r="B3402" s="214" t="s">
        <v>1401</v>
      </c>
      <c r="C3402" s="200">
        <v>6437925</v>
      </c>
      <c r="D3402" s="200">
        <v>7242665.7800000003</v>
      </c>
      <c r="E3402" s="200">
        <v>0</v>
      </c>
    </row>
    <row r="3403" spans="2:5">
      <c r="B3403" s="214" t="s">
        <v>3762</v>
      </c>
      <c r="C3403" s="200">
        <v>0</v>
      </c>
      <c r="D3403" s="200">
        <v>359541075.60000002</v>
      </c>
      <c r="E3403" s="200">
        <v>0</v>
      </c>
    </row>
    <row r="3404" spans="2:5">
      <c r="B3404" s="214" t="s">
        <v>1040</v>
      </c>
      <c r="C3404" s="200">
        <v>17110090</v>
      </c>
      <c r="D3404" s="200">
        <v>275000001</v>
      </c>
      <c r="E3404" s="200">
        <v>275000000</v>
      </c>
    </row>
    <row r="3405" spans="2:5">
      <c r="B3405" s="215" t="s">
        <v>1402</v>
      </c>
      <c r="C3405" s="200">
        <v>6437925</v>
      </c>
      <c r="D3405" s="200">
        <v>11550597.120000001</v>
      </c>
      <c r="E3405" s="200">
        <v>0</v>
      </c>
    </row>
    <row r="3406" spans="2:5">
      <c r="B3406" s="214" t="s">
        <v>3206</v>
      </c>
      <c r="C3406" s="200">
        <v>0</v>
      </c>
      <c r="D3406" s="200">
        <v>4307931.34</v>
      </c>
      <c r="E3406" s="200">
        <v>0</v>
      </c>
    </row>
    <row r="3407" spans="2:5">
      <c r="B3407" s="214" t="s">
        <v>1403</v>
      </c>
      <c r="C3407" s="200">
        <v>6437925</v>
      </c>
      <c r="D3407" s="200">
        <v>7242665.7800000003</v>
      </c>
      <c r="E3407" s="200">
        <v>0</v>
      </c>
    </row>
    <row r="3408" spans="2:5">
      <c r="B3408" s="215" t="s">
        <v>2741</v>
      </c>
      <c r="C3408" s="200">
        <v>4684890</v>
      </c>
      <c r="D3408" s="200">
        <v>4004870.8499999996</v>
      </c>
      <c r="E3408" s="200">
        <v>3558620.54</v>
      </c>
    </row>
    <row r="3409" spans="2:5">
      <c r="B3409" s="214" t="s">
        <v>3258</v>
      </c>
      <c r="C3409" s="200">
        <v>0</v>
      </c>
      <c r="D3409" s="200">
        <v>1086283.6299999999</v>
      </c>
      <c r="E3409" s="200">
        <v>1001153.13</v>
      </c>
    </row>
    <row r="3410" spans="2:5">
      <c r="B3410" s="214" t="s">
        <v>2395</v>
      </c>
      <c r="C3410" s="200">
        <v>4684890</v>
      </c>
      <c r="D3410" s="200">
        <v>2918587.2199999997</v>
      </c>
      <c r="E3410" s="200">
        <v>2557467.41</v>
      </c>
    </row>
    <row r="3411" spans="2:5">
      <c r="B3411" s="215" t="s">
        <v>586</v>
      </c>
      <c r="C3411" s="200">
        <v>285570250</v>
      </c>
      <c r="D3411" s="200">
        <v>170936602.86000001</v>
      </c>
      <c r="E3411" s="200">
        <v>169717734.72</v>
      </c>
    </row>
    <row r="3412" spans="2:5">
      <c r="B3412" s="214" t="s">
        <v>936</v>
      </c>
      <c r="C3412" s="200">
        <v>199706213</v>
      </c>
      <c r="D3412" s="200">
        <v>159706213</v>
      </c>
      <c r="E3412" s="200">
        <v>159706213</v>
      </c>
    </row>
    <row r="3413" spans="2:5">
      <c r="B3413" s="214" t="s">
        <v>2396</v>
      </c>
      <c r="C3413" s="200">
        <v>11006928</v>
      </c>
      <c r="D3413" s="200">
        <v>8551245.8599999994</v>
      </c>
      <c r="E3413" s="200">
        <v>7332377.7199999997</v>
      </c>
    </row>
    <row r="3414" spans="2:5">
      <c r="B3414" s="214" t="s">
        <v>3071</v>
      </c>
      <c r="C3414" s="200">
        <v>74857109</v>
      </c>
      <c r="D3414" s="200">
        <v>2679144</v>
      </c>
      <c r="E3414" s="200">
        <v>2679144</v>
      </c>
    </row>
    <row r="3415" spans="2:5">
      <c r="B3415" s="215" t="s">
        <v>2397</v>
      </c>
      <c r="C3415" s="200">
        <v>11006928</v>
      </c>
      <c r="D3415" s="200">
        <v>7510185.8599999994</v>
      </c>
      <c r="E3415" s="200">
        <v>6499527.71</v>
      </c>
    </row>
    <row r="3416" spans="2:5">
      <c r="B3416" s="214" t="s">
        <v>2398</v>
      </c>
      <c r="C3416" s="200">
        <v>11006928</v>
      </c>
      <c r="D3416" s="200">
        <v>7510185.8599999994</v>
      </c>
      <c r="E3416" s="200">
        <v>6499527.71</v>
      </c>
    </row>
    <row r="3417" spans="2:5">
      <c r="B3417" s="215" t="s">
        <v>2399</v>
      </c>
      <c r="C3417" s="200">
        <v>11006928</v>
      </c>
      <c r="D3417" s="200">
        <v>8551245.8599999994</v>
      </c>
      <c r="E3417" s="200">
        <v>7332377.7199999997</v>
      </c>
    </row>
    <row r="3418" spans="2:5">
      <c r="B3418" s="214" t="s">
        <v>2400</v>
      </c>
      <c r="C3418" s="200">
        <v>11006928</v>
      </c>
      <c r="D3418" s="200">
        <v>8551245.8599999994</v>
      </c>
      <c r="E3418" s="200">
        <v>7332377.7199999997</v>
      </c>
    </row>
    <row r="3419" spans="2:5">
      <c r="B3419" s="215" t="s">
        <v>2401</v>
      </c>
      <c r="C3419" s="200">
        <v>11006928</v>
      </c>
      <c r="D3419" s="200">
        <v>11006928</v>
      </c>
      <c r="E3419" s="200">
        <v>2416049.58</v>
      </c>
    </row>
    <row r="3420" spans="2:5">
      <c r="B3420" s="214" t="s">
        <v>2402</v>
      </c>
      <c r="C3420" s="200">
        <v>11006928</v>
      </c>
      <c r="D3420" s="200">
        <v>11006928</v>
      </c>
      <c r="E3420" s="200">
        <v>2416049.58</v>
      </c>
    </row>
    <row r="3421" spans="2:5">
      <c r="B3421" s="215" t="s">
        <v>2403</v>
      </c>
      <c r="C3421" s="200">
        <v>4684890</v>
      </c>
      <c r="D3421" s="200">
        <v>4684890</v>
      </c>
      <c r="E3421" s="200">
        <v>1098624.25</v>
      </c>
    </row>
    <row r="3422" spans="2:5">
      <c r="B3422" s="214" t="s">
        <v>2404</v>
      </c>
      <c r="C3422" s="200">
        <v>4684890</v>
      </c>
      <c r="D3422" s="200">
        <v>4684890</v>
      </c>
      <c r="E3422" s="200">
        <v>1098624.25</v>
      </c>
    </row>
    <row r="3423" spans="2:5">
      <c r="B3423" s="215" t="s">
        <v>2405</v>
      </c>
      <c r="C3423" s="200">
        <v>6611838</v>
      </c>
      <c r="D3423" s="200">
        <v>6611838</v>
      </c>
      <c r="E3423" s="200">
        <v>1566964.28</v>
      </c>
    </row>
    <row r="3424" spans="2:5">
      <c r="B3424" s="214" t="s">
        <v>2406</v>
      </c>
      <c r="C3424" s="200">
        <v>6611838</v>
      </c>
      <c r="D3424" s="200">
        <v>6611838</v>
      </c>
      <c r="E3424" s="200">
        <v>1566964.28</v>
      </c>
    </row>
    <row r="3425" spans="2:5">
      <c r="B3425" s="215" t="s">
        <v>2407</v>
      </c>
      <c r="C3425" s="200">
        <v>11006928</v>
      </c>
      <c r="D3425" s="200">
        <v>11006928</v>
      </c>
      <c r="E3425" s="200">
        <v>2414049.5699999998</v>
      </c>
    </row>
    <row r="3426" spans="2:5">
      <c r="B3426" s="214" t="s">
        <v>2408</v>
      </c>
      <c r="C3426" s="200">
        <v>11006928</v>
      </c>
      <c r="D3426" s="200">
        <v>11006928</v>
      </c>
      <c r="E3426" s="200">
        <v>2414049.5699999998</v>
      </c>
    </row>
    <row r="3427" spans="2:5">
      <c r="B3427" s="215" t="s">
        <v>2409</v>
      </c>
      <c r="C3427" s="200">
        <v>6611838</v>
      </c>
      <c r="D3427" s="200">
        <v>6611838</v>
      </c>
      <c r="E3427" s="200">
        <v>0</v>
      </c>
    </row>
    <row r="3428" spans="2:5">
      <c r="B3428" s="214" t="s">
        <v>2410</v>
      </c>
      <c r="C3428" s="200">
        <v>6611838</v>
      </c>
      <c r="D3428" s="200">
        <v>6611838</v>
      </c>
      <c r="E3428" s="200">
        <v>0</v>
      </c>
    </row>
    <row r="3429" spans="2:5">
      <c r="B3429" s="215" t="s">
        <v>587</v>
      </c>
      <c r="C3429" s="200">
        <v>35387959</v>
      </c>
      <c r="D3429" s="200">
        <v>41476082.75</v>
      </c>
      <c r="E3429" s="200">
        <v>12492079.18</v>
      </c>
    </row>
    <row r="3430" spans="2:5">
      <c r="B3430" s="214" t="s">
        <v>937</v>
      </c>
      <c r="C3430" s="200">
        <v>24381031</v>
      </c>
      <c r="D3430" s="200">
        <v>30469154.75</v>
      </c>
      <c r="E3430" s="200">
        <v>12492079.18</v>
      </c>
    </row>
    <row r="3431" spans="2:5">
      <c r="B3431" s="214" t="s">
        <v>2411</v>
      </c>
      <c r="C3431" s="200">
        <v>11006928</v>
      </c>
      <c r="D3431" s="200">
        <v>11006928</v>
      </c>
      <c r="E3431" s="200">
        <v>0</v>
      </c>
    </row>
    <row r="3432" spans="2:5">
      <c r="B3432" s="215" t="s">
        <v>1037</v>
      </c>
      <c r="C3432" s="200">
        <v>24197204</v>
      </c>
      <c r="D3432" s="200">
        <v>13535875</v>
      </c>
      <c r="E3432" s="200">
        <v>13535873.42</v>
      </c>
    </row>
    <row r="3433" spans="2:5">
      <c r="B3433" s="214" t="s">
        <v>1038</v>
      </c>
      <c r="C3433" s="200">
        <v>13190276</v>
      </c>
      <c r="D3433" s="200">
        <v>13535874</v>
      </c>
      <c r="E3433" s="200">
        <v>13535873.42</v>
      </c>
    </row>
    <row r="3434" spans="2:5">
      <c r="B3434" s="214" t="s">
        <v>2412</v>
      </c>
      <c r="C3434" s="200">
        <v>11006928</v>
      </c>
      <c r="D3434" s="200">
        <v>1</v>
      </c>
      <c r="E3434" s="200">
        <v>0</v>
      </c>
    </row>
    <row r="3435" spans="2:5">
      <c r="B3435" s="215" t="s">
        <v>2413</v>
      </c>
      <c r="C3435" s="200">
        <v>11006928</v>
      </c>
      <c r="D3435" s="200">
        <v>1900001</v>
      </c>
      <c r="E3435" s="200">
        <v>0</v>
      </c>
    </row>
    <row r="3436" spans="2:5">
      <c r="B3436" s="214" t="s">
        <v>2414</v>
      </c>
      <c r="C3436" s="200">
        <v>11006928</v>
      </c>
      <c r="D3436" s="200">
        <v>1</v>
      </c>
      <c r="E3436" s="200">
        <v>0</v>
      </c>
    </row>
    <row r="3437" spans="2:5">
      <c r="B3437" s="214" t="s">
        <v>3663</v>
      </c>
      <c r="C3437" s="200">
        <v>0</v>
      </c>
      <c r="D3437" s="200">
        <v>1900000</v>
      </c>
      <c r="E3437" s="200">
        <v>0</v>
      </c>
    </row>
    <row r="3438" spans="2:5">
      <c r="B3438" s="215" t="s">
        <v>588</v>
      </c>
      <c r="C3438" s="200">
        <v>79143372</v>
      </c>
      <c r="D3438" s="200">
        <v>135408069.33999997</v>
      </c>
      <c r="E3438" s="200">
        <v>92551920.419999987</v>
      </c>
    </row>
    <row r="3439" spans="2:5">
      <c r="B3439" s="214" t="s">
        <v>938</v>
      </c>
      <c r="C3439" s="200">
        <v>74458482</v>
      </c>
      <c r="D3439" s="200">
        <v>130723179.33999999</v>
      </c>
      <c r="E3439" s="200">
        <v>90876848.849999994</v>
      </c>
    </row>
    <row r="3440" spans="2:5">
      <c r="B3440" s="214" t="s">
        <v>2415</v>
      </c>
      <c r="C3440" s="200">
        <v>4684890</v>
      </c>
      <c r="D3440" s="200">
        <v>4684890</v>
      </c>
      <c r="E3440" s="200">
        <v>1675071.57</v>
      </c>
    </row>
    <row r="3441" spans="2:5">
      <c r="B3441" s="215" t="s">
        <v>2742</v>
      </c>
      <c r="C3441" s="200">
        <v>11006928</v>
      </c>
      <c r="D3441" s="200">
        <v>22006928</v>
      </c>
      <c r="E3441" s="200">
        <v>5624170.1799999997</v>
      </c>
    </row>
    <row r="3442" spans="2:5">
      <c r="B3442" s="214" t="s">
        <v>2416</v>
      </c>
      <c r="C3442" s="200">
        <v>11006928</v>
      </c>
      <c r="D3442" s="200">
        <v>11006928</v>
      </c>
      <c r="E3442" s="200">
        <v>5624170.1799999997</v>
      </c>
    </row>
    <row r="3443" spans="2:5">
      <c r="B3443" s="214" t="s">
        <v>3662</v>
      </c>
      <c r="C3443" s="200">
        <v>0</v>
      </c>
      <c r="D3443" s="200">
        <v>11000000</v>
      </c>
      <c r="E3443" s="200">
        <v>0</v>
      </c>
    </row>
    <row r="3444" spans="2:5">
      <c r="B3444" s="215" t="s">
        <v>2417</v>
      </c>
      <c r="C3444" s="200">
        <v>4684890</v>
      </c>
      <c r="D3444" s="200">
        <v>4684890</v>
      </c>
      <c r="E3444" s="200">
        <v>0</v>
      </c>
    </row>
    <row r="3445" spans="2:5">
      <c r="B3445" s="214" t="s">
        <v>2418</v>
      </c>
      <c r="C3445" s="200">
        <v>4684890</v>
      </c>
      <c r="D3445" s="200">
        <v>4684890</v>
      </c>
      <c r="E3445" s="200">
        <v>0</v>
      </c>
    </row>
    <row r="3446" spans="2:5">
      <c r="B3446" s="215" t="s">
        <v>2419</v>
      </c>
      <c r="C3446" s="200">
        <v>11006928</v>
      </c>
      <c r="D3446" s="200">
        <v>11006928</v>
      </c>
      <c r="E3446" s="200">
        <v>0</v>
      </c>
    </row>
    <row r="3447" spans="2:5">
      <c r="B3447" s="214" t="s">
        <v>2420</v>
      </c>
      <c r="C3447" s="200">
        <v>11006928</v>
      </c>
      <c r="D3447" s="200">
        <v>11006928</v>
      </c>
      <c r="E3447" s="200">
        <v>0</v>
      </c>
    </row>
    <row r="3448" spans="2:5">
      <c r="B3448" s="215" t="s">
        <v>984</v>
      </c>
      <c r="C3448" s="200">
        <v>11018141</v>
      </c>
      <c r="D3448" s="200">
        <v>11214</v>
      </c>
      <c r="E3448" s="200">
        <v>0</v>
      </c>
    </row>
    <row r="3449" spans="2:5">
      <c r="B3449" s="214" t="s">
        <v>985</v>
      </c>
      <c r="C3449" s="200">
        <v>11213</v>
      </c>
      <c r="D3449" s="200">
        <v>11213</v>
      </c>
      <c r="E3449" s="200">
        <v>0</v>
      </c>
    </row>
    <row r="3450" spans="2:5">
      <c r="B3450" s="214" t="s">
        <v>2421</v>
      </c>
      <c r="C3450" s="200">
        <v>11006928</v>
      </c>
      <c r="D3450" s="200">
        <v>1</v>
      </c>
      <c r="E3450" s="200">
        <v>0</v>
      </c>
    </row>
    <row r="3451" spans="2:5">
      <c r="B3451" s="215" t="s">
        <v>589</v>
      </c>
      <c r="C3451" s="200">
        <v>127739992</v>
      </c>
      <c r="D3451" s="200">
        <v>113997330.26000001</v>
      </c>
      <c r="E3451" s="200">
        <v>44650194.130000003</v>
      </c>
    </row>
    <row r="3452" spans="2:5">
      <c r="B3452" s="214" t="s">
        <v>939</v>
      </c>
      <c r="C3452" s="200">
        <v>116733064</v>
      </c>
      <c r="D3452" s="200">
        <v>102990402.26000001</v>
      </c>
      <c r="E3452" s="200">
        <v>44650194.130000003</v>
      </c>
    </row>
    <row r="3453" spans="2:5">
      <c r="B3453" s="214" t="s">
        <v>2422</v>
      </c>
      <c r="C3453" s="200">
        <v>11006928</v>
      </c>
      <c r="D3453" s="200">
        <v>11006928</v>
      </c>
      <c r="E3453" s="200">
        <v>0</v>
      </c>
    </row>
    <row r="3454" spans="2:5">
      <c r="B3454" s="215" t="s">
        <v>2813</v>
      </c>
      <c r="C3454" s="200">
        <v>72320126</v>
      </c>
      <c r="D3454" s="200">
        <v>32309107.710000001</v>
      </c>
      <c r="E3454" s="200">
        <v>23692536.52</v>
      </c>
    </row>
    <row r="3455" spans="2:5">
      <c r="B3455" s="214" t="s">
        <v>2814</v>
      </c>
      <c r="C3455" s="200">
        <v>67635236</v>
      </c>
      <c r="D3455" s="200">
        <v>31255011</v>
      </c>
      <c r="E3455" s="200">
        <v>22638440.18</v>
      </c>
    </row>
    <row r="3456" spans="2:5">
      <c r="B3456" s="214" t="s">
        <v>2423</v>
      </c>
      <c r="C3456" s="200">
        <v>4684890</v>
      </c>
      <c r="D3456" s="200">
        <v>1054096.71</v>
      </c>
      <c r="E3456" s="200">
        <v>1054096.3400000001</v>
      </c>
    </row>
    <row r="3457" spans="2:5">
      <c r="B3457" s="215" t="s">
        <v>2424</v>
      </c>
      <c r="C3457" s="200">
        <v>11006928</v>
      </c>
      <c r="D3457" s="200">
        <v>2476558.4900000002</v>
      </c>
      <c r="E3457" s="200">
        <v>2476557.5</v>
      </c>
    </row>
    <row r="3458" spans="2:5">
      <c r="B3458" s="214" t="s">
        <v>2425</v>
      </c>
      <c r="C3458" s="200">
        <v>11006928</v>
      </c>
      <c r="D3458" s="200">
        <v>2476558.4900000002</v>
      </c>
      <c r="E3458" s="200">
        <v>2476557.5</v>
      </c>
    </row>
    <row r="3459" spans="2:5">
      <c r="B3459" s="215" t="s">
        <v>2499</v>
      </c>
      <c r="C3459" s="200">
        <v>6611838</v>
      </c>
      <c r="D3459" s="200">
        <v>1487664.3100000005</v>
      </c>
      <c r="E3459" s="200">
        <v>1487662.46</v>
      </c>
    </row>
    <row r="3460" spans="2:5">
      <c r="B3460" s="214" t="s">
        <v>2500</v>
      </c>
      <c r="C3460" s="200">
        <v>6611838</v>
      </c>
      <c r="D3460" s="200">
        <v>1487664.3100000005</v>
      </c>
      <c r="E3460" s="200">
        <v>1487662.46</v>
      </c>
    </row>
    <row r="3461" spans="2:5">
      <c r="B3461" s="215" t="s">
        <v>3072</v>
      </c>
      <c r="C3461" s="200">
        <v>19397186</v>
      </c>
      <c r="D3461" s="200">
        <v>106611838</v>
      </c>
      <c r="E3461" s="200">
        <v>101487662.47</v>
      </c>
    </row>
    <row r="3462" spans="2:5">
      <c r="B3462" s="214" t="s">
        <v>2563</v>
      </c>
      <c r="C3462" s="200">
        <v>12785348</v>
      </c>
      <c r="D3462" s="200">
        <v>100000000</v>
      </c>
      <c r="E3462" s="200">
        <v>100000000</v>
      </c>
    </row>
    <row r="3463" spans="2:5">
      <c r="B3463" s="214" t="s">
        <v>2501</v>
      </c>
      <c r="C3463" s="200">
        <v>6611838</v>
      </c>
      <c r="D3463" s="200">
        <v>6611838</v>
      </c>
      <c r="E3463" s="200">
        <v>1487662.47</v>
      </c>
    </row>
    <row r="3464" spans="2:5">
      <c r="B3464" s="215" t="s">
        <v>2502</v>
      </c>
      <c r="C3464" s="200">
        <v>11006928</v>
      </c>
      <c r="D3464" s="200">
        <v>34000581.329999998</v>
      </c>
      <c r="E3464" s="200">
        <v>25470212.009999998</v>
      </c>
    </row>
    <row r="3465" spans="2:5">
      <c r="B3465" s="214" t="s">
        <v>2503</v>
      </c>
      <c r="C3465" s="200">
        <v>11006928</v>
      </c>
      <c r="D3465" s="200">
        <v>11006928</v>
      </c>
      <c r="E3465" s="200">
        <v>2476558.6800000002</v>
      </c>
    </row>
    <row r="3466" spans="2:5">
      <c r="B3466" s="214" t="s">
        <v>3661</v>
      </c>
      <c r="C3466" s="200">
        <v>0</v>
      </c>
      <c r="D3466" s="200">
        <v>22993653.329999998</v>
      </c>
      <c r="E3466" s="200">
        <v>22993653.329999998</v>
      </c>
    </row>
    <row r="3467" spans="2:5">
      <c r="B3467" s="215" t="s">
        <v>3073</v>
      </c>
      <c r="C3467" s="200">
        <v>18203480</v>
      </c>
      <c r="D3467" s="200">
        <v>11703480</v>
      </c>
      <c r="E3467" s="200">
        <v>2476558.6800000002</v>
      </c>
    </row>
    <row r="3468" spans="2:5">
      <c r="B3468" s="214" t="s">
        <v>3074</v>
      </c>
      <c r="C3468" s="200">
        <v>7196552</v>
      </c>
      <c r="D3468" s="200">
        <v>696552</v>
      </c>
      <c r="E3468" s="200">
        <v>0</v>
      </c>
    </row>
    <row r="3469" spans="2:5">
      <c r="B3469" s="214" t="s">
        <v>2504</v>
      </c>
      <c r="C3469" s="200">
        <v>11006928</v>
      </c>
      <c r="D3469" s="200">
        <v>11006928</v>
      </c>
      <c r="E3469" s="200">
        <v>2476558.6800000002</v>
      </c>
    </row>
    <row r="3470" spans="2:5">
      <c r="B3470" s="215" t="s">
        <v>2505</v>
      </c>
      <c r="C3470" s="200">
        <v>6611838</v>
      </c>
      <c r="D3470" s="200">
        <v>6611838</v>
      </c>
      <c r="E3470" s="200">
        <v>1487662.53</v>
      </c>
    </row>
    <row r="3471" spans="2:5">
      <c r="B3471" s="214" t="s">
        <v>2506</v>
      </c>
      <c r="C3471" s="200">
        <v>6611838</v>
      </c>
      <c r="D3471" s="200">
        <v>6611838</v>
      </c>
      <c r="E3471" s="200">
        <v>1487662.53</v>
      </c>
    </row>
    <row r="3472" spans="2:5">
      <c r="B3472" s="215" t="s">
        <v>2749</v>
      </c>
      <c r="C3472" s="200">
        <v>6611838</v>
      </c>
      <c r="D3472" s="200">
        <v>9378541.0600000005</v>
      </c>
      <c r="E3472" s="200">
        <v>1487662.53</v>
      </c>
    </row>
    <row r="3473" spans="2:5">
      <c r="B3473" s="214" t="s">
        <v>3257</v>
      </c>
      <c r="C3473" s="200">
        <v>0</v>
      </c>
      <c r="D3473" s="200">
        <v>2766703.06</v>
      </c>
      <c r="E3473" s="200">
        <v>0</v>
      </c>
    </row>
    <row r="3474" spans="2:5">
      <c r="B3474" s="214" t="s">
        <v>2507</v>
      </c>
      <c r="C3474" s="200">
        <v>6611838</v>
      </c>
      <c r="D3474" s="200">
        <v>6611838</v>
      </c>
      <c r="E3474" s="200">
        <v>1487662.53</v>
      </c>
    </row>
    <row r="3475" spans="2:5">
      <c r="B3475" s="215" t="s">
        <v>598</v>
      </c>
      <c r="C3475" s="200">
        <v>81161515</v>
      </c>
      <c r="D3475" s="200">
        <v>18515672</v>
      </c>
      <c r="E3475" s="200">
        <v>2476557.5</v>
      </c>
    </row>
    <row r="3476" spans="2:5">
      <c r="B3476" s="214" t="s">
        <v>948</v>
      </c>
      <c r="C3476" s="200">
        <v>62645843</v>
      </c>
      <c r="D3476" s="200">
        <v>0</v>
      </c>
      <c r="E3476" s="200">
        <v>0</v>
      </c>
    </row>
    <row r="3477" spans="2:5">
      <c r="B3477" s="214" t="s">
        <v>3075</v>
      </c>
      <c r="C3477" s="200">
        <v>7508744</v>
      </c>
      <c r="D3477" s="200">
        <v>7508744</v>
      </c>
      <c r="E3477" s="200">
        <v>0</v>
      </c>
    </row>
    <row r="3478" spans="2:5">
      <c r="B3478" s="214" t="s">
        <v>2508</v>
      </c>
      <c r="C3478" s="200">
        <v>11006928</v>
      </c>
      <c r="D3478" s="200">
        <v>11006928</v>
      </c>
      <c r="E3478" s="200">
        <v>2476557.5</v>
      </c>
    </row>
    <row r="3479" spans="2:5">
      <c r="B3479" s="215" t="s">
        <v>3076</v>
      </c>
      <c r="C3479" s="200">
        <v>13356067</v>
      </c>
      <c r="D3479" s="200">
        <v>11356067</v>
      </c>
      <c r="E3479" s="200">
        <v>2476557.4900000002</v>
      </c>
    </row>
    <row r="3480" spans="2:5">
      <c r="B3480" s="214" t="s">
        <v>3077</v>
      </c>
      <c r="C3480" s="200">
        <v>2349139</v>
      </c>
      <c r="D3480" s="200">
        <v>349139</v>
      </c>
      <c r="E3480" s="200">
        <v>0</v>
      </c>
    </row>
    <row r="3481" spans="2:5">
      <c r="B3481" s="214" t="s">
        <v>2426</v>
      </c>
      <c r="C3481" s="200">
        <v>11006928</v>
      </c>
      <c r="D3481" s="200">
        <v>11006928</v>
      </c>
      <c r="E3481" s="200">
        <v>2476557.4900000002</v>
      </c>
    </row>
    <row r="3482" spans="2:5">
      <c r="B3482" s="215" t="s">
        <v>2427</v>
      </c>
      <c r="C3482" s="200">
        <v>6611838</v>
      </c>
      <c r="D3482" s="200">
        <v>1827454.1899999995</v>
      </c>
      <c r="E3482" s="200">
        <v>1827452.65</v>
      </c>
    </row>
    <row r="3483" spans="2:5">
      <c r="B3483" s="214" t="s">
        <v>2428</v>
      </c>
      <c r="C3483" s="200">
        <v>6611838</v>
      </c>
      <c r="D3483" s="200">
        <v>1827454.1899999995</v>
      </c>
      <c r="E3483" s="200">
        <v>1827452.65</v>
      </c>
    </row>
    <row r="3484" spans="2:5">
      <c r="B3484" s="215" t="s">
        <v>2743</v>
      </c>
      <c r="C3484" s="200">
        <v>92172914</v>
      </c>
      <c r="D3484" s="200">
        <v>39325296.370000005</v>
      </c>
      <c r="E3484" s="200">
        <v>15038776.92</v>
      </c>
    </row>
    <row r="3485" spans="2:5">
      <c r="B3485" s="214" t="s">
        <v>949</v>
      </c>
      <c r="C3485" s="200">
        <v>81165986</v>
      </c>
      <c r="D3485" s="200">
        <v>36433913</v>
      </c>
      <c r="E3485" s="200">
        <v>12147400.25</v>
      </c>
    </row>
    <row r="3486" spans="2:5">
      <c r="B3486" s="214" t="s">
        <v>2429</v>
      </c>
      <c r="C3486" s="200">
        <v>11006928</v>
      </c>
      <c r="D3486" s="200">
        <v>2891383.370000001</v>
      </c>
      <c r="E3486" s="200">
        <v>2891376.67</v>
      </c>
    </row>
    <row r="3487" spans="2:5">
      <c r="B3487" s="215" t="s">
        <v>2430</v>
      </c>
      <c r="C3487" s="200">
        <v>4684890</v>
      </c>
      <c r="D3487" s="200">
        <v>1267202.5600000005</v>
      </c>
      <c r="E3487" s="200">
        <v>1267199.51</v>
      </c>
    </row>
    <row r="3488" spans="2:5">
      <c r="B3488" s="214" t="s">
        <v>2431</v>
      </c>
      <c r="C3488" s="200">
        <v>4684890</v>
      </c>
      <c r="D3488" s="200">
        <v>1267202.5600000005</v>
      </c>
      <c r="E3488" s="200">
        <v>1267199.51</v>
      </c>
    </row>
    <row r="3489" spans="2:5">
      <c r="B3489" s="215" t="s">
        <v>2432</v>
      </c>
      <c r="C3489" s="200">
        <v>11006928</v>
      </c>
      <c r="D3489" s="200">
        <v>2891383.370000001</v>
      </c>
      <c r="E3489" s="200">
        <v>2891376.67</v>
      </c>
    </row>
    <row r="3490" spans="2:5">
      <c r="B3490" s="214" t="s">
        <v>2433</v>
      </c>
      <c r="C3490" s="200">
        <v>11006928</v>
      </c>
      <c r="D3490" s="200">
        <v>2891383.370000001</v>
      </c>
      <c r="E3490" s="200">
        <v>2891376.67</v>
      </c>
    </row>
    <row r="3491" spans="2:5">
      <c r="B3491" s="215" t="s">
        <v>2744</v>
      </c>
      <c r="C3491" s="200">
        <v>68594411</v>
      </c>
      <c r="D3491" s="200">
        <v>606161758.33999991</v>
      </c>
      <c r="E3491" s="200">
        <v>325672213.88</v>
      </c>
    </row>
    <row r="3492" spans="2:5">
      <c r="B3492" s="214" t="s">
        <v>3761</v>
      </c>
      <c r="C3492" s="200">
        <v>0</v>
      </c>
      <c r="D3492" s="200">
        <v>89061.81</v>
      </c>
      <c r="E3492" s="200">
        <v>0</v>
      </c>
    </row>
    <row r="3493" spans="2:5">
      <c r="B3493" s="214" t="s">
        <v>1041</v>
      </c>
      <c r="C3493" s="200">
        <v>57587483</v>
      </c>
      <c r="D3493" s="200">
        <v>606072695.52999997</v>
      </c>
      <c r="E3493" s="200">
        <v>325672213.88</v>
      </c>
    </row>
    <row r="3494" spans="2:5">
      <c r="B3494" s="214" t="s">
        <v>2434</v>
      </c>
      <c r="C3494" s="200">
        <v>11006928</v>
      </c>
      <c r="D3494" s="200">
        <v>1</v>
      </c>
      <c r="E3494" s="200">
        <v>0</v>
      </c>
    </row>
    <row r="3495" spans="2:5">
      <c r="B3495" s="215" t="s">
        <v>2435</v>
      </c>
      <c r="C3495" s="200">
        <v>16006928</v>
      </c>
      <c r="D3495" s="200">
        <v>16006928</v>
      </c>
      <c r="E3495" s="200">
        <v>9943193.0199999996</v>
      </c>
    </row>
    <row r="3496" spans="2:5">
      <c r="B3496" s="214" t="s">
        <v>2436</v>
      </c>
      <c r="C3496" s="200">
        <v>11006928</v>
      </c>
      <c r="D3496" s="200">
        <v>11006928</v>
      </c>
      <c r="E3496" s="200">
        <v>4943193.0199999996</v>
      </c>
    </row>
    <row r="3497" spans="2:5">
      <c r="B3497" s="214" t="s">
        <v>2539</v>
      </c>
      <c r="C3497" s="200">
        <v>5000000</v>
      </c>
      <c r="D3497" s="200">
        <v>5000000</v>
      </c>
      <c r="E3497" s="200">
        <v>5000000</v>
      </c>
    </row>
    <row r="3498" spans="2:5">
      <c r="B3498" s="215" t="s">
        <v>2437</v>
      </c>
      <c r="C3498" s="200">
        <v>11006928</v>
      </c>
      <c r="D3498" s="200">
        <v>11006928</v>
      </c>
      <c r="E3498" s="200">
        <v>4943193.01</v>
      </c>
    </row>
    <row r="3499" spans="2:5">
      <c r="B3499" s="214" t="s">
        <v>2438</v>
      </c>
      <c r="C3499" s="200">
        <v>11006928</v>
      </c>
      <c r="D3499" s="200">
        <v>11006928</v>
      </c>
      <c r="E3499" s="200">
        <v>4943193.01</v>
      </c>
    </row>
    <row r="3500" spans="2:5">
      <c r="B3500" s="215" t="s">
        <v>2439</v>
      </c>
      <c r="C3500" s="200">
        <v>9658441</v>
      </c>
      <c r="D3500" s="200">
        <v>3046604</v>
      </c>
      <c r="E3500" s="200">
        <v>2710048</v>
      </c>
    </row>
    <row r="3501" spans="2:5">
      <c r="B3501" s="214" t="s">
        <v>2440</v>
      </c>
      <c r="C3501" s="200">
        <v>6611838</v>
      </c>
      <c r="D3501" s="200">
        <v>1</v>
      </c>
      <c r="E3501" s="200">
        <v>0</v>
      </c>
    </row>
    <row r="3502" spans="2:5">
      <c r="B3502" s="214" t="s">
        <v>2540</v>
      </c>
      <c r="C3502" s="200">
        <v>3046603</v>
      </c>
      <c r="D3502" s="200">
        <v>3046603</v>
      </c>
      <c r="E3502" s="200">
        <v>2710048</v>
      </c>
    </row>
    <row r="3503" spans="2:5">
      <c r="B3503" s="215" t="s">
        <v>2111</v>
      </c>
      <c r="C3503" s="200">
        <v>24306866</v>
      </c>
      <c r="D3503" s="200">
        <v>15006928</v>
      </c>
      <c r="E3503" s="200">
        <v>2479441.54</v>
      </c>
    </row>
    <row r="3504" spans="2:5">
      <c r="B3504" s="214" t="s">
        <v>2112</v>
      </c>
      <c r="C3504" s="200">
        <v>13299938</v>
      </c>
      <c r="D3504" s="200">
        <v>4000000</v>
      </c>
      <c r="E3504" s="200">
        <v>0</v>
      </c>
    </row>
    <row r="3505" spans="2:5">
      <c r="B3505" s="214" t="s">
        <v>2441</v>
      </c>
      <c r="C3505" s="200">
        <v>11006928</v>
      </c>
      <c r="D3505" s="200">
        <v>11006928</v>
      </c>
      <c r="E3505" s="200">
        <v>2479441.54</v>
      </c>
    </row>
    <row r="3506" spans="2:5">
      <c r="B3506" s="215" t="s">
        <v>590</v>
      </c>
      <c r="C3506" s="200">
        <v>224767721</v>
      </c>
      <c r="D3506" s="200">
        <v>422225870.17000002</v>
      </c>
      <c r="E3506" s="200">
        <v>241338145.21000004</v>
      </c>
    </row>
    <row r="3507" spans="2:5">
      <c r="B3507" s="214" t="s">
        <v>940</v>
      </c>
      <c r="C3507" s="200">
        <v>212431522</v>
      </c>
      <c r="D3507" s="200">
        <v>401861256.75</v>
      </c>
      <c r="E3507" s="200">
        <v>234152549.53000003</v>
      </c>
    </row>
    <row r="3508" spans="2:5">
      <c r="B3508" s="214" t="s">
        <v>2442</v>
      </c>
      <c r="C3508" s="200">
        <v>6611838</v>
      </c>
      <c r="D3508" s="200">
        <v>6611838</v>
      </c>
      <c r="E3508" s="200">
        <v>1479015.68</v>
      </c>
    </row>
    <row r="3509" spans="2:5">
      <c r="B3509" s="214" t="s">
        <v>2541</v>
      </c>
      <c r="C3509" s="200">
        <v>5724361</v>
      </c>
      <c r="D3509" s="200">
        <v>13752775.42</v>
      </c>
      <c r="E3509" s="200">
        <v>5706580</v>
      </c>
    </row>
    <row r="3510" spans="2:5">
      <c r="B3510" s="215" t="s">
        <v>1042</v>
      </c>
      <c r="C3510" s="200">
        <v>131671810</v>
      </c>
      <c r="D3510" s="200">
        <v>34787210.189999998</v>
      </c>
      <c r="E3510" s="200">
        <v>5421876.6600000001</v>
      </c>
    </row>
    <row r="3511" spans="2:5">
      <c r="B3511" s="214" t="s">
        <v>1043</v>
      </c>
      <c r="C3511" s="200">
        <v>110000000</v>
      </c>
      <c r="D3511" s="200">
        <v>20000000</v>
      </c>
      <c r="E3511" s="200">
        <v>0</v>
      </c>
    </row>
    <row r="3512" spans="2:5">
      <c r="B3512" s="214" t="s">
        <v>2443</v>
      </c>
      <c r="C3512" s="200">
        <v>11006928</v>
      </c>
      <c r="D3512" s="200">
        <v>11006928</v>
      </c>
      <c r="E3512" s="200">
        <v>2479441.5299999998</v>
      </c>
    </row>
    <row r="3513" spans="2:5">
      <c r="B3513" s="214" t="s">
        <v>3078</v>
      </c>
      <c r="C3513" s="200">
        <v>10664882</v>
      </c>
      <c r="D3513" s="200">
        <v>3780282.1899999995</v>
      </c>
      <c r="E3513" s="200">
        <v>2942435.13</v>
      </c>
    </row>
    <row r="3514" spans="2:5">
      <c r="B3514" s="215" t="s">
        <v>591</v>
      </c>
      <c r="C3514" s="200">
        <v>399166234</v>
      </c>
      <c r="D3514" s="200">
        <v>1037919842.6799999</v>
      </c>
      <c r="E3514" s="200">
        <v>656610450.41999996</v>
      </c>
    </row>
    <row r="3515" spans="2:5">
      <c r="B3515" s="214" t="s">
        <v>941</v>
      </c>
      <c r="C3515" s="200">
        <v>394481344</v>
      </c>
      <c r="D3515" s="200">
        <v>1033234952.6799999</v>
      </c>
      <c r="E3515" s="200">
        <v>655553467.52999997</v>
      </c>
    </row>
    <row r="3516" spans="2:5">
      <c r="B3516" s="214" t="s">
        <v>2444</v>
      </c>
      <c r="C3516" s="200">
        <v>4684890</v>
      </c>
      <c r="D3516" s="200">
        <v>4684890</v>
      </c>
      <c r="E3516" s="200">
        <v>1056982.8899999999</v>
      </c>
    </row>
    <row r="3517" spans="2:5">
      <c r="B3517" s="215" t="s">
        <v>2445</v>
      </c>
      <c r="C3517" s="200">
        <v>9038132</v>
      </c>
      <c r="D3517" s="200">
        <v>16089024.98</v>
      </c>
      <c r="E3517" s="200">
        <v>3591493.19</v>
      </c>
    </row>
    <row r="3518" spans="2:5">
      <c r="B3518" s="214" t="s">
        <v>2446</v>
      </c>
      <c r="C3518" s="200">
        <v>4684890</v>
      </c>
      <c r="D3518" s="200">
        <v>4684890</v>
      </c>
      <c r="E3518" s="200">
        <v>0</v>
      </c>
    </row>
    <row r="3519" spans="2:5">
      <c r="B3519" s="214" t="s">
        <v>3079</v>
      </c>
      <c r="C3519" s="200">
        <v>4353242</v>
      </c>
      <c r="D3519" s="200">
        <v>11404134.98</v>
      </c>
      <c r="E3519" s="200">
        <v>3591493.19</v>
      </c>
    </row>
    <row r="3520" spans="2:5">
      <c r="B3520" s="215" t="s">
        <v>3080</v>
      </c>
      <c r="C3520" s="200">
        <v>9394263</v>
      </c>
      <c r="D3520" s="200">
        <v>9394263</v>
      </c>
      <c r="E3520" s="200">
        <v>2605857.84</v>
      </c>
    </row>
    <row r="3521" spans="2:5">
      <c r="B3521" s="214" t="s">
        <v>3081</v>
      </c>
      <c r="C3521" s="200">
        <v>2782425</v>
      </c>
      <c r="D3521" s="200">
        <v>2782425</v>
      </c>
      <c r="E3521" s="200">
        <v>0</v>
      </c>
    </row>
    <row r="3522" spans="2:5">
      <c r="B3522" s="214" t="s">
        <v>2447</v>
      </c>
      <c r="C3522" s="200">
        <v>6611838</v>
      </c>
      <c r="D3522" s="200">
        <v>6611838</v>
      </c>
      <c r="E3522" s="200">
        <v>2605857.84</v>
      </c>
    </row>
    <row r="3523" spans="2:5">
      <c r="B3523" s="215" t="s">
        <v>3082</v>
      </c>
      <c r="C3523" s="200">
        <v>13259293</v>
      </c>
      <c r="D3523" s="200">
        <v>11259293</v>
      </c>
      <c r="E3523" s="200">
        <v>0</v>
      </c>
    </row>
    <row r="3524" spans="2:5">
      <c r="B3524" s="214" t="s">
        <v>3083</v>
      </c>
      <c r="C3524" s="200">
        <v>2252365</v>
      </c>
      <c r="D3524" s="200">
        <v>252365</v>
      </c>
      <c r="E3524" s="200">
        <v>0</v>
      </c>
    </row>
    <row r="3525" spans="2:5">
      <c r="B3525" s="214" t="s">
        <v>2448</v>
      </c>
      <c r="C3525" s="200">
        <v>11006928</v>
      </c>
      <c r="D3525" s="200">
        <v>11006928</v>
      </c>
      <c r="E3525" s="200">
        <v>0</v>
      </c>
    </row>
    <row r="3526" spans="2:5">
      <c r="B3526" s="215" t="s">
        <v>2449</v>
      </c>
      <c r="C3526" s="200">
        <v>6611838</v>
      </c>
      <c r="D3526" s="200">
        <v>6611838</v>
      </c>
      <c r="E3526" s="200">
        <v>2605857.84</v>
      </c>
    </row>
    <row r="3527" spans="2:5">
      <c r="B3527" s="214" t="s">
        <v>2450</v>
      </c>
      <c r="C3527" s="200">
        <v>6611838</v>
      </c>
      <c r="D3527" s="200">
        <v>6611838</v>
      </c>
      <c r="E3527" s="200">
        <v>2605857.84</v>
      </c>
    </row>
    <row r="3528" spans="2:5">
      <c r="B3528" s="215" t="s">
        <v>2451</v>
      </c>
      <c r="C3528" s="200">
        <v>6611838</v>
      </c>
      <c r="D3528" s="200">
        <v>6611838</v>
      </c>
      <c r="E3528" s="200">
        <v>2605857.84</v>
      </c>
    </row>
    <row r="3529" spans="2:5">
      <c r="B3529" s="214" t="s">
        <v>2452</v>
      </c>
      <c r="C3529" s="200">
        <v>6611838</v>
      </c>
      <c r="D3529" s="200">
        <v>6611838</v>
      </c>
      <c r="E3529" s="200">
        <v>2605857.84</v>
      </c>
    </row>
    <row r="3530" spans="2:5">
      <c r="B3530" s="215" t="s">
        <v>592</v>
      </c>
      <c r="C3530" s="200">
        <v>31171559</v>
      </c>
      <c r="D3530" s="200">
        <v>118347095.23</v>
      </c>
      <c r="E3530" s="200">
        <v>56444294.450000003</v>
      </c>
    </row>
    <row r="3531" spans="2:5">
      <c r="B3531" s="214" t="s">
        <v>942</v>
      </c>
      <c r="C3531" s="200">
        <v>24134447</v>
      </c>
      <c r="D3531" s="200">
        <v>111309983.23</v>
      </c>
      <c r="E3531" s="200">
        <v>54450958.340000004</v>
      </c>
    </row>
    <row r="3532" spans="2:5">
      <c r="B3532" s="214" t="s">
        <v>2453</v>
      </c>
      <c r="C3532" s="200">
        <v>4684890</v>
      </c>
      <c r="D3532" s="200">
        <v>4684890</v>
      </c>
      <c r="E3532" s="200">
        <v>1934950.83</v>
      </c>
    </row>
    <row r="3533" spans="2:5">
      <c r="B3533" s="214" t="s">
        <v>3084</v>
      </c>
      <c r="C3533" s="200">
        <v>2352222</v>
      </c>
      <c r="D3533" s="200">
        <v>2352222</v>
      </c>
      <c r="E3533" s="200">
        <v>58385.279999999999</v>
      </c>
    </row>
    <row r="3534" spans="2:5">
      <c r="B3534" s="215" t="s">
        <v>2454</v>
      </c>
      <c r="C3534" s="200">
        <v>6611838</v>
      </c>
      <c r="D3534" s="200">
        <v>6611838</v>
      </c>
      <c r="E3534" s="200">
        <v>2853563.73</v>
      </c>
    </row>
    <row r="3535" spans="2:5">
      <c r="B3535" s="214" t="s">
        <v>2455</v>
      </c>
      <c r="C3535" s="200">
        <v>6611838</v>
      </c>
      <c r="D3535" s="200">
        <v>6611838</v>
      </c>
      <c r="E3535" s="200">
        <v>2853563.73</v>
      </c>
    </row>
    <row r="3536" spans="2:5">
      <c r="B3536" s="215" t="s">
        <v>2456</v>
      </c>
      <c r="C3536" s="200">
        <v>6611838</v>
      </c>
      <c r="D3536" s="200">
        <v>6611838</v>
      </c>
      <c r="E3536" s="200">
        <v>2853563.73</v>
      </c>
    </row>
    <row r="3537" spans="2:5">
      <c r="B3537" s="214" t="s">
        <v>2457</v>
      </c>
      <c r="C3537" s="200">
        <v>6611838</v>
      </c>
      <c r="D3537" s="200">
        <v>6611838</v>
      </c>
      <c r="E3537" s="200">
        <v>2853563.73</v>
      </c>
    </row>
    <row r="3538" spans="2:5">
      <c r="B3538" s="215" t="s">
        <v>2458</v>
      </c>
      <c r="C3538" s="200">
        <v>6611838</v>
      </c>
      <c r="D3538" s="200">
        <v>6611838</v>
      </c>
      <c r="E3538" s="200">
        <v>0</v>
      </c>
    </row>
    <row r="3539" spans="2:5">
      <c r="B3539" s="214" t="s">
        <v>2459</v>
      </c>
      <c r="C3539" s="200">
        <v>6611838</v>
      </c>
      <c r="D3539" s="200">
        <v>6611838</v>
      </c>
      <c r="E3539" s="200">
        <v>0</v>
      </c>
    </row>
    <row r="3540" spans="2:5">
      <c r="B3540" s="215" t="s">
        <v>2460</v>
      </c>
      <c r="C3540" s="200">
        <v>6611838</v>
      </c>
      <c r="D3540" s="200">
        <v>6611838</v>
      </c>
      <c r="E3540" s="200">
        <v>0</v>
      </c>
    </row>
    <row r="3541" spans="2:5">
      <c r="B3541" s="214" t="s">
        <v>2461</v>
      </c>
      <c r="C3541" s="200">
        <v>6611838</v>
      </c>
      <c r="D3541" s="200">
        <v>6611838</v>
      </c>
      <c r="E3541" s="200">
        <v>0</v>
      </c>
    </row>
    <row r="3542" spans="2:5">
      <c r="B3542" s="215" t="s">
        <v>593</v>
      </c>
      <c r="C3542" s="200">
        <v>1641003886</v>
      </c>
      <c r="D3542" s="200">
        <v>1423982595.47</v>
      </c>
      <c r="E3542" s="200">
        <v>1301870237.1300001</v>
      </c>
    </row>
    <row r="3543" spans="2:5">
      <c r="B3543" s="214" t="s">
        <v>943</v>
      </c>
      <c r="C3543" s="200">
        <v>24486298</v>
      </c>
      <c r="D3543" s="200">
        <v>42395970.469999999</v>
      </c>
      <c r="E3543" s="200">
        <v>4288992.34</v>
      </c>
    </row>
    <row r="3544" spans="2:5">
      <c r="B3544" s="214" t="s">
        <v>1112</v>
      </c>
      <c r="C3544" s="200">
        <v>1609905750</v>
      </c>
      <c r="D3544" s="200">
        <v>1374974787</v>
      </c>
      <c r="E3544" s="200">
        <v>1297581244.7900002</v>
      </c>
    </row>
    <row r="3545" spans="2:5">
      <c r="B3545" s="214" t="s">
        <v>2462</v>
      </c>
      <c r="C3545" s="200">
        <v>6611838</v>
      </c>
      <c r="D3545" s="200">
        <v>6611838</v>
      </c>
      <c r="E3545" s="200">
        <v>0</v>
      </c>
    </row>
    <row r="3546" spans="2:5">
      <c r="B3546" s="215" t="s">
        <v>594</v>
      </c>
      <c r="C3546" s="200">
        <v>14628511</v>
      </c>
      <c r="D3546" s="200">
        <v>12861335.4</v>
      </c>
      <c r="E3546" s="200">
        <v>6994579.8799999999</v>
      </c>
    </row>
    <row r="3547" spans="2:5">
      <c r="B3547" s="214" t="s">
        <v>944</v>
      </c>
      <c r="C3547" s="200">
        <v>8016673</v>
      </c>
      <c r="D3547" s="200">
        <v>6249497.4000000004</v>
      </c>
      <c r="E3547" s="200">
        <v>4101036.85</v>
      </c>
    </row>
    <row r="3548" spans="2:5">
      <c r="B3548" s="214" t="s">
        <v>2463</v>
      </c>
      <c r="C3548" s="200">
        <v>6611838</v>
      </c>
      <c r="D3548" s="200">
        <v>6611838</v>
      </c>
      <c r="E3548" s="200">
        <v>2893543.03</v>
      </c>
    </row>
    <row r="3549" spans="2:5">
      <c r="B3549" s="215" t="s">
        <v>595</v>
      </c>
      <c r="C3549" s="200">
        <v>7529217</v>
      </c>
      <c r="D3549" s="200">
        <v>10977682.870000001</v>
      </c>
      <c r="E3549" s="200">
        <v>4612606.8899999997</v>
      </c>
    </row>
    <row r="3550" spans="2:5">
      <c r="B3550" s="214" t="s">
        <v>945</v>
      </c>
      <c r="C3550" s="200">
        <v>2844327</v>
      </c>
      <c r="D3550" s="200">
        <v>6292792.8700000001</v>
      </c>
      <c r="E3550" s="200">
        <v>4612606.8899999997</v>
      </c>
    </row>
    <row r="3551" spans="2:5">
      <c r="B3551" s="214" t="s">
        <v>2464</v>
      </c>
      <c r="C3551" s="200">
        <v>4684890</v>
      </c>
      <c r="D3551" s="200">
        <v>4684890</v>
      </c>
      <c r="E3551" s="200">
        <v>0</v>
      </c>
    </row>
    <row r="3552" spans="2:5">
      <c r="B3552" s="215" t="s">
        <v>2465</v>
      </c>
      <c r="C3552" s="200">
        <v>4684890</v>
      </c>
      <c r="D3552" s="200">
        <v>4684890</v>
      </c>
      <c r="E3552" s="200">
        <v>1934950.83</v>
      </c>
    </row>
    <row r="3553" spans="2:5">
      <c r="B3553" s="214" t="s">
        <v>2466</v>
      </c>
      <c r="C3553" s="200">
        <v>4684890</v>
      </c>
      <c r="D3553" s="200">
        <v>4684890</v>
      </c>
      <c r="E3553" s="200">
        <v>1934950.83</v>
      </c>
    </row>
    <row r="3554" spans="2:5">
      <c r="B3554" s="215" t="s">
        <v>2467</v>
      </c>
      <c r="C3554" s="200">
        <v>11006928</v>
      </c>
      <c r="D3554" s="200">
        <v>11006928</v>
      </c>
      <c r="E3554" s="200">
        <v>5348388.96</v>
      </c>
    </row>
    <row r="3555" spans="2:5">
      <c r="B3555" s="214" t="s">
        <v>2468</v>
      </c>
      <c r="C3555" s="200">
        <v>11006928</v>
      </c>
      <c r="D3555" s="200">
        <v>11006928</v>
      </c>
      <c r="E3555" s="200">
        <v>5348388.96</v>
      </c>
    </row>
    <row r="3556" spans="2:5">
      <c r="B3556" s="215" t="s">
        <v>2469</v>
      </c>
      <c r="C3556" s="200">
        <v>6611838</v>
      </c>
      <c r="D3556" s="200">
        <v>6611838</v>
      </c>
      <c r="E3556" s="200">
        <v>3038891.54</v>
      </c>
    </row>
    <row r="3557" spans="2:5">
      <c r="B3557" s="214" t="s">
        <v>2470</v>
      </c>
      <c r="C3557" s="200">
        <v>6611838</v>
      </c>
      <c r="D3557" s="200">
        <v>6611838</v>
      </c>
      <c r="E3557" s="200">
        <v>3038891.54</v>
      </c>
    </row>
    <row r="3558" spans="2:5">
      <c r="B3558" s="215" t="s">
        <v>2471</v>
      </c>
      <c r="C3558" s="200">
        <v>17813615</v>
      </c>
      <c r="D3558" s="200">
        <v>2783245.49</v>
      </c>
      <c r="E3558" s="200">
        <v>2476557.5</v>
      </c>
    </row>
    <row r="3559" spans="2:5">
      <c r="B3559" s="214" t="s">
        <v>2472</v>
      </c>
      <c r="C3559" s="200">
        <v>11006928</v>
      </c>
      <c r="D3559" s="200">
        <v>2476558.4900000002</v>
      </c>
      <c r="E3559" s="200">
        <v>2476557.5</v>
      </c>
    </row>
    <row r="3560" spans="2:5">
      <c r="B3560" s="214" t="s">
        <v>3085</v>
      </c>
      <c r="C3560" s="200">
        <v>6806687</v>
      </c>
      <c r="D3560" s="200">
        <v>306687</v>
      </c>
      <c r="E3560" s="200">
        <v>0</v>
      </c>
    </row>
    <row r="3561" spans="2:5">
      <c r="B3561" s="215" t="s">
        <v>1113</v>
      </c>
      <c r="C3561" s="200">
        <v>798454423</v>
      </c>
      <c r="D3561" s="200">
        <v>582957073</v>
      </c>
      <c r="E3561" s="200">
        <v>454752592.96000004</v>
      </c>
    </row>
    <row r="3562" spans="2:5">
      <c r="B3562" s="214" t="s">
        <v>1114</v>
      </c>
      <c r="C3562" s="200">
        <v>787447495</v>
      </c>
      <c r="D3562" s="200">
        <v>571950145</v>
      </c>
      <c r="E3562" s="200">
        <v>452276034.28000003</v>
      </c>
    </row>
    <row r="3563" spans="2:5">
      <c r="B3563" s="214" t="s">
        <v>2473</v>
      </c>
      <c r="C3563" s="200">
        <v>11006928</v>
      </c>
      <c r="D3563" s="200">
        <v>11006928</v>
      </c>
      <c r="E3563" s="200">
        <v>2476558.6800000002</v>
      </c>
    </row>
    <row r="3564" spans="2:5">
      <c r="B3564" s="215" t="s">
        <v>2113</v>
      </c>
      <c r="C3564" s="200">
        <v>10346096</v>
      </c>
      <c r="D3564" s="200">
        <v>10346096</v>
      </c>
      <c r="E3564" s="200">
        <v>0</v>
      </c>
    </row>
    <row r="3565" spans="2:5">
      <c r="B3565" s="214" t="s">
        <v>2114</v>
      </c>
      <c r="C3565" s="200">
        <v>10346096</v>
      </c>
      <c r="D3565" s="200">
        <v>10346096</v>
      </c>
      <c r="E3565" s="200">
        <v>0</v>
      </c>
    </row>
    <row r="3566" spans="2:5">
      <c r="B3566" s="215" t="s">
        <v>596</v>
      </c>
      <c r="C3566" s="200">
        <v>317821434</v>
      </c>
      <c r="D3566" s="200">
        <v>298973168</v>
      </c>
      <c r="E3566" s="200">
        <v>206914077.93000001</v>
      </c>
    </row>
    <row r="3567" spans="2:5">
      <c r="B3567" s="214" t="s">
        <v>946</v>
      </c>
      <c r="C3567" s="200">
        <v>3112837</v>
      </c>
      <c r="D3567" s="200">
        <v>0</v>
      </c>
      <c r="E3567" s="200">
        <v>0</v>
      </c>
    </row>
    <row r="3568" spans="2:5">
      <c r="B3568" s="214" t="s">
        <v>1115</v>
      </c>
      <c r="C3568" s="200">
        <v>314708597</v>
      </c>
      <c r="D3568" s="200">
        <v>298973168</v>
      </c>
      <c r="E3568" s="200">
        <v>206914077.93000001</v>
      </c>
    </row>
    <row r="3569" spans="2:5">
      <c r="B3569" s="215" t="s">
        <v>2474</v>
      </c>
      <c r="C3569" s="200">
        <v>11006928</v>
      </c>
      <c r="D3569" s="200">
        <v>2605385.3499999996</v>
      </c>
      <c r="E3569" s="200">
        <v>2605375.0699999998</v>
      </c>
    </row>
    <row r="3570" spans="2:5">
      <c r="B3570" s="214" t="s">
        <v>2475</v>
      </c>
      <c r="C3570" s="200">
        <v>11006928</v>
      </c>
      <c r="D3570" s="200">
        <v>2605385.3499999996</v>
      </c>
      <c r="E3570" s="200">
        <v>2605375.0699999998</v>
      </c>
    </row>
    <row r="3571" spans="2:5">
      <c r="B3571" s="215" t="s">
        <v>597</v>
      </c>
      <c r="C3571" s="200">
        <v>36463471</v>
      </c>
      <c r="D3571" s="200">
        <v>13733141.280000001</v>
      </c>
      <c r="E3571" s="200">
        <v>4698755.79</v>
      </c>
    </row>
    <row r="3572" spans="2:5">
      <c r="B3572" s="214" t="s">
        <v>947</v>
      </c>
      <c r="C3572" s="200">
        <v>14289559</v>
      </c>
      <c r="D3572" s="200">
        <v>903010.87999999989</v>
      </c>
      <c r="E3572" s="200">
        <v>0</v>
      </c>
    </row>
    <row r="3573" spans="2:5">
      <c r="B3573" s="214" t="s">
        <v>2476</v>
      </c>
      <c r="C3573" s="200">
        <v>11006928</v>
      </c>
      <c r="D3573" s="200">
        <v>2605385.4000000004</v>
      </c>
      <c r="E3573" s="200">
        <v>2605375.08</v>
      </c>
    </row>
    <row r="3574" spans="2:5">
      <c r="B3574" s="214" t="s">
        <v>3086</v>
      </c>
      <c r="C3574" s="200">
        <v>11166984</v>
      </c>
      <c r="D3574" s="200">
        <v>762744</v>
      </c>
      <c r="E3574" s="200">
        <v>0</v>
      </c>
    </row>
    <row r="3575" spans="2:5">
      <c r="B3575" s="214" t="s">
        <v>3140</v>
      </c>
      <c r="C3575" s="200">
        <v>0</v>
      </c>
      <c r="D3575" s="200">
        <v>9462001</v>
      </c>
      <c r="E3575" s="200">
        <v>2093380.71</v>
      </c>
    </row>
    <row r="3576" spans="2:5">
      <c r="B3576" s="215" t="s">
        <v>2477</v>
      </c>
      <c r="C3576" s="200">
        <v>6611838</v>
      </c>
      <c r="D3576" s="200">
        <v>11107146.09</v>
      </c>
      <c r="E3576" s="200">
        <v>1645142.02</v>
      </c>
    </row>
    <row r="3577" spans="2:5">
      <c r="B3577" s="214" t="s">
        <v>2478</v>
      </c>
      <c r="C3577" s="200">
        <v>6611838</v>
      </c>
      <c r="D3577" s="200">
        <v>1645145.0899999999</v>
      </c>
      <c r="E3577" s="200">
        <v>1645142.02</v>
      </c>
    </row>
    <row r="3578" spans="2:5">
      <c r="B3578" s="214" t="s">
        <v>3141</v>
      </c>
      <c r="C3578" s="200">
        <v>0</v>
      </c>
      <c r="D3578" s="200">
        <v>9462001</v>
      </c>
      <c r="E3578" s="200">
        <v>0</v>
      </c>
    </row>
    <row r="3579" spans="2:5">
      <c r="B3579" s="215" t="s">
        <v>2479</v>
      </c>
      <c r="C3579" s="200">
        <v>11006928</v>
      </c>
      <c r="D3579" s="200">
        <v>11006928</v>
      </c>
      <c r="E3579" s="200">
        <v>2422018.4</v>
      </c>
    </row>
    <row r="3580" spans="2:5">
      <c r="B3580" s="214" t="s">
        <v>2480</v>
      </c>
      <c r="C3580" s="200">
        <v>11006928</v>
      </c>
      <c r="D3580" s="200">
        <v>11006928</v>
      </c>
      <c r="E3580" s="200">
        <v>2422018.4</v>
      </c>
    </row>
    <row r="3581" spans="2:5">
      <c r="B3581" s="215" t="s">
        <v>2481</v>
      </c>
      <c r="C3581" s="200">
        <v>6611838</v>
      </c>
      <c r="D3581" s="200">
        <v>16073839</v>
      </c>
      <c r="E3581" s="200">
        <v>3426190.55</v>
      </c>
    </row>
    <row r="3582" spans="2:5">
      <c r="B3582" s="214" t="s">
        <v>2482</v>
      </c>
      <c r="C3582" s="200">
        <v>6611838</v>
      </c>
      <c r="D3582" s="200">
        <v>6611838</v>
      </c>
      <c r="E3582" s="200">
        <v>1651285.08</v>
      </c>
    </row>
    <row r="3583" spans="2:5">
      <c r="B3583" s="214" t="s">
        <v>3142</v>
      </c>
      <c r="C3583" s="200">
        <v>0</v>
      </c>
      <c r="D3583" s="200">
        <v>9462001</v>
      </c>
      <c r="E3583" s="200">
        <v>1774905.47</v>
      </c>
    </row>
    <row r="3584" spans="2:5">
      <c r="B3584" s="215" t="s">
        <v>1116</v>
      </c>
      <c r="C3584" s="200">
        <v>313916485</v>
      </c>
      <c r="D3584" s="200">
        <v>300971961.81999999</v>
      </c>
      <c r="E3584" s="200">
        <v>84624116.429999992</v>
      </c>
    </row>
    <row r="3585" spans="2:5">
      <c r="B3585" s="214" t="s">
        <v>3256</v>
      </c>
      <c r="C3585" s="200">
        <v>0</v>
      </c>
      <c r="D3585" s="200">
        <v>1993754.82</v>
      </c>
      <c r="E3585" s="200">
        <v>1985056.3</v>
      </c>
    </row>
    <row r="3586" spans="2:5">
      <c r="B3586" s="214" t="s">
        <v>1117</v>
      </c>
      <c r="C3586" s="200">
        <v>302909557</v>
      </c>
      <c r="D3586" s="200">
        <v>287971279</v>
      </c>
      <c r="E3586" s="200">
        <v>80217041.729999989</v>
      </c>
    </row>
    <row r="3587" spans="2:5">
      <c r="B3587" s="214" t="s">
        <v>2483</v>
      </c>
      <c r="C3587" s="200">
        <v>11006928</v>
      </c>
      <c r="D3587" s="200">
        <v>11006928</v>
      </c>
      <c r="E3587" s="200">
        <v>2422018.4</v>
      </c>
    </row>
    <row r="3588" spans="2:5">
      <c r="B3588" s="215" t="s">
        <v>2484</v>
      </c>
      <c r="C3588" s="200">
        <v>11006928</v>
      </c>
      <c r="D3588" s="200">
        <v>11006928</v>
      </c>
      <c r="E3588" s="200">
        <v>2422018.4</v>
      </c>
    </row>
    <row r="3589" spans="2:5">
      <c r="B3589" s="214" t="s">
        <v>2485</v>
      </c>
      <c r="C3589" s="200">
        <v>11006928</v>
      </c>
      <c r="D3589" s="200">
        <v>11006928</v>
      </c>
      <c r="E3589" s="200">
        <v>2422018.4</v>
      </c>
    </row>
    <row r="3590" spans="2:5">
      <c r="B3590" s="215" t="s">
        <v>2486</v>
      </c>
      <c r="C3590" s="200">
        <v>2247324533</v>
      </c>
      <c r="D3590" s="200">
        <v>1195604612.4000001</v>
      </c>
      <c r="E3590" s="200">
        <v>4821411.88</v>
      </c>
    </row>
    <row r="3591" spans="2:5">
      <c r="B3591" s="214" t="s">
        <v>2487</v>
      </c>
      <c r="C3591" s="200">
        <v>21391664</v>
      </c>
      <c r="D3591" s="200">
        <v>24107059.399999999</v>
      </c>
      <c r="E3591" s="200">
        <v>4821411.88</v>
      </c>
    </row>
    <row r="3592" spans="2:5">
      <c r="B3592" s="214" t="s">
        <v>3087</v>
      </c>
      <c r="C3592" s="200">
        <v>2225932869</v>
      </c>
      <c r="D3592" s="200">
        <v>1171497553</v>
      </c>
      <c r="E3592" s="200">
        <v>0</v>
      </c>
    </row>
    <row r="3593" spans="2:5">
      <c r="B3593" s="215" t="s">
        <v>2745</v>
      </c>
      <c r="C3593" s="200">
        <v>11006928</v>
      </c>
      <c r="D3593" s="200">
        <v>2468272.5</v>
      </c>
      <c r="E3593" s="200">
        <v>2468271.5</v>
      </c>
    </row>
    <row r="3594" spans="2:5">
      <c r="B3594" s="214" t="s">
        <v>2488</v>
      </c>
      <c r="C3594" s="200">
        <v>11006928</v>
      </c>
      <c r="D3594" s="200">
        <v>2468272.5</v>
      </c>
      <c r="E3594" s="200">
        <v>2468271.5</v>
      </c>
    </row>
    <row r="3595" spans="2:5">
      <c r="B3595" s="215" t="s">
        <v>2489</v>
      </c>
      <c r="C3595" s="200">
        <v>11006928</v>
      </c>
      <c r="D3595" s="200">
        <v>11006928</v>
      </c>
      <c r="E3595" s="200">
        <v>6706195.0700000003</v>
      </c>
    </row>
    <row r="3596" spans="2:5">
      <c r="B3596" s="214" t="s">
        <v>2490</v>
      </c>
      <c r="C3596" s="200">
        <v>11006928</v>
      </c>
      <c r="D3596" s="200">
        <v>11006928</v>
      </c>
      <c r="E3596" s="200">
        <v>6706195.0700000003</v>
      </c>
    </row>
    <row r="3597" spans="2:5">
      <c r="B3597" s="215" t="s">
        <v>2491</v>
      </c>
      <c r="C3597" s="200">
        <v>4684890</v>
      </c>
      <c r="D3597" s="200">
        <v>4684890</v>
      </c>
      <c r="E3597" s="200">
        <v>2654195.19</v>
      </c>
    </row>
    <row r="3598" spans="2:5">
      <c r="B3598" s="214" t="s">
        <v>2492</v>
      </c>
      <c r="C3598" s="200">
        <v>4684890</v>
      </c>
      <c r="D3598" s="200">
        <v>4684890</v>
      </c>
      <c r="E3598" s="200">
        <v>2654195.19</v>
      </c>
    </row>
    <row r="3599" spans="2:5">
      <c r="B3599" s="215" t="s">
        <v>2746</v>
      </c>
      <c r="C3599" s="200">
        <v>353823342</v>
      </c>
      <c r="D3599" s="200">
        <v>336044760</v>
      </c>
      <c r="E3599" s="200">
        <v>155712911.47000003</v>
      </c>
    </row>
    <row r="3600" spans="2:5">
      <c r="B3600" s="214" t="s">
        <v>1118</v>
      </c>
      <c r="C3600" s="200">
        <v>342816414</v>
      </c>
      <c r="D3600" s="200">
        <v>325037832</v>
      </c>
      <c r="E3600" s="200">
        <v>149100372.39000002</v>
      </c>
    </row>
    <row r="3601" spans="2:5">
      <c r="B3601" s="214" t="s">
        <v>2493</v>
      </c>
      <c r="C3601" s="200">
        <v>11006928</v>
      </c>
      <c r="D3601" s="200">
        <v>11006928</v>
      </c>
      <c r="E3601" s="200">
        <v>6612539.0800000001</v>
      </c>
    </row>
    <row r="3602" spans="2:5">
      <c r="B3602" s="215" t="s">
        <v>2494</v>
      </c>
      <c r="C3602" s="200">
        <v>6611838</v>
      </c>
      <c r="D3602" s="200">
        <v>6611838</v>
      </c>
      <c r="E3602" s="200">
        <v>3815713.4400000004</v>
      </c>
    </row>
    <row r="3603" spans="2:5">
      <c r="B3603" s="214" t="s">
        <v>2495</v>
      </c>
      <c r="C3603" s="200">
        <v>6611838</v>
      </c>
      <c r="D3603" s="200">
        <v>6611838</v>
      </c>
      <c r="E3603" s="200">
        <v>3815713.4400000004</v>
      </c>
    </row>
    <row r="3604" spans="2:5">
      <c r="B3604" s="215" t="s">
        <v>2496</v>
      </c>
      <c r="C3604" s="200">
        <v>11006928</v>
      </c>
      <c r="D3604" s="200">
        <v>11006928</v>
      </c>
      <c r="E3604" s="200">
        <v>4095398.7</v>
      </c>
    </row>
    <row r="3605" spans="2:5">
      <c r="B3605" s="214" t="s">
        <v>2497</v>
      </c>
      <c r="C3605" s="200">
        <v>11006928</v>
      </c>
      <c r="D3605" s="200">
        <v>11006928</v>
      </c>
      <c r="E3605" s="200">
        <v>4095398.7</v>
      </c>
    </row>
    <row r="3606" spans="2:5">
      <c r="B3606" s="215" t="s">
        <v>1119</v>
      </c>
      <c r="C3606" s="200">
        <v>465557445</v>
      </c>
      <c r="D3606" s="200">
        <v>446643837</v>
      </c>
      <c r="E3606" s="200">
        <v>117526824.13</v>
      </c>
    </row>
    <row r="3607" spans="2:5">
      <c r="B3607" s="214" t="s">
        <v>1120</v>
      </c>
      <c r="C3607" s="200">
        <v>454550517</v>
      </c>
      <c r="D3607" s="200">
        <v>435636909</v>
      </c>
      <c r="E3607" s="200">
        <v>113481646.22999999</v>
      </c>
    </row>
    <row r="3608" spans="2:5">
      <c r="B3608" s="214" t="s">
        <v>2498</v>
      </c>
      <c r="C3608" s="200">
        <v>11006928</v>
      </c>
      <c r="D3608" s="200">
        <v>11006928</v>
      </c>
      <c r="E3608" s="200">
        <v>4045177.9</v>
      </c>
    </row>
    <row r="3609" spans="2:5">
      <c r="B3609" s="187" t="s">
        <v>283</v>
      </c>
      <c r="C3609" s="186">
        <v>546024916</v>
      </c>
      <c r="D3609" s="186">
        <v>326470530.61000001</v>
      </c>
      <c r="E3609" s="186">
        <v>140390957.04999998</v>
      </c>
    </row>
    <row r="3610" spans="2:5">
      <c r="B3610" s="215" t="s">
        <v>581</v>
      </c>
      <c r="C3610" s="200">
        <v>292970899</v>
      </c>
      <c r="D3610" s="200">
        <v>103416513.60999998</v>
      </c>
      <c r="E3610" s="200">
        <v>19692811.079999998</v>
      </c>
    </row>
    <row r="3611" spans="2:5">
      <c r="B3611" s="214" t="s">
        <v>1404</v>
      </c>
      <c r="C3611" s="200">
        <v>292970899</v>
      </c>
      <c r="D3611" s="200">
        <v>103416513.60999998</v>
      </c>
      <c r="E3611" s="200">
        <v>19692811.079999998</v>
      </c>
    </row>
    <row r="3612" spans="2:5">
      <c r="B3612" s="215" t="s">
        <v>2413</v>
      </c>
      <c r="C3612" s="200">
        <v>253054017</v>
      </c>
      <c r="D3612" s="200">
        <v>223054017</v>
      </c>
      <c r="E3612" s="200">
        <v>120698145.96999998</v>
      </c>
    </row>
    <row r="3613" spans="2:5">
      <c r="B3613" s="214" t="s">
        <v>2542</v>
      </c>
      <c r="C3613" s="200">
        <v>253054017</v>
      </c>
      <c r="D3613" s="200">
        <v>223054017</v>
      </c>
      <c r="E3613" s="200">
        <v>120698145.96999998</v>
      </c>
    </row>
    <row r="3614" spans="2:5">
      <c r="B3614" s="187" t="s">
        <v>298</v>
      </c>
      <c r="C3614" s="186">
        <v>1513422256</v>
      </c>
      <c r="D3614" s="186">
        <v>897685926.54000008</v>
      </c>
      <c r="E3614" s="186">
        <v>769409816.85000002</v>
      </c>
    </row>
    <row r="3615" spans="2:5">
      <c r="B3615" s="215" t="s">
        <v>2735</v>
      </c>
      <c r="C3615" s="200">
        <v>0</v>
      </c>
      <c r="D3615" s="200">
        <v>63750000</v>
      </c>
      <c r="E3615" s="200">
        <v>44417996.100000001</v>
      </c>
    </row>
    <row r="3616" spans="2:5">
      <c r="B3616" s="214" t="s">
        <v>924</v>
      </c>
      <c r="C3616" s="200">
        <v>0</v>
      </c>
      <c r="D3616" s="200">
        <v>63750000</v>
      </c>
      <c r="E3616" s="200">
        <v>44417996.100000001</v>
      </c>
    </row>
    <row r="3617" spans="2:5">
      <c r="B3617" s="215" t="s">
        <v>579</v>
      </c>
      <c r="C3617" s="200">
        <v>1053129174</v>
      </c>
      <c r="D3617" s="200">
        <v>2401053.5400000811</v>
      </c>
      <c r="E3617" s="200">
        <v>0</v>
      </c>
    </row>
    <row r="3618" spans="2:5">
      <c r="B3618" s="214" t="s">
        <v>1111</v>
      </c>
      <c r="C3618" s="200">
        <v>1053129174</v>
      </c>
      <c r="D3618" s="200">
        <v>2401053.5400000811</v>
      </c>
      <c r="E3618" s="200">
        <v>0</v>
      </c>
    </row>
    <row r="3619" spans="2:5">
      <c r="B3619" s="215" t="s">
        <v>580</v>
      </c>
      <c r="C3619" s="200">
        <v>250000000</v>
      </c>
      <c r="D3619" s="200">
        <v>250000000</v>
      </c>
      <c r="E3619" s="200">
        <v>250000000</v>
      </c>
    </row>
    <row r="3620" spans="2:5">
      <c r="B3620" s="214" t="s">
        <v>926</v>
      </c>
      <c r="C3620" s="200">
        <v>250000000</v>
      </c>
      <c r="D3620" s="200">
        <v>250000000</v>
      </c>
      <c r="E3620" s="200">
        <v>250000000</v>
      </c>
    </row>
    <row r="3621" spans="2:5">
      <c r="B3621" s="215" t="s">
        <v>2736</v>
      </c>
      <c r="C3621" s="200">
        <v>0</v>
      </c>
      <c r="D3621" s="200">
        <v>23438130</v>
      </c>
      <c r="E3621" s="200">
        <v>18750503.09</v>
      </c>
    </row>
    <row r="3622" spans="2:5">
      <c r="B3622" s="214" t="s">
        <v>3213</v>
      </c>
      <c r="C3622" s="200">
        <v>0</v>
      </c>
      <c r="D3622" s="200">
        <v>23438130</v>
      </c>
      <c r="E3622" s="200">
        <v>18750503.09</v>
      </c>
    </row>
    <row r="3623" spans="2:5">
      <c r="B3623" s="215" t="s">
        <v>2737</v>
      </c>
      <c r="C3623" s="200">
        <v>0</v>
      </c>
      <c r="D3623" s="200">
        <v>125078159</v>
      </c>
      <c r="E3623" s="200">
        <v>125078159</v>
      </c>
    </row>
    <row r="3624" spans="2:5">
      <c r="B3624" s="214" t="s">
        <v>3212</v>
      </c>
      <c r="C3624" s="200">
        <v>0</v>
      </c>
      <c r="D3624" s="200">
        <v>125078159</v>
      </c>
      <c r="E3624" s="200">
        <v>125078159</v>
      </c>
    </row>
    <row r="3625" spans="2:5">
      <c r="B3625" s="215" t="s">
        <v>3072</v>
      </c>
      <c r="C3625" s="200">
        <v>0</v>
      </c>
      <c r="D3625" s="200">
        <v>312751000</v>
      </c>
      <c r="E3625" s="200">
        <v>312751000</v>
      </c>
    </row>
    <row r="3626" spans="2:5">
      <c r="B3626" s="214" t="s">
        <v>2563</v>
      </c>
      <c r="C3626" s="200">
        <v>0</v>
      </c>
      <c r="D3626" s="200">
        <v>312751000</v>
      </c>
      <c r="E3626" s="200">
        <v>312751000</v>
      </c>
    </row>
    <row r="3627" spans="2:5">
      <c r="B3627" s="215" t="s">
        <v>593</v>
      </c>
      <c r="C3627" s="200">
        <v>210293082</v>
      </c>
      <c r="D3627" s="200">
        <v>120267584</v>
      </c>
      <c r="E3627" s="200">
        <v>18412158.66</v>
      </c>
    </row>
    <row r="3628" spans="2:5">
      <c r="B3628" s="214" t="s">
        <v>1112</v>
      </c>
      <c r="C3628" s="200">
        <v>210293082</v>
      </c>
      <c r="D3628" s="200">
        <v>120267584</v>
      </c>
      <c r="E3628" s="200">
        <v>18412158.66</v>
      </c>
    </row>
    <row r="3629" spans="2:5">
      <c r="B3629" s="187" t="s">
        <v>284</v>
      </c>
      <c r="C3629" s="186">
        <v>11111323924</v>
      </c>
      <c r="D3629" s="186">
        <v>8704754919</v>
      </c>
      <c r="E3629" s="186">
        <v>4949148630.2800007</v>
      </c>
    </row>
    <row r="3630" spans="2:5">
      <c r="B3630" s="215" t="s">
        <v>579</v>
      </c>
      <c r="C3630" s="200">
        <v>2589740270</v>
      </c>
      <c r="D3630" s="200">
        <v>3858461640</v>
      </c>
      <c r="E3630" s="200">
        <v>1444929698.8800001</v>
      </c>
    </row>
    <row r="3631" spans="2:5">
      <c r="B3631" s="214" t="s">
        <v>925</v>
      </c>
      <c r="C3631" s="200">
        <v>2589740270</v>
      </c>
      <c r="D3631" s="200">
        <v>3858461640</v>
      </c>
      <c r="E3631" s="200">
        <v>1444929698.8800001</v>
      </c>
    </row>
    <row r="3632" spans="2:5">
      <c r="B3632" s="215" t="s">
        <v>580</v>
      </c>
      <c r="C3632" s="200">
        <v>8435000000</v>
      </c>
      <c r="D3632" s="200">
        <v>4238500000</v>
      </c>
      <c r="E3632" s="200">
        <v>3504218931.4000001</v>
      </c>
    </row>
    <row r="3633" spans="2:5">
      <c r="B3633" s="214" t="s">
        <v>927</v>
      </c>
      <c r="C3633" s="200">
        <v>8435000000</v>
      </c>
      <c r="D3633" s="200">
        <v>4238500000</v>
      </c>
      <c r="E3633" s="200">
        <v>3504218931.4000001</v>
      </c>
    </row>
    <row r="3634" spans="2:5">
      <c r="B3634" s="215" t="s">
        <v>2736</v>
      </c>
      <c r="C3634" s="200">
        <v>86583654</v>
      </c>
      <c r="D3634" s="200">
        <v>607793279</v>
      </c>
      <c r="E3634" s="200">
        <v>0</v>
      </c>
    </row>
    <row r="3635" spans="2:5">
      <c r="B3635" s="214" t="s">
        <v>929</v>
      </c>
      <c r="C3635" s="200">
        <v>86583654</v>
      </c>
      <c r="D3635" s="200">
        <v>607793279</v>
      </c>
      <c r="E3635" s="200">
        <v>0</v>
      </c>
    </row>
    <row r="3636" spans="2:5">
      <c r="B3636" s="216" t="s">
        <v>297</v>
      </c>
      <c r="C3636" s="200">
        <v>7775541171</v>
      </c>
      <c r="D3636" s="200">
        <v>7260112224.25</v>
      </c>
      <c r="E3636" s="200">
        <v>716443811.57999992</v>
      </c>
    </row>
    <row r="3637" spans="2:5">
      <c r="B3637" s="187" t="s">
        <v>281</v>
      </c>
      <c r="C3637" s="186">
        <v>1247502861</v>
      </c>
      <c r="D3637" s="186">
        <v>1890320596.25</v>
      </c>
      <c r="E3637" s="186">
        <v>237660066.63</v>
      </c>
    </row>
    <row r="3638" spans="2:5">
      <c r="B3638" s="215" t="s">
        <v>2555</v>
      </c>
      <c r="C3638" s="200">
        <v>293156045</v>
      </c>
      <c r="D3638" s="200">
        <v>335262116.19999999</v>
      </c>
      <c r="E3638" s="200">
        <v>95891173.129999995</v>
      </c>
    </row>
    <row r="3639" spans="2:5">
      <c r="B3639" s="214" t="s">
        <v>950</v>
      </c>
      <c r="C3639" s="200">
        <v>204230000</v>
      </c>
      <c r="D3639" s="200">
        <v>204230000</v>
      </c>
      <c r="E3639" s="200">
        <v>74066165</v>
      </c>
    </row>
    <row r="3640" spans="2:5">
      <c r="B3640" s="214" t="s">
        <v>3103</v>
      </c>
      <c r="C3640" s="200">
        <v>0</v>
      </c>
      <c r="D3640" s="200">
        <v>55906071.200000003</v>
      </c>
      <c r="E3640" s="200">
        <v>21825008.129999999</v>
      </c>
    </row>
    <row r="3641" spans="2:5">
      <c r="B3641" s="214" t="s">
        <v>951</v>
      </c>
      <c r="C3641" s="200">
        <v>84350000</v>
      </c>
      <c r="D3641" s="200">
        <v>70550000</v>
      </c>
      <c r="E3641" s="200">
        <v>0</v>
      </c>
    </row>
    <row r="3642" spans="2:5">
      <c r="B3642" s="214" t="s">
        <v>3088</v>
      </c>
      <c r="C3642" s="200">
        <v>3615000</v>
      </c>
      <c r="D3642" s="200">
        <v>3615000</v>
      </c>
      <c r="E3642" s="200">
        <v>0</v>
      </c>
    </row>
    <row r="3643" spans="2:5">
      <c r="B3643" s="214" t="s">
        <v>952</v>
      </c>
      <c r="C3643" s="200">
        <v>961045</v>
      </c>
      <c r="D3643" s="200">
        <v>961045</v>
      </c>
      <c r="E3643" s="200">
        <v>0</v>
      </c>
    </row>
    <row r="3644" spans="2:5">
      <c r="B3644" s="215" t="s">
        <v>599</v>
      </c>
      <c r="C3644" s="200">
        <v>52460000</v>
      </c>
      <c r="D3644" s="200">
        <v>35358000</v>
      </c>
      <c r="E3644" s="200">
        <v>15606575.190000001</v>
      </c>
    </row>
    <row r="3645" spans="2:5">
      <c r="B3645" s="214" t="s">
        <v>953</v>
      </c>
      <c r="C3645" s="200">
        <v>52460000</v>
      </c>
      <c r="D3645" s="200">
        <v>33860000</v>
      </c>
      <c r="E3645" s="200">
        <v>15606575.190000001</v>
      </c>
    </row>
    <row r="3646" spans="2:5">
      <c r="B3646" s="214" t="s">
        <v>3205</v>
      </c>
      <c r="C3646" s="200">
        <v>0</v>
      </c>
      <c r="D3646" s="200">
        <v>1498000</v>
      </c>
      <c r="E3646" s="200">
        <v>0</v>
      </c>
    </row>
    <row r="3647" spans="2:5">
      <c r="B3647" s="215" t="s">
        <v>2747</v>
      </c>
      <c r="C3647" s="200">
        <v>10566528</v>
      </c>
      <c r="D3647" s="200">
        <v>10566528</v>
      </c>
      <c r="E3647" s="200">
        <v>6098349.9000000013</v>
      </c>
    </row>
    <row r="3648" spans="2:5">
      <c r="B3648" s="214" t="s">
        <v>954</v>
      </c>
      <c r="C3648" s="200">
        <v>10566528</v>
      </c>
      <c r="D3648" s="200">
        <v>10566528</v>
      </c>
      <c r="E3648" s="200">
        <v>6098349.9000000013</v>
      </c>
    </row>
    <row r="3649" spans="2:5">
      <c r="B3649" s="215" t="s">
        <v>600</v>
      </c>
      <c r="C3649" s="200">
        <v>81961307</v>
      </c>
      <c r="D3649" s="200">
        <v>202997072.28999999</v>
      </c>
      <c r="E3649" s="200">
        <v>57129203.359999999</v>
      </c>
    </row>
    <row r="3650" spans="2:5">
      <c r="B3650" s="214" t="s">
        <v>955</v>
      </c>
      <c r="C3650" s="200">
        <v>81961307</v>
      </c>
      <c r="D3650" s="200">
        <v>202997072.28999999</v>
      </c>
      <c r="E3650" s="200">
        <v>57129203.359999999</v>
      </c>
    </row>
    <row r="3651" spans="2:5">
      <c r="B3651" s="215" t="s">
        <v>1044</v>
      </c>
      <c r="C3651" s="200">
        <v>4252757</v>
      </c>
      <c r="D3651" s="200">
        <v>7881780</v>
      </c>
      <c r="E3651" s="200">
        <v>6305422.6500000004</v>
      </c>
    </row>
    <row r="3652" spans="2:5">
      <c r="B3652" s="214" t="s">
        <v>1045</v>
      </c>
      <c r="C3652" s="200">
        <v>4252757</v>
      </c>
      <c r="D3652" s="200">
        <v>7881780</v>
      </c>
      <c r="E3652" s="200">
        <v>6305422.6500000004</v>
      </c>
    </row>
    <row r="3653" spans="2:5">
      <c r="B3653" s="215" t="s">
        <v>2748</v>
      </c>
      <c r="C3653" s="200">
        <v>25163970</v>
      </c>
      <c r="D3653" s="200">
        <v>25163970</v>
      </c>
      <c r="E3653" s="200">
        <v>22322615.57</v>
      </c>
    </row>
    <row r="3654" spans="2:5">
      <c r="B3654" s="214" t="s">
        <v>1046</v>
      </c>
      <c r="C3654" s="200">
        <v>21668804</v>
      </c>
      <c r="D3654" s="200">
        <v>21668804</v>
      </c>
      <c r="E3654" s="200">
        <v>20099120.609999999</v>
      </c>
    </row>
    <row r="3655" spans="2:5">
      <c r="B3655" s="214" t="s">
        <v>957</v>
      </c>
      <c r="C3655" s="200">
        <v>3495166</v>
      </c>
      <c r="D3655" s="200">
        <v>3495166</v>
      </c>
      <c r="E3655" s="200">
        <v>2223494.96</v>
      </c>
    </row>
    <row r="3656" spans="2:5">
      <c r="B3656" s="215" t="s">
        <v>603</v>
      </c>
      <c r="C3656" s="200">
        <v>85603015</v>
      </c>
      <c r="D3656" s="200">
        <v>0.82999999821186066</v>
      </c>
      <c r="E3656" s="200">
        <v>0</v>
      </c>
    </row>
    <row r="3657" spans="2:5">
      <c r="B3657" s="214" t="s">
        <v>959</v>
      </c>
      <c r="C3657" s="200">
        <v>85603015</v>
      </c>
      <c r="D3657" s="200">
        <v>0.82999999821186066</v>
      </c>
      <c r="E3657" s="200">
        <v>0</v>
      </c>
    </row>
    <row r="3658" spans="2:5">
      <c r="B3658" s="215" t="s">
        <v>602</v>
      </c>
      <c r="C3658" s="200">
        <v>521017995</v>
      </c>
      <c r="D3658" s="200">
        <v>137745238</v>
      </c>
      <c r="E3658" s="200">
        <v>0</v>
      </c>
    </row>
    <row r="3659" spans="2:5">
      <c r="B3659" s="214" t="s">
        <v>958</v>
      </c>
      <c r="C3659" s="200">
        <v>521017995</v>
      </c>
      <c r="D3659" s="200">
        <v>137745238</v>
      </c>
      <c r="E3659" s="200">
        <v>0</v>
      </c>
    </row>
    <row r="3660" spans="2:5">
      <c r="B3660" s="215" t="s">
        <v>986</v>
      </c>
      <c r="C3660" s="200">
        <v>8172215</v>
      </c>
      <c r="D3660" s="200">
        <v>8607582</v>
      </c>
      <c r="E3660" s="200">
        <v>8607582</v>
      </c>
    </row>
    <row r="3661" spans="2:5">
      <c r="B3661" s="214" t="s">
        <v>987</v>
      </c>
      <c r="C3661" s="200">
        <v>8172215</v>
      </c>
      <c r="D3661" s="200">
        <v>8607582</v>
      </c>
      <c r="E3661" s="200">
        <v>8607582</v>
      </c>
    </row>
    <row r="3662" spans="2:5">
      <c r="B3662" s="215" t="s">
        <v>3089</v>
      </c>
      <c r="C3662" s="200">
        <v>9332792</v>
      </c>
      <c r="D3662" s="200">
        <v>2</v>
      </c>
      <c r="E3662" s="200">
        <v>0</v>
      </c>
    </row>
    <row r="3663" spans="2:5">
      <c r="B3663" s="214" t="s">
        <v>3090</v>
      </c>
      <c r="C3663" s="200">
        <v>9332792</v>
      </c>
      <c r="D3663" s="200">
        <v>2</v>
      </c>
      <c r="E3663" s="200">
        <v>0</v>
      </c>
    </row>
    <row r="3664" spans="2:5">
      <c r="B3664" s="215" t="s">
        <v>3091</v>
      </c>
      <c r="C3664" s="200">
        <v>6615119</v>
      </c>
      <c r="D3664" s="200">
        <v>2</v>
      </c>
      <c r="E3664" s="200">
        <v>0</v>
      </c>
    </row>
    <row r="3665" spans="2:5">
      <c r="B3665" s="214" t="s">
        <v>3092</v>
      </c>
      <c r="C3665" s="200">
        <v>6615119</v>
      </c>
      <c r="D3665" s="200">
        <v>2</v>
      </c>
      <c r="E3665" s="200">
        <v>0</v>
      </c>
    </row>
    <row r="3666" spans="2:5">
      <c r="B3666" s="215" t="s">
        <v>2115</v>
      </c>
      <c r="C3666" s="200">
        <v>118946174</v>
      </c>
      <c r="D3666" s="200">
        <v>1110619145.53</v>
      </c>
      <c r="E3666" s="200">
        <v>15302974.43</v>
      </c>
    </row>
    <row r="3667" spans="2:5">
      <c r="B3667" s="214" t="s">
        <v>2116</v>
      </c>
      <c r="C3667" s="200">
        <v>118946174</v>
      </c>
      <c r="D3667" s="200">
        <v>1110619145.53</v>
      </c>
      <c r="E3667" s="200">
        <v>15302974.43</v>
      </c>
    </row>
    <row r="3668" spans="2:5">
      <c r="B3668" s="215" t="s">
        <v>1121</v>
      </c>
      <c r="C3668" s="200">
        <v>30254944</v>
      </c>
      <c r="D3668" s="200">
        <v>16119159.4</v>
      </c>
      <c r="E3668" s="200">
        <v>10396170.4</v>
      </c>
    </row>
    <row r="3669" spans="2:5">
      <c r="B3669" s="214" t="s">
        <v>1122</v>
      </c>
      <c r="C3669" s="200">
        <v>30254944</v>
      </c>
      <c r="D3669" s="200">
        <v>16119159.4</v>
      </c>
      <c r="E3669" s="200">
        <v>10396170.4</v>
      </c>
    </row>
    <row r="3670" spans="2:5">
      <c r="B3670" s="187" t="s">
        <v>298</v>
      </c>
      <c r="C3670" s="186">
        <v>0</v>
      </c>
      <c r="D3670" s="186">
        <v>325000000</v>
      </c>
      <c r="E3670" s="186">
        <v>76011241.459999993</v>
      </c>
    </row>
    <row r="3671" spans="2:5">
      <c r="B3671" s="215" t="s">
        <v>2115</v>
      </c>
      <c r="C3671" s="200">
        <v>0</v>
      </c>
      <c r="D3671" s="200">
        <v>325000000</v>
      </c>
      <c r="E3671" s="200">
        <v>76011241.459999993</v>
      </c>
    </row>
    <row r="3672" spans="2:5">
      <c r="B3672" s="214" t="s">
        <v>2116</v>
      </c>
      <c r="C3672" s="200">
        <v>0</v>
      </c>
      <c r="D3672" s="200">
        <v>325000000</v>
      </c>
      <c r="E3672" s="200">
        <v>76011241.459999993</v>
      </c>
    </row>
    <row r="3673" spans="2:5">
      <c r="B3673" s="187" t="s">
        <v>284</v>
      </c>
      <c r="C3673" s="186">
        <v>6213332841</v>
      </c>
      <c r="D3673" s="186">
        <v>4730086159</v>
      </c>
      <c r="E3673" s="186">
        <v>318260271.56999999</v>
      </c>
    </row>
    <row r="3674" spans="2:5">
      <c r="B3674" s="215" t="s">
        <v>2555</v>
      </c>
      <c r="C3674" s="200">
        <v>2007597322</v>
      </c>
      <c r="D3674" s="200">
        <v>821815825</v>
      </c>
      <c r="E3674" s="200">
        <v>113001114.06</v>
      </c>
    </row>
    <row r="3675" spans="2:5">
      <c r="B3675" s="214" t="s">
        <v>951</v>
      </c>
      <c r="C3675" s="200">
        <v>202959198</v>
      </c>
      <c r="D3675" s="200">
        <v>202959198</v>
      </c>
      <c r="E3675" s="200">
        <v>56826048.799999997</v>
      </c>
    </row>
    <row r="3676" spans="2:5">
      <c r="B3676" s="214" t="s">
        <v>3088</v>
      </c>
      <c r="C3676" s="200">
        <v>111613125</v>
      </c>
      <c r="D3676" s="200">
        <v>37574875</v>
      </c>
      <c r="E3676" s="200">
        <v>0</v>
      </c>
    </row>
    <row r="3677" spans="2:5">
      <c r="B3677" s="214" t="s">
        <v>960</v>
      </c>
      <c r="C3677" s="200">
        <v>313300000</v>
      </c>
      <c r="D3677" s="200">
        <v>121460000</v>
      </c>
      <c r="E3677" s="200">
        <v>8570108.870000001</v>
      </c>
    </row>
    <row r="3678" spans="2:5">
      <c r="B3678" s="214" t="s">
        <v>961</v>
      </c>
      <c r="C3678" s="200">
        <v>662750000</v>
      </c>
      <c r="D3678" s="200">
        <v>217021753</v>
      </c>
      <c r="E3678" s="200">
        <v>47604956.390000001</v>
      </c>
    </row>
    <row r="3679" spans="2:5">
      <c r="B3679" s="214" t="s">
        <v>3093</v>
      </c>
      <c r="C3679" s="200">
        <v>602499999</v>
      </c>
      <c r="D3679" s="200">
        <v>242799999</v>
      </c>
      <c r="E3679" s="200">
        <v>0</v>
      </c>
    </row>
    <row r="3680" spans="2:5">
      <c r="B3680" s="214" t="s">
        <v>3094</v>
      </c>
      <c r="C3680" s="200">
        <v>114475000</v>
      </c>
      <c r="D3680" s="200">
        <v>0</v>
      </c>
      <c r="E3680" s="200">
        <v>0</v>
      </c>
    </row>
    <row r="3681" spans="2:5">
      <c r="B3681" s="215" t="s">
        <v>599</v>
      </c>
      <c r="C3681" s="200">
        <v>1807500000</v>
      </c>
      <c r="D3681" s="200">
        <v>798572195</v>
      </c>
      <c r="E3681" s="200">
        <v>0</v>
      </c>
    </row>
    <row r="3682" spans="2:5">
      <c r="B3682" s="214" t="s">
        <v>3095</v>
      </c>
      <c r="C3682" s="200">
        <v>1205000000</v>
      </c>
      <c r="D3682" s="200">
        <v>182955614</v>
      </c>
      <c r="E3682" s="200">
        <v>0</v>
      </c>
    </row>
    <row r="3683" spans="2:5">
      <c r="B3683" s="214" t="s">
        <v>2682</v>
      </c>
      <c r="C3683" s="200">
        <v>602500000</v>
      </c>
      <c r="D3683" s="200">
        <v>615616581</v>
      </c>
      <c r="E3683" s="200">
        <v>0</v>
      </c>
    </row>
    <row r="3684" spans="2:5">
      <c r="B3684" s="215" t="s">
        <v>2747</v>
      </c>
      <c r="C3684" s="200">
        <v>563538669</v>
      </c>
      <c r="D3684" s="200">
        <v>563538669</v>
      </c>
      <c r="E3684" s="200">
        <v>0</v>
      </c>
    </row>
    <row r="3685" spans="2:5">
      <c r="B3685" s="214" t="s">
        <v>3096</v>
      </c>
      <c r="C3685" s="200">
        <v>563538669</v>
      </c>
      <c r="D3685" s="200">
        <v>563538669</v>
      </c>
      <c r="E3685" s="200">
        <v>0</v>
      </c>
    </row>
    <row r="3686" spans="2:5">
      <c r="B3686" s="215" t="s">
        <v>600</v>
      </c>
      <c r="C3686" s="200">
        <v>682415600</v>
      </c>
      <c r="D3686" s="200">
        <v>21382920</v>
      </c>
      <c r="E3686" s="200">
        <v>0</v>
      </c>
    </row>
    <row r="3687" spans="2:5">
      <c r="B3687" s="214" t="s">
        <v>3097</v>
      </c>
      <c r="C3687" s="200">
        <v>682415600</v>
      </c>
      <c r="D3687" s="200">
        <v>21382920</v>
      </c>
      <c r="E3687" s="200">
        <v>0</v>
      </c>
    </row>
    <row r="3688" spans="2:5">
      <c r="B3688" s="215" t="s">
        <v>3098</v>
      </c>
      <c r="C3688" s="200">
        <v>168700000</v>
      </c>
      <c r="D3688" s="200">
        <v>300590000</v>
      </c>
      <c r="E3688" s="200">
        <v>0</v>
      </c>
    </row>
    <row r="3689" spans="2:5">
      <c r="B3689" s="214" t="s">
        <v>3099</v>
      </c>
      <c r="C3689" s="200">
        <v>168700000</v>
      </c>
      <c r="D3689" s="200">
        <v>300590000</v>
      </c>
      <c r="E3689" s="200">
        <v>0</v>
      </c>
    </row>
    <row r="3690" spans="2:5">
      <c r="B3690" s="215" t="s">
        <v>604</v>
      </c>
      <c r="C3690" s="200">
        <v>610031250</v>
      </c>
      <c r="D3690" s="200">
        <v>2222326550</v>
      </c>
      <c r="E3690" s="200">
        <v>205259157.50999999</v>
      </c>
    </row>
    <row r="3691" spans="2:5">
      <c r="B3691" s="214" t="s">
        <v>962</v>
      </c>
      <c r="C3691" s="200">
        <v>610031250</v>
      </c>
      <c r="D3691" s="200">
        <v>2222326550</v>
      </c>
      <c r="E3691" s="200">
        <v>205259157.50999999</v>
      </c>
    </row>
    <row r="3692" spans="2:5">
      <c r="B3692" s="215" t="s">
        <v>601</v>
      </c>
      <c r="C3692" s="200">
        <v>373550000</v>
      </c>
      <c r="D3692" s="200">
        <v>1860000</v>
      </c>
      <c r="E3692" s="200">
        <v>0</v>
      </c>
    </row>
    <row r="3693" spans="2:5">
      <c r="B3693" s="214" t="s">
        <v>956</v>
      </c>
      <c r="C3693" s="200">
        <v>373550000</v>
      </c>
      <c r="D3693" s="200">
        <v>1860000</v>
      </c>
      <c r="E3693" s="200">
        <v>0</v>
      </c>
    </row>
    <row r="3694" spans="2:5">
      <c r="B3694" s="187" t="s">
        <v>285</v>
      </c>
      <c r="C3694" s="186">
        <v>314705469</v>
      </c>
      <c r="D3694" s="186">
        <v>314705469</v>
      </c>
      <c r="E3694" s="186">
        <v>84512231.920000002</v>
      </c>
    </row>
    <row r="3695" spans="2:5">
      <c r="B3695" s="215" t="s">
        <v>2555</v>
      </c>
      <c r="C3695" s="200">
        <v>293687469</v>
      </c>
      <c r="D3695" s="200">
        <v>293687469</v>
      </c>
      <c r="E3695" s="200">
        <v>84512231.920000002</v>
      </c>
    </row>
    <row r="3696" spans="2:5">
      <c r="B3696" s="214" t="s">
        <v>950</v>
      </c>
      <c r="C3696" s="200">
        <v>199036250</v>
      </c>
      <c r="D3696" s="200">
        <v>199036250</v>
      </c>
      <c r="E3696" s="200">
        <v>81879516.659999996</v>
      </c>
    </row>
    <row r="3697" spans="2:5">
      <c r="B3697" s="214" t="s">
        <v>951</v>
      </c>
      <c r="C3697" s="200">
        <v>5000750</v>
      </c>
      <c r="D3697" s="200">
        <v>5000750</v>
      </c>
      <c r="E3697" s="200">
        <v>961183.27</v>
      </c>
    </row>
    <row r="3698" spans="2:5">
      <c r="B3698" s="214" t="s">
        <v>963</v>
      </c>
      <c r="C3698" s="200">
        <v>2500134</v>
      </c>
      <c r="D3698" s="200">
        <v>2500134</v>
      </c>
      <c r="E3698" s="200">
        <v>295527.2</v>
      </c>
    </row>
    <row r="3699" spans="2:5">
      <c r="B3699" s="214" t="s">
        <v>964</v>
      </c>
      <c r="C3699" s="200">
        <v>6444341</v>
      </c>
      <c r="D3699" s="200">
        <v>6444341</v>
      </c>
      <c r="E3699" s="200">
        <v>1376004.79</v>
      </c>
    </row>
    <row r="3700" spans="2:5">
      <c r="B3700" s="214" t="s">
        <v>965</v>
      </c>
      <c r="C3700" s="200">
        <v>1455232</v>
      </c>
      <c r="D3700" s="200">
        <v>1455232</v>
      </c>
      <c r="E3700" s="200">
        <v>0</v>
      </c>
    </row>
    <row r="3701" spans="2:5">
      <c r="B3701" s="214" t="s">
        <v>966</v>
      </c>
      <c r="C3701" s="200">
        <v>13461488</v>
      </c>
      <c r="D3701" s="200">
        <v>13461488</v>
      </c>
      <c r="E3701" s="200">
        <v>0</v>
      </c>
    </row>
    <row r="3702" spans="2:5">
      <c r="B3702" s="214" t="s">
        <v>952</v>
      </c>
      <c r="C3702" s="200">
        <v>2868137</v>
      </c>
      <c r="D3702" s="200">
        <v>2868137</v>
      </c>
      <c r="E3702" s="200">
        <v>0</v>
      </c>
    </row>
    <row r="3703" spans="2:5">
      <c r="B3703" s="214" t="s">
        <v>967</v>
      </c>
      <c r="C3703" s="200">
        <v>62921137</v>
      </c>
      <c r="D3703" s="200">
        <v>62921137</v>
      </c>
      <c r="E3703" s="200">
        <v>0</v>
      </c>
    </row>
    <row r="3704" spans="2:5">
      <c r="B3704" s="215" t="s">
        <v>599</v>
      </c>
      <c r="C3704" s="200">
        <v>21018000</v>
      </c>
      <c r="D3704" s="200">
        <v>21018000</v>
      </c>
      <c r="E3704" s="200">
        <v>0</v>
      </c>
    </row>
    <row r="3705" spans="2:5">
      <c r="B3705" s="214" t="s">
        <v>968</v>
      </c>
      <c r="C3705" s="200">
        <v>21018000</v>
      </c>
      <c r="D3705" s="200">
        <v>21018000</v>
      </c>
      <c r="E3705" s="200">
        <v>0</v>
      </c>
    </row>
    <row r="3706" spans="2:5">
      <c r="B3706" s="191" t="s">
        <v>969</v>
      </c>
      <c r="C3706" s="189">
        <v>113668099604</v>
      </c>
      <c r="D3706" s="189">
        <v>113668099604</v>
      </c>
      <c r="E3706" s="189">
        <v>65536900721.229996</v>
      </c>
    </row>
    <row r="3707" spans="2:5">
      <c r="B3707" s="190" t="s">
        <v>279</v>
      </c>
      <c r="C3707" s="188">
        <v>113668099604</v>
      </c>
      <c r="D3707" s="188">
        <v>113668099604</v>
      </c>
      <c r="E3707" s="188">
        <v>65536900721.229996</v>
      </c>
    </row>
    <row r="3708" spans="2:5">
      <c r="B3708" s="193" t="s">
        <v>2513</v>
      </c>
      <c r="C3708" s="200">
        <v>113668099604</v>
      </c>
      <c r="D3708" s="200">
        <v>112987099604</v>
      </c>
      <c r="E3708" s="200">
        <v>65536900721.229996</v>
      </c>
    </row>
    <row r="3709" spans="2:5">
      <c r="B3709" s="187" t="s">
        <v>281</v>
      </c>
      <c r="C3709" s="186">
        <v>22897647271</v>
      </c>
      <c r="D3709" s="186">
        <v>22216647271</v>
      </c>
      <c r="E3709" s="186">
        <v>8359579183.4300003</v>
      </c>
    </row>
    <row r="3710" spans="2:5">
      <c r="B3710" s="215" t="s">
        <v>282</v>
      </c>
      <c r="C3710" s="200">
        <v>22897647271</v>
      </c>
      <c r="D3710" s="200">
        <v>22216647271</v>
      </c>
      <c r="E3710" s="200">
        <v>8359579183.4300003</v>
      </c>
    </row>
    <row r="3711" spans="2:5">
      <c r="B3711" s="187" t="s">
        <v>298</v>
      </c>
      <c r="C3711" s="186">
        <v>2075043163</v>
      </c>
      <c r="D3711" s="186">
        <v>2075043163</v>
      </c>
      <c r="E3711" s="186">
        <v>2047562803.8600001</v>
      </c>
    </row>
    <row r="3712" spans="2:5">
      <c r="B3712" s="215" t="s">
        <v>282</v>
      </c>
      <c r="C3712" s="200">
        <v>2075043163</v>
      </c>
      <c r="D3712" s="200">
        <v>2075043163</v>
      </c>
      <c r="E3712" s="200">
        <v>2047562803.8600001</v>
      </c>
    </row>
    <row r="3713" spans="2:5">
      <c r="B3713" s="187" t="s">
        <v>284</v>
      </c>
      <c r="C3713" s="186">
        <v>88695409170</v>
      </c>
      <c r="D3713" s="186">
        <v>88695409170</v>
      </c>
      <c r="E3713" s="186">
        <v>55129758733.939995</v>
      </c>
    </row>
    <row r="3714" spans="2:5">
      <c r="B3714" s="215" t="s">
        <v>282</v>
      </c>
      <c r="C3714" s="200">
        <v>88695409170</v>
      </c>
      <c r="D3714" s="200">
        <v>88695409170</v>
      </c>
      <c r="E3714" s="200">
        <v>55129758733.939995</v>
      </c>
    </row>
    <row r="3715" spans="2:5">
      <c r="B3715" s="216" t="s">
        <v>297</v>
      </c>
      <c r="C3715" s="200">
        <v>0</v>
      </c>
      <c r="D3715" s="200">
        <v>681000000</v>
      </c>
      <c r="E3715" s="200">
        <v>0</v>
      </c>
    </row>
    <row r="3716" spans="2:5">
      <c r="B3716" s="187" t="s">
        <v>281</v>
      </c>
      <c r="C3716" s="186">
        <v>0</v>
      </c>
      <c r="D3716" s="186">
        <v>681000000</v>
      </c>
      <c r="E3716" s="186">
        <v>0</v>
      </c>
    </row>
    <row r="3717" spans="2:5">
      <c r="B3717" s="215" t="s">
        <v>282</v>
      </c>
      <c r="C3717" s="200">
        <v>0</v>
      </c>
      <c r="D3717" s="200">
        <v>681000000</v>
      </c>
      <c r="E3717" s="200">
        <v>0</v>
      </c>
    </row>
    <row r="3718" spans="2:5">
      <c r="B3718" s="196" t="s">
        <v>605</v>
      </c>
      <c r="C3718" s="192">
        <v>1532354614554</v>
      </c>
      <c r="D3718" s="192">
        <v>1572294157603.3398</v>
      </c>
      <c r="E3718" s="192">
        <v>961805143359.73914</v>
      </c>
    </row>
    <row r="3719" spans="2:5">
      <c r="B3719" s="208" t="s">
        <v>26</v>
      </c>
      <c r="C3719" s="209"/>
      <c r="D3719" s="209"/>
    </row>
    <row r="3720" spans="2:5" ht="47.45" customHeight="1">
      <c r="B3720" s="249" t="s">
        <v>3768</v>
      </c>
      <c r="C3720" s="249"/>
      <c r="D3720" s="249"/>
    </row>
    <row r="3721" spans="2:5" ht="32.450000000000003" customHeight="1">
      <c r="B3721" s="249" t="s">
        <v>2512</v>
      </c>
      <c r="C3721" s="249"/>
      <c r="D3721" s="209"/>
    </row>
    <row r="3722" spans="2:5">
      <c r="B3722" s="249" t="s">
        <v>27</v>
      </c>
      <c r="C3722" s="249"/>
      <c r="D3722" s="209"/>
    </row>
    <row r="3723" spans="2:5">
      <c r="B3723" s="250" t="s">
        <v>28</v>
      </c>
      <c r="C3723" s="250"/>
      <c r="D3723" s="209"/>
    </row>
    <row r="3724" spans="2:5" ht="33" customHeight="1">
      <c r="B3724" s="222" t="s">
        <v>3760</v>
      </c>
      <c r="C3724" s="222"/>
      <c r="D3724" s="222"/>
      <c r="E3724" s="222"/>
    </row>
    <row r="3725" spans="2:5">
      <c r="B3725" s="222"/>
      <c r="C3725" s="222"/>
      <c r="D3725" s="222"/>
      <c r="E3725" s="222"/>
    </row>
  </sheetData>
  <mergeCells count="14">
    <mergeCell ref="B3723:C3723"/>
    <mergeCell ref="B3724:E3725"/>
    <mergeCell ref="A8:G8"/>
    <mergeCell ref="A1:G1"/>
    <mergeCell ref="A2:G2"/>
    <mergeCell ref="A3:G3"/>
    <mergeCell ref="A5:G5"/>
    <mergeCell ref="A6:G6"/>
    <mergeCell ref="A7:G7"/>
    <mergeCell ref="B11:B12"/>
    <mergeCell ref="E11:E12"/>
    <mergeCell ref="B3720:D3720"/>
    <mergeCell ref="B3721:C3721"/>
    <mergeCell ref="B3722:C372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H24" sqref="H24"/>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6" t="s">
        <v>0</v>
      </c>
      <c r="B1" s="226"/>
      <c r="C1" s="226"/>
      <c r="D1" s="226"/>
      <c r="E1" s="226"/>
      <c r="F1" s="226"/>
      <c r="G1" s="3"/>
    </row>
    <row r="2" spans="1:9" ht="21" customHeight="1">
      <c r="A2" s="227" t="s">
        <v>1</v>
      </c>
      <c r="B2" s="227"/>
      <c r="C2" s="227"/>
      <c r="D2" s="227"/>
      <c r="E2" s="227"/>
      <c r="F2" s="227"/>
      <c r="G2" s="2"/>
      <c r="I2" s="12">
        <v>0</v>
      </c>
    </row>
    <row r="3" spans="1:9" ht="15" customHeight="1">
      <c r="A3" s="235" t="s">
        <v>2</v>
      </c>
      <c r="B3" s="235"/>
      <c r="C3" s="235"/>
      <c r="D3" s="235"/>
      <c r="E3" s="235"/>
      <c r="F3" s="235"/>
      <c r="G3" s="1"/>
    </row>
    <row r="5" spans="1:9" ht="18.75" customHeight="1">
      <c r="A5" s="237" t="s">
        <v>606</v>
      </c>
      <c r="B5" s="237"/>
      <c r="C5" s="237"/>
      <c r="D5" s="237"/>
      <c r="E5" s="237"/>
      <c r="F5" s="237"/>
      <c r="G5" s="4"/>
    </row>
    <row r="6" spans="1:9" ht="18.75">
      <c r="A6" s="224" t="s">
        <v>3767</v>
      </c>
      <c r="B6" s="224"/>
      <c r="C6" s="224"/>
      <c r="D6" s="224"/>
      <c r="E6" s="224"/>
      <c r="F6" s="224"/>
      <c r="G6" s="5"/>
    </row>
    <row r="7" spans="1:9" ht="15.75">
      <c r="A7" s="239" t="s">
        <v>5</v>
      </c>
      <c r="B7" s="239"/>
      <c r="C7" s="239"/>
      <c r="D7" s="239"/>
      <c r="E7" s="239"/>
      <c r="F7" s="239"/>
      <c r="G7" s="6"/>
    </row>
    <row r="10" spans="1:9" ht="15" customHeight="1">
      <c r="B10" s="238" t="s">
        <v>6</v>
      </c>
      <c r="C10" s="48" t="s">
        <v>7</v>
      </c>
      <c r="D10" s="49" t="s">
        <v>3746</v>
      </c>
      <c r="E10" s="240" t="s">
        <v>8</v>
      </c>
    </row>
    <row r="11" spans="1:9" ht="14.45" customHeight="1">
      <c r="B11" s="238"/>
      <c r="C11" s="49" t="s">
        <v>3757</v>
      </c>
      <c r="D11" s="49" t="s">
        <v>3754</v>
      </c>
      <c r="E11" s="240"/>
    </row>
    <row r="12" spans="1:9" ht="14.45" customHeight="1">
      <c r="B12" s="22" t="s">
        <v>14</v>
      </c>
      <c r="C12" s="28">
        <f>C13+C26</f>
        <v>45231.789592000001</v>
      </c>
      <c r="D12" s="28">
        <f>D13+D26</f>
        <v>44599.040009389995</v>
      </c>
      <c r="E12" s="99">
        <f>E13+E26</f>
        <v>28967.953500210002</v>
      </c>
      <c r="F12" s="43"/>
    </row>
    <row r="13" spans="1:9" s="7" customFormat="1" ht="14.45" customHeight="1">
      <c r="B13" s="76" t="s">
        <v>607</v>
      </c>
      <c r="C13" s="78">
        <f>C14</f>
        <v>44391.789592000001</v>
      </c>
      <c r="D13" s="78">
        <f>D14</f>
        <v>43759.040009389995</v>
      </c>
      <c r="E13" s="107">
        <f>E14</f>
        <v>28449.87741764</v>
      </c>
      <c r="F13" s="43"/>
      <c r="G13"/>
    </row>
    <row r="14" spans="1:9" s="7" customFormat="1">
      <c r="B14" s="23" t="s">
        <v>608</v>
      </c>
      <c r="C14" s="37">
        <f>C15+C20</f>
        <v>44391.789592000001</v>
      </c>
      <c r="D14" s="37">
        <f>D15+D20</f>
        <v>43759.040009389995</v>
      </c>
      <c r="E14" s="108">
        <f>E15+E20</f>
        <v>28449.87741764</v>
      </c>
      <c r="F14" s="43"/>
      <c r="G14"/>
    </row>
    <row r="15" spans="1:9" s="7" customFormat="1">
      <c r="B15" s="79" t="s">
        <v>609</v>
      </c>
      <c r="C15" s="95">
        <f>SUM(C16:C19)</f>
        <v>1284.405996</v>
      </c>
      <c r="D15" s="95">
        <f>SUM(D16:D19)</f>
        <v>1174.8643440000001</v>
      </c>
      <c r="E15" s="105">
        <f>SUM(E16:E19)</f>
        <v>701.17640445000006</v>
      </c>
      <c r="F15" s="43"/>
      <c r="G15"/>
    </row>
    <row r="16" spans="1:9" s="7" customFormat="1">
      <c r="B16" s="53" t="s">
        <v>610</v>
      </c>
      <c r="C16" s="73">
        <v>399.99599999999998</v>
      </c>
      <c r="D16" s="73">
        <v>395.84160000000003</v>
      </c>
      <c r="E16" s="98">
        <v>257.89453254</v>
      </c>
      <c r="F16" s="43"/>
      <c r="G16" s="97"/>
      <c r="H16" s="94"/>
      <c r="I16" s="94"/>
    </row>
    <row r="17" spans="2:7" s="7" customFormat="1">
      <c r="B17" s="53" t="s">
        <v>611</v>
      </c>
      <c r="C17" s="73">
        <v>683.82999600000005</v>
      </c>
      <c r="D17" s="73">
        <v>636.43824400000005</v>
      </c>
      <c r="E17" s="98">
        <v>370.55404418000001</v>
      </c>
      <c r="F17" s="43"/>
      <c r="G17"/>
    </row>
    <row r="18" spans="2:7" s="7" customFormat="1">
      <c r="B18" s="53" t="s">
        <v>612</v>
      </c>
      <c r="C18" s="73">
        <v>153.78</v>
      </c>
      <c r="D18" s="73">
        <v>142.58449999999999</v>
      </c>
      <c r="E18" s="98">
        <v>72.727827730000001</v>
      </c>
      <c r="F18" s="43"/>
      <c r="G18"/>
    </row>
    <row r="19" spans="2:7" s="7" customFormat="1">
      <c r="B19" s="53" t="s">
        <v>613</v>
      </c>
      <c r="C19" s="73">
        <v>46.8</v>
      </c>
      <c r="D19" s="73">
        <v>0</v>
      </c>
      <c r="E19" s="98">
        <v>0</v>
      </c>
      <c r="F19" s="43"/>
      <c r="G19"/>
    </row>
    <row r="20" spans="2:7" s="7" customFormat="1">
      <c r="B20" s="79" t="s">
        <v>614</v>
      </c>
      <c r="C20" s="27">
        <f>SUM(C21:C25)</f>
        <v>43107.383596</v>
      </c>
      <c r="D20" s="27">
        <f>SUM(D21:D25)</f>
        <v>42584.175665389994</v>
      </c>
      <c r="E20" s="106">
        <f>SUM(E21:E25)</f>
        <v>27748.701013189999</v>
      </c>
      <c r="F20" s="43"/>
      <c r="G20"/>
    </row>
    <row r="21" spans="2:7" s="7" customFormat="1">
      <c r="B21" s="53" t="s">
        <v>615</v>
      </c>
      <c r="C21" s="96">
        <v>30658.570800000001</v>
      </c>
      <c r="D21" s="96">
        <v>29977.245109389998</v>
      </c>
      <c r="E21" s="104">
        <v>19606.552817700001</v>
      </c>
      <c r="F21" s="43"/>
      <c r="G21"/>
    </row>
    <row r="22" spans="2:7" s="7" customFormat="1">
      <c r="B22" s="53" t="s">
        <v>616</v>
      </c>
      <c r="C22" s="73">
        <v>84</v>
      </c>
      <c r="D22" s="73">
        <v>83.604749999999996</v>
      </c>
      <c r="E22" s="98">
        <v>55.365699999999997</v>
      </c>
      <c r="F22" s="43"/>
      <c r="G22"/>
    </row>
    <row r="23" spans="2:7" s="7" customFormat="1">
      <c r="B23" s="53" t="s">
        <v>3629</v>
      </c>
      <c r="C23" s="73">
        <v>216</v>
      </c>
      <c r="D23" s="73">
        <v>480.6</v>
      </c>
      <c r="E23" s="98">
        <v>210.756</v>
      </c>
      <c r="F23" s="43"/>
      <c r="G23"/>
    </row>
    <row r="24" spans="2:7" s="7" customFormat="1">
      <c r="B24" s="53" t="s">
        <v>617</v>
      </c>
      <c r="C24" s="73">
        <v>7613.0186400000002</v>
      </c>
      <c r="D24" s="73">
        <v>7536.2258099999999</v>
      </c>
      <c r="E24" s="98">
        <v>4928.5407595400002</v>
      </c>
      <c r="F24" s="43"/>
      <c r="G24"/>
    </row>
    <row r="25" spans="2:7" s="7" customFormat="1">
      <c r="B25" s="53" t="s">
        <v>618</v>
      </c>
      <c r="C25" s="73">
        <v>4535.7941559999999</v>
      </c>
      <c r="D25" s="73">
        <v>4506.4999959999996</v>
      </c>
      <c r="E25" s="98">
        <v>2947.4857359499997</v>
      </c>
      <c r="F25" s="43"/>
      <c r="G25"/>
    </row>
    <row r="26" spans="2:7" s="7" customFormat="1">
      <c r="B26" s="76" t="s">
        <v>57</v>
      </c>
      <c r="C26" s="77">
        <f t="shared" ref="C26:E27" si="0">C27</f>
        <v>840</v>
      </c>
      <c r="D26" s="77">
        <f t="shared" si="0"/>
        <v>840</v>
      </c>
      <c r="E26" s="107">
        <f t="shared" si="0"/>
        <v>518.07608257000004</v>
      </c>
      <c r="F26" s="43"/>
      <c r="G26"/>
    </row>
    <row r="27" spans="2:7" s="7" customFormat="1">
      <c r="B27" s="23" t="s">
        <v>620</v>
      </c>
      <c r="C27" s="37">
        <f t="shared" si="0"/>
        <v>840</v>
      </c>
      <c r="D27" s="37">
        <f t="shared" si="0"/>
        <v>840</v>
      </c>
      <c r="E27" s="98">
        <f t="shared" si="0"/>
        <v>518.07608257000004</v>
      </c>
      <c r="F27" s="43"/>
      <c r="G27"/>
    </row>
    <row r="28" spans="2:7" s="7" customFormat="1">
      <c r="B28" s="79" t="s">
        <v>621</v>
      </c>
      <c r="C28" s="95">
        <f>C29+C30</f>
        <v>840</v>
      </c>
      <c r="D28" s="95">
        <f>D29+D30</f>
        <v>840</v>
      </c>
      <c r="E28" s="106">
        <f>E29+E30</f>
        <v>518.07608257000004</v>
      </c>
      <c r="F28" s="43"/>
    </row>
    <row r="29" spans="2:7" s="7" customFormat="1">
      <c r="B29" s="53" t="s">
        <v>3630</v>
      </c>
      <c r="C29" s="73">
        <v>155.37245100000001</v>
      </c>
      <c r="D29" s="73">
        <v>155.37245100000001</v>
      </c>
      <c r="E29" s="104">
        <v>95.326446900000008</v>
      </c>
      <c r="F29" s="43"/>
    </row>
    <row r="30" spans="2:7" s="7" customFormat="1">
      <c r="B30" s="53" t="s">
        <v>3631</v>
      </c>
      <c r="C30" s="73">
        <v>684.62754900000004</v>
      </c>
      <c r="D30" s="73">
        <v>684.62754900000004</v>
      </c>
      <c r="E30" s="98">
        <v>422.74963567000003</v>
      </c>
      <c r="F30" s="43"/>
    </row>
    <row r="31" spans="2:7">
      <c r="B31" s="34" t="s">
        <v>45</v>
      </c>
      <c r="C31" s="30">
        <f>C13+C26</f>
        <v>45231.789592000001</v>
      </c>
      <c r="D31" s="30">
        <f>D13+D26</f>
        <v>44599.040009389995</v>
      </c>
      <c r="E31" s="103">
        <f>E13+E26</f>
        <v>28967.953500210002</v>
      </c>
      <c r="F31" s="43"/>
    </row>
    <row r="32" spans="2:7">
      <c r="B32" s="15" t="s">
        <v>26</v>
      </c>
      <c r="C32" s="16"/>
      <c r="D32" s="16"/>
      <c r="E32" s="16"/>
    </row>
    <row r="33" spans="2:6" ht="21.6" customHeight="1">
      <c r="B33" s="222" t="s">
        <v>3768</v>
      </c>
      <c r="C33" s="222"/>
      <c r="D33" s="222"/>
      <c r="E33" s="222"/>
      <c r="F33" s="8"/>
    </row>
    <row r="34" spans="2:6" ht="14.45" customHeight="1">
      <c r="B34" s="44" t="s">
        <v>619</v>
      </c>
      <c r="C34" s="44"/>
      <c r="D34" s="44"/>
      <c r="E34" s="44"/>
    </row>
    <row r="35" spans="2:6" ht="12.75" customHeight="1">
      <c r="B35" s="15" t="s">
        <v>46</v>
      </c>
      <c r="C35" s="16"/>
      <c r="D35" s="16"/>
      <c r="E35" s="16"/>
    </row>
    <row r="36" spans="2:6">
      <c r="B36" s="222" t="s">
        <v>3760</v>
      </c>
      <c r="C36" s="222"/>
      <c r="D36" s="222"/>
      <c r="E36" s="222"/>
    </row>
    <row r="37" spans="2:6" ht="20.25" customHeight="1">
      <c r="B37" s="222"/>
      <c r="C37" s="222"/>
      <c r="D37" s="222"/>
      <c r="E37" s="222"/>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89B47C-32E1-41EA-BA49-3C648FB00EBA}"/>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2024-09-03T18:51:39Z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