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28.07.2023/"/>
    </mc:Choice>
  </mc:AlternateContent>
  <xr:revisionPtr revIDLastSave="4901" documentId="8_{28730824-FA22-43A8-966D-BD84B84AB82B}" xr6:coauthVersionLast="47" xr6:coauthVersionMax="47" xr10:uidLastSave="{0E0C7BE9-3646-47CA-84A4-E89130ADD99E}"/>
  <bookViews>
    <workbookView xWindow="-28920" yWindow="-1815"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0"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0"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4" l="1"/>
  <c r="D42" i="29" l="1"/>
  <c r="C76" i="27"/>
  <c r="D81" i="27"/>
  <c r="D29" i="3" l="1"/>
  <c r="C29" i="3"/>
  <c r="D89" i="29"/>
  <c r="D23" i="71" l="1"/>
  <c r="D66" i="27"/>
  <c r="D56" i="27"/>
  <c r="D134" i="29"/>
  <c r="E17" i="71" l="1"/>
  <c r="D63" i="29" l="1"/>
  <c r="E23" i="71"/>
  <c r="E22" i="71"/>
  <c r="C54" i="29"/>
  <c r="D54" i="29"/>
  <c r="D58" i="4" l="1"/>
  <c r="D57" i="4" s="1"/>
  <c r="D71" i="27" l="1"/>
  <c r="C71" i="27"/>
  <c r="D29" i="62"/>
  <c r="D21" i="62"/>
  <c r="D15" i="62"/>
  <c r="D14" i="62" l="1"/>
  <c r="D13" i="62" s="1"/>
  <c r="D12" i="62" l="1"/>
  <c r="D67" i="29"/>
  <c r="C67" i="29"/>
  <c r="E26" i="71"/>
  <c r="D107" i="29" l="1"/>
  <c r="D101" i="29"/>
  <c r="C21" i="3" l="1"/>
  <c r="D76" i="29"/>
  <c r="C76" i="29"/>
  <c r="D32" i="62" l="1"/>
  <c r="D17" i="71" l="1"/>
  <c r="E12" i="71"/>
  <c r="E24" i="71" s="1"/>
  <c r="D126" i="29" l="1"/>
  <c r="D114" i="29"/>
  <c r="D97" i="29"/>
  <c r="D72" i="29"/>
  <c r="D65" i="29"/>
  <c r="D57" i="29"/>
  <c r="D49" i="29"/>
  <c r="D47" i="29"/>
  <c r="D38" i="29"/>
  <c r="D29" i="29"/>
  <c r="D25" i="29"/>
  <c r="D22" i="29"/>
  <c r="D15" i="29"/>
  <c r="D55" i="4"/>
  <c r="C55" i="4"/>
  <c r="C28" i="3"/>
  <c r="C17" i="4"/>
  <c r="C49" i="29"/>
  <c r="C101" i="29"/>
  <c r="C107" i="29"/>
  <c r="C134" i="29"/>
  <c r="C89" i="29"/>
  <c r="C72" i="29"/>
  <c r="C38" i="29"/>
  <c r="C42" i="29"/>
  <c r="C22" i="29"/>
  <c r="C45" i="4"/>
  <c r="D71" i="29" l="1"/>
  <c r="C71" i="29"/>
  <c r="D96" i="29"/>
  <c r="D139" i="29"/>
  <c r="D138" i="29" s="1"/>
  <c r="D26" i="71" l="1"/>
  <c r="D22" i="71"/>
  <c r="D12" i="71"/>
  <c r="E25" i="71" l="1"/>
  <c r="D25" i="71"/>
  <c r="D24" i="71"/>
  <c r="D49" i="27" l="1"/>
  <c r="D143" i="29"/>
  <c r="D142" i="29" s="1"/>
  <c r="D141"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5" i="29" s="1"/>
  <c r="D13" i="3" l="1"/>
  <c r="D43" i="4" l="1"/>
  <c r="D47" i="4"/>
  <c r="D79" i="27" l="1"/>
  <c r="D76" i="27" s="1"/>
  <c r="D30" i="27" l="1"/>
  <c r="D53" i="4"/>
  <c r="D49" i="4"/>
  <c r="C79" i="27" l="1"/>
  <c r="C143" i="29" l="1"/>
  <c r="C142" i="29" s="1"/>
  <c r="C141" i="29" s="1"/>
  <c r="C139" i="29" l="1"/>
  <c r="C138" i="29" s="1"/>
  <c r="C47" i="29"/>
  <c r="C63" i="29"/>
  <c r="C65" i="29"/>
  <c r="C25" i="29" l="1"/>
  <c r="C29" i="29"/>
  <c r="C57" i="29"/>
  <c r="C37" i="29" s="1"/>
  <c r="C126" i="29"/>
  <c r="C97" i="29"/>
  <c r="C114" i="29"/>
  <c r="C96" i="29" l="1"/>
  <c r="C14" i="29"/>
  <c r="C13" i="29" l="1"/>
  <c r="C145"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<sst xmlns="http://schemas.openxmlformats.org/spreadsheetml/2006/main" count="3671" uniqueCount="3260">
  <si>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</si>
  <si>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</si>
  <si>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</si>
  <si>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</si>
  <si>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</si>
  <si>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</si>
  <si>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</si>
  <si>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</si>
  <si>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</si>
  <si>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</si>
  <si>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</si>
  <si>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</si>
  <si>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</si>
  <si>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</si>
  <si>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</si>
  <si>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</si>
  <si>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</si>
  <si>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</si>
  <si>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</si>
  <si>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</si>
  <si>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</si>
  <si>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</si>
  <si>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</si>
  <si>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</si>
  <si>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</si>
  <si>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</si>
  <si>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</si>
  <si>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</si>
  <si>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</si>
  <si>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</si>
  <si>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</si>
  <si>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</si>
  <si>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</si>
  <si>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</si>
  <si>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</si>
  <si>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</si>
  <si>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</si>
  <si>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</si>
  <si>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</si>
  <si>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</si>
  <si>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</si>
  <si>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</si>
  <si>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</si>
  <si>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</si>
  <si>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</si>
  <si>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</si>
  <si>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</si>
  <si>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</si>
  <si>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</si>
  <si>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</si>
  <si>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</si>
  <si>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</si>
  <si>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</si>
  <si>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</si>
  <si>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</si>
  <si>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</si>
  <si>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</si>
  <si>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</si>
  <si>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</si>
  <si>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</si>
  <si>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</si>
  <si>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</si>
  <si>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</si>
  <si>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</si>
  <si>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</si>
  <si>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</si>
  <si>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</si>
  <si>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</si>
  <si>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</si>
  <si>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</si>
  <si>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</si>
  <si>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</si>
  <si>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</si>
  <si>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</si>
  <si>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</si>
  <si>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</si>
  <si>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</si>
  <si>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</si>
  <si>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</si>
  <si>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</si>
  <si>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</si>
  <si>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</si>
  <si>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</si>
  <si>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</si>
  <si>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</si>
  <si>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</si>
  <si>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</si>
  <si>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</si>
  <si>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</si>
  <si>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</si>
  <si>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</si>
  <si>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</si>
  <si>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</si>
  <si>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</si>
  <si>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</si>
  <si>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</si>
  <si>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</si>
  <si>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</si>
  <si>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</si>
  <si>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</si>
  <si>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</si>
  <si>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</si>
  <si>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</si>
  <si>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</si>
  <si>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</si>
  <si>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</si>
  <si>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</si>
  <si>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</si>
  <si>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</si>
  <si>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</si>
  <si>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</si>
  <si>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</si>
  <si>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</si>
  <si>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</si>
  <si>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</si>
  <si>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</si>
  <si>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</si>
  <si>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</si>
  <si>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</si>
  <si>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</si>
  <si>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</si>
  <si>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</si>
  <si>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</si>
  <si>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</si>
  <si>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</si>
  <si>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</si>
  <si>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</si>
  <si>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</si>
  <si>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</si>
  <si>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</si>
  <si>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</si>
  <si>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</si>
  <si>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</si>
  <si>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</si>
  <si>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</si>
  <si>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</si>
  <si>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</si>
  <si>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</si>
  <si>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</si>
  <si>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</si>
  <si>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</si>
  <si>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</si>
  <si>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</si>
  <si>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</si>
  <si>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</si>
  <si>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</si>
  <si>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</si>
  <si>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</si>
  <si>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</si>
  <si>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</si>
  <si>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</si>
  <si>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</si>
  <si>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</si>
  <si>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</si>
  <si>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</si>
  <si>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</si>
  <si>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</si>
  <si>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</si>
  <si>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</si>
  <si>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</si>
  <si>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</si>
  <si>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</si>
  <si>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</si>
  <si>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</si>
  <si>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</si>
  <si>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</si>
  <si>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</si>
  <si>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</si>
  <si>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</si>
  <si>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</si>
  <si>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</si>
  <si>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</si>
  <si>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</si>
  <si>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</si>
  <si>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</si>
  <si>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</si>
  <si>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</si>
  <si>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</si>
  <si>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</si>
  <si>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</si>
  <si>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</si>
  <si>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</si>
  <si>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</si>
  <si>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</si>
  <si>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</si>
  <si>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</si>
  <si>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</si>
  <si>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</si>
  <si>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</si>
  <si>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</si>
  <si>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</si>
  <si>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</si>
  <si>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</si>
  <si>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</si>
  <si>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</si>
  <si>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</si>
  <si>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</si>
  <si>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</si>
  <si>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</si>
  <si>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</si>
  <si>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</si>
  <si>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</si>
  <si>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</si>
  <si>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</si>
  <si>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</si>
  <si>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</si>
  <si>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</si>
  <si>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</si>
  <si>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</si>
  <si>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</si>
  <si>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</si>
  <si>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</si>
  <si>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</si>
  <si>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</si>
  <si>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</si>
  <si>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</si>
  <si>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</si>
  <si>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</si>
  <si>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</si>
  <si>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</si>
  <si>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</si>
  <si>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</si>
  <si>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</si>
  <si>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</si>
  <si>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</si>
  <si>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</si>
  <si>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</si>
  <si>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</si>
  <si>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</si>
  <si>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</si>
  <si>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</si>
  <si>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</si>
  <si>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</si>
  <si>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</si>
  <si>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</si>
  <si>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</si>
  <si>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</si>
  <si>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</si>
  <si>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</si>
  <si>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</si>
  <si>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</si>
  <si>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</si>
  <si>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</si>
  <si>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</si>
  <si>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</si>
  <si>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</si>
  <si>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</si>
  <si>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</si>
  <si>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</si>
  <si>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</si>
  <si>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</si>
  <si>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</si>
  <si>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</si>
  <si>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</si>
  <si>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</si>
  <si>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</si>
  <si>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</si>
  <si>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</si>
  <si>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</si>
  <si>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</si>
  <si>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</si>
  <si>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</si>
  <si>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</si>
  <si>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</si>
  <si>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</si>
  <si>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</si>
  <si>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</si>
  <si>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</si>
  <si>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</si>
  <si>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</si>
  <si>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</si>
  <si>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</si>
  <si>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</si>
  <si>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</si>
  <si>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</si>
  <si>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</si>
  <si>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</si>
  <si>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</si>
  <si>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</si>
  <si>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</si>
  <si>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</si>
  <si>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</si>
  <si>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</si>
  <si>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</si>
  <si>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</si>
  <si>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</si>
  <si>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</si>
  <si>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</si>
  <si>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</si>
  <si>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</si>
  <si>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</si>
  <si>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</si>
  <si>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</si>
  <si>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</si>
  <si>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</si>
  <si>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</si>
  <si>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</si>
  <si>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</si>
  <si>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</si>
  <si>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</si>
  <si>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</si>
  <si>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</si>
  <si>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</si>
  <si>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</si>
  <si>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</si>
  <si>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</si>
  <si>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</si>
  <si>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</si>
  <si>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</si>
  <si>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</si>
  <si>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</si>
  <si>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</si>
  <si>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</si>
  <si>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</si>
  <si>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</si>
  <si>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</si>
  <si>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</si>
  <si>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</si>
  <si>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</si>
  <si>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</si>
  <si>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</si>
  <si>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</si>
  <si>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</si>
  <si>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</si>
  <si>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</si>
  <si>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</si>
  <si>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</si>
  <si>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</si>
  <si>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</si>
  <si>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</si>
  <si>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</si>
  <si>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</si>
  <si>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</si>
  <si>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</si>
  <si>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</si>
  <si>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</si>
  <si>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</si>
  <si>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</si>
  <si>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</si>
  <si>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</si>
  <si>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</si>
  <si>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</si>
  <si>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</si>
  <si>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</si>
  <si>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</si>
  <si>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</si>
  <si>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</si>
  <si>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</si>
  <si>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</si>
  <si>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</si>
  <si>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</si>
  <si>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</si>
  <si>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</si>
  <si>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</si>
  <si>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</si>
  <si>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</si>
  <si>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</si>
  <si>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</si>
  <si>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</si>
  <si>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</si>
  <si>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</si>
  <si>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</si>
  <si>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</si>
  <si>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</si>
  <si>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</si>
  <si>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</si>
  <si>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</si>
  <si>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</si>
  <si>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</si>
  <si>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</si>
  <si>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</si>
  <si>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</si>
  <si>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</si>
  <si>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</si>
  <si>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</si>
  <si>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</si>
  <si>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</si>
  <si>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</si>
  <si>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</si>
  <si>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</si>
  <si>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</si>
  <si>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</si>
  <si>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</si>
  <si>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</si>
  <si>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</si>
  <si>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</si>
  <si>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</si>
  <si>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</si>
  <si>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</si>
  <si>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</si>
  <si>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</si>
  <si>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</si>
  <si>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</si>
  <si>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</si>
  <si>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</si>
  <si>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</si>
  <si>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</si>
  <si>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</si>
  <si>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</si>
  <si>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</si>
  <si>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</si>
  <si>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</si>
  <si>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</si>
  <si>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</si>
  <si>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</si>
  <si>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</si>
  <si>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</si>
  <si>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</si>
  <si>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</si>
  <si>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</si>
  <si>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</si>
  <si>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</si>
  <si>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</si>
  <si>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</si>
  <si>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</si>
  <si>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</si>
  <si>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</si>
  <si>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</si>
  <si>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</si>
  <si>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</si>
  <si>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</si>
  <si>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</si>
  <si>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</si>
  <si>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</si>
  <si>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</si>
  <si>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</si>
  <si>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</si>
  <si>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</si>
  <si>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</si>
  <si>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</si>
  <si>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</si>
  <si>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</si>
  <si>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</si>
  <si>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</si>
  <si>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</si>
  <si>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</si>
  <si>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</si>
  <si>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</si>
  <si>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</si>
  <si>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</si>
  <si>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</si>
  <si>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</si>
  <si>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</si>
  <si>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</si>
  <si>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</si>
  <si>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</si>
  <si>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</si>
  <si>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</si>
  <si>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</si>
  <si>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</si>
  <si>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</si>
  <si>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</si>
  <si>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</si>
  <si>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</si>
  <si>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</si>
  <si>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</si>
  <si>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</si>
  <si>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</si>
  <si>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</si>
  <si>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</si>
  <si>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</si>
  <si>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</si>
  <si>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</si>
  <si>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</si>
  <si>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</si>
  <si>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</si>
  <si>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</si>
  <si>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</si>
  <si>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</si>
  <si>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</si>
  <si>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</si>
  <si>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</si>
  <si>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</si>
  <si>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</si>
  <si>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</si>
  <si>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</si>
  <si>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</si>
  <si>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</si>
  <si>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</si>
  <si>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</si>
  <si>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</si>
  <si>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</si>
  <si>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</si>
  <si>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</si>
  <si>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</si>
  <si>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</si>
  <si>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</si>
  <si>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</si>
  <si>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</si>
  <si>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</si>
  <si>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</si>
  <si>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</si>
  <si>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</si>
  <si>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</si>
  <si>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</si>
  <si>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</si>
  <si>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</si>
  <si>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</si>
  <si>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</si>
  <si>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</si>
  <si>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</si>
  <si>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</si>
  <si>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</si>
  <si>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</si>
  <si>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</si>
  <si>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</si>
  <si>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</si>
  <si>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</si>
  <si>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</si>
  <si>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</si>
  <si>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</si>
  <si>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</si>
  <si>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</si>
  <si>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</si>
  <si>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</si>
  <si>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</si>
  <si>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</si>
  <si>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</si>
  <si>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</si>
  <si>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</si>
  <si>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</si>
  <si>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</si>
  <si>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</si>
  <si>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</si>
  <si>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</si>
  <si>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</si>
  <si>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</si>
  <si>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</si>
  <si>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</si>
  <si>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</si>
  <si>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</si>
  <si>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</si>
  <si>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</si>
  <si>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</si>
  <si>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</si>
  <si>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</si>
  <si>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</si>
  <si>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</si>
  <si>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</si>
  <si>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</si>
  <si>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</si>
  <si>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</si>
  <si>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</si>
  <si>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</si>
  <si>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</si>
  <si>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</si>
  <si>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</si>
  <si>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</si>
  <si>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</si>
  <si>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</si>
  <si>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</si>
  <si>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</si>
  <si>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</si>
  <si>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</si>
  <si>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</si>
  <si>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</si>
  <si>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</si>
  <si>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</si>
  <si>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</si>
  <si>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</si>
  <si>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</si>
  <si>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</si>
  <si>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</si>
  <si>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</si>
  <si>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</si>
  <si>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</si>
  <si>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</si>
  <si>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</si>
  <si>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</si>
  <si>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</si>
  <si>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</si>
  <si>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</si>
  <si>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</si>
  <si>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</si>
  <si>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</si>
  <si>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</si>
  <si>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</si>
  <si>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</si>
  <si>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</si>
  <si>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</si>
  <si>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</si>
  <si>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</si>
  <si>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</si>
  <si>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</si>
  <si>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</si>
  <si>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</si>
  <si>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</si>
  <si>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</si>
  <si>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</si>
  <si>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</si>
  <si>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</si>
  <si>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</si>
  <si>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</si>
  <si>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</si>
  <si>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</si>
  <si>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</si>
  <si>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</si>
  <si>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</si>
  <si>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</si>
  <si>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</si>
  <si>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</si>
  <si>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</si>
  <si>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</si>
  <si>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</si>
  <si>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</si>
  <si>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</si>
  <si>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</si>
  <si>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</si>
  <si>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</si>
  <si>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</si>
  <si>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</si>
  <si>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</si>
  <si>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</si>
  <si>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</si>
  <si>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</si>
  <si>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</si>
  <si>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</si>
  <si>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</si>
  <si>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</si>
  <si>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</si>
  <si>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</si>
  <si>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</si>
  <si>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</si>
  <si>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</si>
  <si>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</si>
  <si>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</si>
  <si>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</si>
  <si>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</si>
  <si>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</si>
  <si>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</si>
  <si>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</si>
  <si>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</si>
  <si>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</si>
  <si>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</si>
  <si>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</si>
  <si>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</si>
  <si>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</si>
  <si>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</si>
  <si>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</si>
  <si>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</si>
  <si>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</si>
  <si>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</si>
  <si>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</si>
  <si>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</si>
  <si>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</si>
  <si>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</si>
  <si>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</si>
  <si>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</si>
  <si>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</si>
  <si>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</si>
  <si>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</si>
  <si>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</si>
  <si>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</si>
  <si>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</si>
  <si>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</si>
  <si>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</si>
  <si>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</si>
  <si>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</si>
  <si>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</si>
  <si>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</si>
  <si>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</si>
  <si>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</si>
  <si>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</si>
  <si>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</si>
  <si>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</si>
  <si>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</si>
  <si>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</si>
  <si>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</si>
  <si>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</si>
  <si>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</si>
  <si>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</si>
  <si>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</si>
  <si>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</si>
  <si>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</si>
  <si>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</si>
  <si>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</si>
  <si>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</si>
  <si>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</si>
  <si>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</si>
  <si>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</si>
  <si>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</si>
  <si>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</si>
  <si>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</si>
  <si>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</si>
  <si>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</si>
  <si>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</si>
  <si>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</si>
  <si>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</si>
  <si>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</si>
  <si>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</si>
  <si>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</si>
  <si>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</si>
  <si>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</si>
  <si>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</si>
  <si>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</si>
  <si>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</si>
  <si>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</si>
  <si>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</si>
  <si>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</si>
  <si>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</si>
  <si>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</si>
  <si>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</si>
  <si>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</si>
  <si>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</si>
  <si>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</si>
  <si>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</si>
  <si>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</si>
  <si>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</si>
  <si>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</si>
  <si>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</si>
  <si>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</si>
  <si>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</si>
  <si>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</si>
  <si>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</si>
  <si>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</si>
  <si>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</si>
  <si>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</si>
  <si>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</si>
  <si>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</si>
  <si>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</si>
  <si>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</si>
  <si>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</si>
  <si>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</si>
  <si>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</si>
  <si>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</si>
  <si>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</si>
  <si>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</si>
  <si>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</si>
  <si>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</si>
  <si>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</si>
  <si>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</si>
  <si>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</si>
  <si>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</si>
  <si>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</si>
  <si>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</si>
  <si>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</si>
  <si>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</si>
  <si>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</si>
  <si>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</si>
  <si>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</si>
  <si>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</si>
  <si>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</si>
  <si>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</si>
  <si>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</si>
  <si>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</si>
  <si>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</si>
  <si>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</si>
  <si>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</si>
  <si>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</si>
  <si>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</si>
  <si>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</si>
  <si>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</si>
  <si>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</si>
  <si>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</si>
  <si>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</si>
  <si>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</si>
  <si>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</si>
  <si>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</si>
  <si>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</si>
  <si>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</si>
  <si>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</si>
  <si>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</si>
  <si>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</si>
  <si>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</si>
  <si>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</si>
  <si>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</si>
  <si>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</si>
  <si>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</si>
  <si>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</si>
  <si>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</si>
  <si>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</si>
  <si>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</si>
  <si>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</si>
  <si>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</si>
  <si>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</si>
  <si>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</si>
  <si>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</si>
  <si>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</si>
  <si>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</si>
  <si>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</si>
  <si>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</si>
  <si>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</si>
  <si>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</si>
  <si>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</si>
  <si>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</si>
  <si>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</si>
  <si>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</si>
  <si>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</si>
  <si>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</si>
  <si>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</si>
  <si>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</si>
  <si>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</si>
  <si>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</si>
  <si>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</si>
  <si>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</si>
  <si>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</si>
  <si>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</si>
  <si>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</si>
  <si>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</si>
  <si>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</si>
  <si>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</si>
  <si>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</si>
  <si>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</si>
  <si>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</si>
  <si>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</si>
  <si>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</si>
  <si>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</si>
  <si>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</si>
  <si>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</si>
  <si>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</si>
  <si>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</si>
  <si>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</si>
  <si>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</si>
  <si>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</si>
  <si>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</si>
  <si>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</si>
  <si>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</si>
  <si>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</si>
  <si>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</si>
  <si>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</si>
  <si>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</si>
  <si>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</si>
  <si>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</si>
  <si>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</si>
  <si>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</si>
  <si>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</si>
  <si>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</si>
  <si>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</si>
  <si>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</si>
  <si>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</si>
  <si>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</si>
  <si>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</si>
  <si>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</si>
  <si>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</si>
  <si>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</si>
  <si>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</si>
  <si>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</si>
  <si>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</si>
  <si>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</si>
  <si>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</si>
  <si>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</si>
  <si>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</si>
  <si>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</si>
  <si>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</si>
  <si>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</si>
  <si>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</si>
  <si>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</si>
  <si>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</si>
  <si>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</si>
  <si>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</si>
  <si>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</si>
  <si>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</si>
  <si>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</si>
  <si>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</si>
  <si>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</si>
  <si>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</si>
  <si>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</si>
  <si>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</si>
  <si>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</si>
  <si>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</si>
  <si>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</si>
  <si>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</si>
  <si>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</si>
  <si>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</si>
  <si>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</si>
  <si>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</si>
  <si>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</si>
  <si>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</si>
  <si>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</si>
  <si>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</si>
  <si>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</si>
  <si>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</si>
  <si>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</si>
  <si>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</si>
  <si>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</si>
  <si>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</si>
  <si>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</si>
  <si>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</si>
  <si>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</si>
  <si>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</si>
  <si>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</si>
  <si>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</si>
  <si>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</si>
  <si>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</si>
  <si>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</si>
  <si>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</si>
  <si>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</si>
  <si>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</si>
  <si>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</si>
  <si>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</si>
  <si>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</si>
  <si>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</si>
  <si>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</si>
  <si>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</si>
  <si>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</si>
  <si>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</si>
  <si>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</si>
  <si>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</si>
  <si>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</si>
  <si>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</si>
  <si>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</si>
  <si>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</si>
  <si>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</si>
  <si>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</si>
  <si>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</si>
  <si>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</si>
  <si>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</si>
  <si>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</si>
  <si>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</si>
  <si>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</si>
  <si>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</si>
  <si>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</si>
  <si>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</si>
  <si>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</si>
  <si>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</si>
  <si>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</si>
  <si>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</si>
  <si>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</si>
  <si>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</si>
  <si>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</si>
  <si>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</si>
  <si>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</si>
  <si>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</si>
  <si>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</si>
  <si>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</si>
  <si>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</si>
  <si>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</si>
  <si>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</si>
  <si>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</si>
  <si>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</si>
  <si>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</si>
  <si>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</si>
  <si>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</si>
  <si>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</si>
  <si>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</si>
  <si>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</si>
  <si>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</si>
  <si>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</si>
  <si>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</si>
  <si>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</si>
  <si>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</si>
  <si>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</si>
  <si>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</si>
  <si>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</si>
  <si>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</si>
  <si>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</si>
  <si>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</si>
  <si>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</si>
  <si>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</si>
  <si>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</si>
  <si>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</si>
  <si>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</si>
  <si>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</si>
  <si>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</si>
  <si>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</si>
  <si>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</si>
  <si>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</si>
  <si>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</si>
  <si>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</si>
  <si>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</si>
  <si>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</si>
  <si>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</si>
  <si>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</si>
  <si>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</si>
  <si>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</si>
  <si>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</si>
  <si>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</si>
  <si>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</si>
  <si>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</si>
  <si>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</si>
  <si>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</si>
  <si>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</si>
  <si>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</si>
  <si>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</si>
  <si>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</si>
  <si>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</si>
  <si>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</si>
  <si>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</si>
  <si>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</si>
  <si>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</si>
  <si>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</si>
  <si>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</si>
  <si>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</si>
  <si>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</si>
  <si>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</si>
  <si>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</si>
  <si>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</si>
  <si>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</si>
  <si>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</si>
  <si>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</si>
  <si>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</si>
  <si>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</si>
  <si>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</si>
  <si>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</si>
  <si>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</si>
  <si>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</si>
  <si>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</si>
  <si>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</si>
  <si>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</si>
  <si>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</si>
  <si>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</si>
  <si>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</si>
  <si>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</si>
  <si>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</si>
  <si>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</si>
  <si>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</si>
  <si>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</si>
  <si>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</si>
  <si>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</si>
  <si>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</si>
  <si>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</si>
  <si>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</si>
  <si>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</si>
  <si>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</si>
  <si>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</si>
  <si>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</si>
  <si>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</si>
  <si>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</si>
  <si>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</si>
  <si>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</si>
  <si>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</si>
  <si>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</si>
  <si>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</si>
  <si>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</si>
  <si>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</si>
  <si>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</si>
  <si>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</si>
  <si>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</si>
  <si>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</si>
  <si>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</si>
  <si>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</si>
  <si>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</si>
  <si>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</si>
  <si>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</si>
  <si>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</si>
  <si>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</si>
  <si>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</si>
  <si>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</si>
  <si>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</si>
  <si>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</si>
  <si>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</si>
  <si>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</si>
  <si>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</si>
  <si>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</si>
  <si>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</si>
  <si>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</si>
  <si>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</si>
  <si>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</si>
  <si>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</si>
  <si>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</si>
  <si>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</si>
  <si>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</si>
  <si>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</si>
  <si>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</si>
  <si>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</si>
  <si>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</si>
  <si>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</si>
  <si>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</si>
  <si>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</si>
  <si>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</si>
  <si>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</si>
  <si>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</si>
  <si>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</si>
  <si>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</si>
  <si>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</si>
  <si>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</si>
  <si>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</si>
  <si>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</si>
  <si>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</si>
  <si>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</si>
  <si>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</si>
  <si>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</si>
  <si>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</si>
  <si>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</si>
  <si>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</si>
  <si>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</si>
  <si>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</si>
  <si>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</si>
  <si>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</si>
  <si>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</si>
  <si>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</si>
  <si>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</si>
  <si>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</si>
  <si>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</si>
  <si>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</si>
  <si>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</si>
  <si>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</si>
  <si>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</si>
  <si>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</si>
  <si>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</si>
  <si>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</si>
  <si>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</si>
  <si>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</si>
  <si>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</si>
  <si>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</si>
  <si>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</si>
  <si>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</si>
  <si>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</si>
  <si>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</si>
  <si>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</si>
  <si>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</si>
  <si>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</si>
  <si>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</si>
  <si>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</si>
  <si>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</si>
  <si>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</si>
  <si>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</si>
  <si>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</si>
  <si>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</si>
  <si>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</si>
  <si>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</si>
  <si>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</si>
  <si>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</si>
  <si>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</si>
  <si>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</si>
  <si>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</si>
  <si>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</si>
  <si>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</si>
  <si>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</si>
  <si>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</si>
  <si>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</si>
  <si>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</si>
  <si>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</si>
  <si>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</si>
  <si>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</si>
  <si>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</si>
  <si>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</si>
  <si>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</si>
  <si>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</si>
  <si>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</si>
  <si>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</si>
  <si>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</si>
  <si>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</si>
  <si>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</si>
  <si>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</si>
  <si>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</si>
  <si>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</si>
  <si>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</si>
  <si>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</si>
  <si>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</si>
  <si>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</si>
  <si>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</si>
  <si>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</si>
  <si>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</si>
  <si>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</si>
  <si>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</si>
  <si>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</si>
  <si>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</si>
  <si>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</si>
  <si>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</si>
  <si>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</si>
  <si>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</si>
  <si>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</si>
  <si>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</si>
  <si>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</si>
  <si>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</si>
  <si>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</si>
  <si>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</si>
  <si>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</si>
  <si>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</si>
  <si>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</si>
  <si>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</si>
  <si>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</si>
  <si>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</si>
  <si>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</si>
  <si>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</si>
  <si>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</si>
  <si>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</si>
  <si>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</si>
  <si>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</si>
  <si>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</si>
  <si>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</si>
  <si>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</si>
  <si>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</si>
  <si>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</si>
  <si>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</si>
  <si>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</si>
  <si>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</si>
  <si>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</si>
  <si>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</si>
  <si>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</si>
  <si>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</si>
  <si>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</si>
  <si>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</si>
  <si>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</si>
  <si>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</si>
  <si>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</si>
  <si>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</si>
  <si>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</si>
  <si>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</si>
  <si>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</si>
  <si>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</si>
  <si>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</si>
  <si>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</si>
  <si>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</si>
  <si>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</si>
  <si>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</si>
  <si>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</si>
  <si>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</si>
  <si>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</si>
  <si>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</si>
  <si>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</si>
  <si>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</si>
  <si>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</si>
  <si>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</si>
  <si>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</si>
  <si>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</si>
  <si>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</si>
  <si>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</si>
  <si>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</si>
  <si>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</si>
  <si>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</si>
  <si>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</si>
  <si>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</si>
  <si>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</si>
  <si>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</si>
  <si>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</si>
  <si>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</si>
  <si>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</si>
  <si>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</si>
  <si>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</si>
  <si>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</si>
  <si>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</si>
  <si>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</si>
  <si>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</si>
  <si>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</si>
  <si>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</si>
  <si>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</si>
  <si>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</si>
  <si>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</si>
  <si>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</si>
  <si>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</si>
  <si>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</si>
  <si>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</si>
  <si>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</si>
  <si>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</si>
  <si>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</si>
  <si>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</si>
  <si>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</si>
  <si>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</si>
  <si>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</si>
  <si>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</si>
  <si>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</si>
  <si>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</si>
  <si>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</si>
  <si>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</si>
  <si>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</si>
  <si>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</si>
  <si>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</si>
  <si>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</si>
  <si>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</si>
  <si>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</si>
  <si>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</si>
  <si>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</si>
  <si>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</si>
  <si>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</si>
  <si>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</si>
  <si>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</si>
  <si>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</si>
  <si>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</si>
  <si>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</si>
  <si>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</si>
  <si>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</si>
  <si>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</si>
  <si>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</si>
  <si>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</si>
  <si>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</si>
  <si>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</si>
  <si>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</si>
  <si>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</si>
  <si>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</si>
  <si>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</si>
  <si>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</si>
  <si>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</si>
  <si>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</si>
  <si>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</si>
  <si>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</si>
  <si>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</si>
  <si>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</si>
  <si>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</si>
  <si>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</si>
  <si>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</si>
  <si>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</si>
  <si>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</si>
  <si>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</si>
  <si>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</si>
  <si>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</si>
  <si>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</si>
  <si>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</si>
  <si>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</si>
  <si>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</si>
  <si>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</si>
  <si>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</si>
  <si>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</si>
  <si>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</si>
  <si>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</si>
  <si>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</si>
  <si>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</si>
  <si>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</si>
  <si>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</si>
  <si>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</si>
  <si>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</si>
  <si>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</si>
  <si>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</si>
  <si>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</si>
  <si>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</si>
  <si>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</si>
  <si>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</si>
  <si>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</si>
  <si>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</si>
  <si>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</si>
  <si>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</si>
  <si>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</si>
  <si>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</si>
  <si>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</si>
  <si>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</si>
  <si>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</si>
  <si>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</si>
  <si>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</si>
  <si>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</si>
  <si>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</si>
  <si>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</si>
  <si>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</si>
  <si>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</si>
  <si>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</si>
  <si>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</si>
  <si>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</si>
  <si>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</si>
  <si>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</si>
  <si>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</si>
  <si>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</si>
  <si>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</si>
  <si>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</si>
  <si>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</si>
  <si>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</si>
  <si>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</si>
  <si>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</si>
  <si>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</si>
  <si>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</si>
  <si>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</si>
  <si>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</si>
  <si>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</si>
  <si>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</si>
  <si>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</si>
  <si>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</si>
  <si>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</si>
  <si>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</si>
  <si>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</si>
  <si>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</si>
  <si>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</si>
  <si>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</si>
  <si>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</si>
  <si>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</si>
  <si>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</si>
  <si>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</si>
  <si>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</si>
  <si>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</si>
  <si>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</si>
  <si>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</si>
  <si>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</si>
  <si>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</si>
  <si>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</si>
  <si>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</si>
  <si>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</si>
  <si>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</si>
  <si>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</si>
  <si>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</si>
  <si>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</si>
  <si>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</si>
  <si>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</si>
  <si>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</si>
  <si>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</si>
  <si>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</si>
  <si>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</si>
  <si>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</si>
  <si>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</si>
  <si>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</si>
  <si>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</si>
  <si>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</si>
  <si>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</si>
  <si>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</si>
  <si>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</si>
  <si>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</si>
  <si>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</si>
  <si>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</si>
  <si>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</si>
  <si>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</si>
  <si>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</si>
  <si>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</si>
  <si>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</si>
  <si>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</si>
  <si>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</si>
  <si>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</si>
  <si>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</si>
  <si>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</si>
  <si>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</si>
  <si>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</si>
  <si>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</si>
  <si>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</si>
  <si>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</si>
  <si>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</si>
  <si>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</si>
  <si>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</si>
  <si>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</si>
  <si>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</si>
  <si>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</si>
  <si>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</si>
  <si>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</si>
  <si>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</si>
  <si>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</si>
  <si>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</si>
  <si>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</si>
  <si>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</si>
  <si>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</si>
  <si>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</si>
  <si>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</si>
  <si>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</si>
  <si>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</si>
  <si>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</si>
  <si>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</si>
  <si>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</si>
  <si>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</si>
  <si>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</si>
  <si>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</si>
  <si>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</si>
  <si>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</si>
  <si>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</si>
  <si>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</si>
  <si>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</si>
  <si>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</si>
  <si>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</si>
  <si>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</si>
  <si>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</si>
  <si>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</si>
  <si>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</si>
  <si>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</si>
  <si>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</si>
  <si>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</si>
  <si>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</si>
  <si>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</si>
  <si>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</si>
  <si>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</si>
  <si>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</si>
  <si>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</si>
  <si>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</si>
  <si>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</si>
  <si>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</si>
  <si>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</si>
  <si>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</si>
  <si>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</si>
  <si>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</si>
  <si>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</si>
  <si>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</si>
  <si>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</si>
  <si>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</si>
  <si>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</si>
  <si>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</si>
  <si>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</si>
  <si>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</si>
  <si>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</si>
  <si>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</si>
  <si>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</si>
  <si>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</si>
  <si>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</si>
  <si>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</si>
  <si>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</si>
  <si>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</si>
  <si>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</si>
  <si>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</si>
  <si>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</si>
  <si>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</si>
  <si>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</si>
  <si>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</si>
  <si>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</si>
  <si>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</si>
  <si>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</si>
  <si>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</si>
  <si>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</si>
  <si>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</si>
  <si>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</si>
  <si>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</si>
  <si>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</si>
  <si>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</si>
  <si>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</si>
  <si>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</si>
  <si>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</si>
  <si>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</si>
  <si>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</si>
  <si>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</si>
  <si>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</si>
  <si>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</si>
  <si>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</si>
  <si>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</si>
  <si>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</si>
  <si>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</si>
  <si>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</si>
  <si>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</si>
  <si>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</si>
  <si>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</si>
  <si>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</si>
  <si>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</si>
  <si>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</si>
  <si>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</si>
  <si>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</si>
  <si>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</si>
  <si>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</si>
  <si>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</si>
  <si>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</si>
  <si>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</si>
  <si>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</si>
  <si>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</si>
  <si>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</si>
  <si>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</si>
  <si>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</si>
  <si>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</si>
  <si>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</si>
  <si>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</si>
  <si>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</si>
  <si>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</si>
  <si>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</si>
  <si>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</si>
  <si>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</si>
  <si>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</si>
  <si>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</si>
  <si>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</si>
  <si>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</si>
  <si>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</si>
  <si>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</si>
  <si>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</si>
  <si>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</si>
  <si>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</si>
  <si>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</si>
  <si>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</si>
  <si>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</si>
  <si>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</si>
  <si>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</si>
  <si>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</si>
  <si>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</si>
  <si>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</si>
  <si>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</si>
  <si>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</si>
  <si>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</si>
  <si>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</si>
  <si>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</si>
  <si>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</si>
  <si>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</si>
  <si>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</si>
  <si>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</si>
  <si>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</si>
  <si>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</si>
  <si>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</si>
  <si>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</si>
  <si>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</si>
  <si>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</si>
  <si>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</si>
  <si>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</si>
  <si>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</si>
  <si>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</si>
  <si>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</si>
  <si>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</si>
  <si>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</si>
  <si>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</si>
  <si>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</si>
  <si>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</si>
  <si>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</si>
  <si>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</si>
  <si>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</si>
  <si>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</si>
  <si>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</si>
  <si>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</si>
  <si>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</si>
  <si>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</si>
  <si>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</si>
  <si>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</si>
  <si>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</si>
  <si>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</si>
  <si>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</si>
  <si>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</si>
  <si>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</si>
  <si>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</si>
  <si>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</si>
  <si>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</si>
  <si>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</si>
  <si>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</si>
  <si>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</si>
  <si>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</si>
  <si>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</si>
  <si>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</si>
  <si>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</si>
  <si>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</si>
  <si>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</si>
  <si>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</si>
  <si>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</si>
  <si>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</si>
  <si>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</si>
  <si>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</si>
  <si>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</si>
  <si>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</si>
  <si>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</si>
  <si>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</si>
  <si>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</si>
  <si>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</si>
  <si>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</si>
  <si>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</si>
  <si>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</si>
  <si>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</si>
  <si>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</si>
  <si>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</si>
  <si>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</si>
  <si>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</si>
  <si>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</si>
  <si>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</si>
  <si>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</si>
  <si>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</si>
  <si>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</si>
  <si>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</si>
  <si>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</si>
  <si>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</si>
  <si>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</si>
  <si>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</si>
  <si>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</si>
  <si>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</si>
  <si>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</si>
  <si>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</si>
  <si>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</si>
  <si>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</si>
  <si>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</si>
  <si>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</si>
  <si>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</si>
  <si>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</si>
  <si>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</si>
  <si>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</si>
  <si>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</si>
  <si>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</si>
  <si>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</si>
  <si>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</si>
  <si>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</si>
  <si>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</si>
  <si>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</si>
  <si>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</si>
  <si>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</si>
  <si>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</si>
  <si>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</si>
  <si>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</si>
  <si>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</si>
  <si>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</si>
  <si>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</si>
  <si>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</si>
  <si>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</si>
  <si>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</si>
  <si>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</si>
  <si>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</si>
  <si>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</si>
  <si>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</si>
  <si>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</si>
  <si>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</si>
  <si>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</si>
  <si>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</si>
  <si>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</si>
  <si>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</si>
  <si>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</si>
  <si>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</si>
  <si>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</si>
  <si>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</si>
  <si>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</si>
  <si>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</si>
  <si>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</si>
  <si>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</si>
  <si>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</si>
  <si>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</si>
  <si>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</si>
  <si>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</si>
  <si>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</si>
  <si>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</si>
  <si>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</si>
  <si>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</si>
  <si>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</si>
  <si>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</si>
  <si>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</si>
  <si>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</si>
  <si>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</si>
  <si>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</si>
  <si>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</si>
  <si>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</si>
  <si>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</si>
  <si>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</si>
  <si>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</si>
  <si>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</si>
  <si>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</si>
  <si>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</si>
  <si>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</si>
  <si>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</si>
  <si>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</si>
  <si>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</si>
  <si>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</si>
  <si>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</si>
  <si>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</si>
  <si>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</si>
  <si>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</si>
  <si>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</si>
  <si>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</si>
  <si>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</si>
  <si>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</si>
  <si>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</si>
  <si>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</si>
  <si>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</si>
  <si>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</si>
  <si>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</si>
  <si>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</si>
  <si>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</si>
  <si>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</si>
  <si>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</si>
  <si>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</si>
  <si>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</si>
  <si>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</si>
  <si>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</si>
  <si>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</si>
  <si>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</si>
  <si>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</si>
  <si>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</si>
  <si>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</si>
  <si>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</si>
  <si>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</si>
  <si>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</si>
  <si>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</si>
  <si>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</si>
  <si>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</si>
  <si>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</si>
  <si>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</si>
  <si>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</si>
  <si>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</si>
  <si>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</si>
  <si>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</si>
  <si>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</si>
  <si>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</si>
  <si>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</si>
  <si>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</si>
  <si>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</si>
  <si>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</si>
  <si>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</si>
  <si>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</si>
  <si>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</si>
  <si>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</si>
  <si>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</si>
  <si>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</si>
  <si>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</si>
  <si>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</si>
  <si>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</si>
  <si>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</si>
  <si>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</si>
  <si>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</si>
  <si>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</si>
  <si>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</si>
  <si>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</si>
  <si>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</si>
  <si>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</si>
  <si>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</si>
  <si>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</si>
  <si>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</si>
  <si>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</si>
  <si>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</si>
  <si>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</si>
  <si>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</si>
  <si>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</si>
  <si>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</si>
  <si>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</si>
  <si>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</si>
  <si>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</si>
  <si>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</si>
  <si>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</si>
  <si>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</si>
  <si>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</si>
  <si>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</si>
  <si>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</si>
  <si>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</si>
  <si>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</si>
  <si>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</si>
  <si>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</si>
  <si>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</si>
  <si>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</si>
  <si>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</si>
  <si>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</si>
  <si>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</si>
  <si>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</si>
  <si>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</si>
  <si>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</si>
  <si>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</si>
  <si>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</si>
  <si>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</si>
  <si>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</si>
  <si>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</si>
  <si>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</si>
  <si>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</si>
  <si>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</si>
  <si>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</si>
  <si>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</si>
  <si>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</si>
  <si>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</si>
  <si>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</si>
  <si>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</si>
  <si>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</si>
  <si>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</si>
  <si>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</si>
  <si>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</si>
  <si>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</si>
  <si>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</si>
  <si>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</si>
  <si>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</si>
  <si>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</si>
  <si>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</si>
  <si>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</si>
  <si>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</si>
  <si>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</si>
  <si>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</si>
  <si>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</si>
  <si>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</si>
  <si>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</si>
  <si>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</si>
  <si>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</si>
  <si>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</si>
  <si>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</si>
  <si>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</si>
  <si>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</si>
  <si>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</si>
  <si>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</si>
  <si>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</si>
  <si>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</si>
  <si>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</si>
  <si>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</si>
  <si>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</si>
  <si>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</si>
  <si>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</si>
  <si>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</si>
  <si>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</si>
  <si>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</si>
  <si>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</si>
  <si>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</si>
  <si>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</si>
  <si>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</si>
  <si>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</si>
  <si>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</si>
  <si>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</si>
  <si>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</si>
  <si>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</si>
  <si>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</si>
  <si>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</si>
  <si>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</si>
  <si>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</si>
  <si>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</si>
  <si>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</si>
  <si>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</si>
  <si>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</si>
  <si>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</si>
  <si>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</si>
  <si>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</si>
  <si>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</si>
  <si>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</si>
  <si>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</si>
  <si>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</si>
  <si>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</si>
  <si>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</si>
  <si>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</si>
  <si>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</si>
  <si>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</si>
  <si>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</si>
  <si>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</si>
  <si>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</si>
  <si>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</si>
  <si>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</si>
  <si>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</si>
  <si>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</si>
  <si>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</si>
  <si>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</si>
  <si>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</si>
  <si>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</si>
  <si>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</si>
  <si>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</si>
  <si>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</si>
  <si>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</si>
  <si>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</si>
  <si>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</si>
  <si>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</si>
  <si>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</si>
  <si>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</si>
  <si>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</si>
  <si>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</si>
  <si>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</si>
  <si>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</si>
  <si>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</si>
  <si>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</si>
  <si>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</si>
  <si>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</si>
  <si>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</si>
  <si>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</si>
  <si>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</si>
  <si>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</si>
  <si>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</si>
  <si>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</si>
  <si>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</si>
  <si>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</si>
  <si>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</si>
  <si>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</si>
  <si>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</si>
  <si>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</si>
  <si>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</si>
  <si>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</si>
  <si>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</si>
  <si>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</si>
  <si>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</si>
  <si>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</si>
  <si>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</si>
  <si>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</si>
  <si>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</si>
  <si>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</si>
  <si>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</si>
  <si>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</si>
  <si>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</si>
  <si>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</si>
  <si>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</si>
  <si>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</si>
  <si>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</si>
  <si>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</si>
  <si>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</si>
  <si>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</si>
  <si>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</si>
  <si>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</si>
  <si>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</si>
  <si>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</si>
  <si>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</si>
  <si>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</si>
  <si>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</si>
  <si>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</si>
  <si>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</si>
  <si>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</si>
  <si>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</si>
  <si>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</si>
  <si>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</si>
  <si>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</si>
  <si>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</si>
  <si>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</si>
  <si>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</si>
  <si>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</si>
  <si>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</si>
  <si>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</si>
  <si>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</si>
  <si>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</si>
  <si>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</si>
  <si>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</si>
  <si>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</si>
  <si>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</si>
  <si>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</si>
  <si>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</si>
  <si>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</si>
  <si>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</si>
  <si>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</si>
  <si>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</si>
  <si>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</si>
  <si>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</si>
  <si>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</si>
  <si>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</si>
  <si>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</si>
  <si>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</si>
  <si>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</si>
  <si>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</si>
  <si>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</si>
  <si>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</si>
  <si>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</si>
  <si>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</si>
  <si>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</si>
  <si>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</si>
  <si>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</si>
  <si>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</si>
  <si>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</si>
  <si>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</si>
  <si>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</si>
  <si>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</si>
  <si>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</si>
  <si>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</si>
  <si>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</si>
  <si>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</si>
  <si>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</si>
  <si>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</si>
  <si>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</si>
  <si>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</si>
  <si>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</si>
  <si>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</si>
  <si>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</si>
  <si>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</si>
  <si>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</si>
  <si>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</si>
  <si>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</si>
  <si>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</si>
  <si>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</si>
  <si>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</si>
  <si>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</si>
  <si>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</si>
  <si>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</si>
  <si>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</si>
  <si>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</si>
  <si>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</si>
  <si>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</si>
  <si>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</si>
  <si>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</si>
  <si>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</si>
  <si>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</si>
  <si>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</si>
  <si>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</si>
  <si>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</si>
  <si>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</si>
  <si>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</si>
  <si>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</si>
  <si>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</si>
  <si>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</si>
  <si>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</si>
  <si>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</si>
  <si>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</si>
  <si>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</si>
  <si>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</si>
  <si>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</si>
  <si>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</si>
  <si>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</si>
  <si>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</si>
  <si>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</si>
  <si>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</si>
  <si>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</si>
  <si>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</si>
  <si>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</si>
  <si>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</si>
  <si>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</si>
  <si>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</si>
  <si>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</si>
  <si>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</si>
  <si>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</si>
  <si>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</si>
  <si>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</si>
  <si>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</si>
  <si>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</si>
  <si>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</si>
  <si>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</si>
  <si>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</si>
  <si>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</si>
  <si>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</si>
  <si>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</si>
  <si>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</si>
  <si>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</si>
  <si>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</si>
  <si>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</si>
  <si>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</si>
  <si>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</si>
  <si>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</si>
  <si>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</si>
  <si>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</si>
  <si>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</si>
  <si>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</si>
  <si>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</si>
  <si>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</si>
  <si>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</si>
  <si>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</si>
  <si>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</si>
  <si>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</si>
  <si>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</si>
  <si>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</si>
  <si>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</si>
  <si>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</si>
  <si>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</si>
  <si>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</si>
  <si>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</si>
  <si>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</si>
  <si>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</si>
  <si>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</si>
  <si>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</si>
  <si>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</si>
  <si>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</si>
  <si>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</si>
  <si>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</si>
  <si>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</si>
  <si>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</si>
  <si>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</si>
  <si>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</si>
  <si>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</si>
  <si>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</si>
  <si>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</si>
  <si>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</si>
  <si>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</si>
  <si>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</si>
  <si>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</si>
  <si>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</si>
  <si>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</si>
  <si>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</si>
  <si>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</si>
  <si>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</si>
  <si>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</si>
  <si>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</si>
  <si>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</si>
  <si>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</si>
  <si>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</si>
  <si>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</si>
  <si>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</si>
  <si>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</si>
  <si>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</si>
  <si>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</si>
  <si>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</si>
  <si>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</si>
  <si>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</si>
  <si>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</si>
  <si>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</si>
  <si>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</si>
  <si>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</si>
  <si>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</si>
  <si>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</si>
  <si>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</si>
  <si>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</si>
  <si>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</si>
  <si>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</si>
  <si>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</si>
  <si>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</si>
  <si>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</si>
  <si>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</si>
  <si>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</si>
  <si>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</si>
  <si>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</si>
  <si>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</si>
  <si>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</si>
  <si>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</si>
  <si>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</si>
  <si>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</si>
  <si>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</si>
  <si>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</si>
  <si>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</si>
  <si>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</si>
  <si>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</si>
  <si>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</si>
  <si>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</si>
  <si>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</si>
  <si>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</si>
  <si>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</si>
  <si>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</si>
  <si>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</si>
  <si>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</si>
  <si>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</si>
  <si>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</si>
  <si>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</si>
  <si>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</si>
  <si>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</si>
  <si>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</si>
  <si>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</si>
  <si>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</si>
  <si>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</si>
  <si>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</si>
  <si>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</si>
  <si>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</si>
  <si>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</si>
  <si>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</si>
  <si>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</si>
  <si>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</si>
  <si>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</si>
  <si>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</si>
  <si>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</si>
  <si>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</si>
  <si>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</si>
  <si>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</si>
  <si>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</si>
  <si>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</si>
  <si>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</si>
  <si>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</si>
  <si>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</si>
  <si>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</si>
  <si>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</si>
  <si>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</si>
  <si>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</si>
  <si>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</si>
  <si>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</si>
  <si>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</si>
  <si>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</si>
  <si>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</si>
  <si>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</si>
  <si>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</si>
  <si>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</si>
  <si>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</si>
  <si>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</si>
  <si>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</si>
  <si>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</si>
  <si>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</si>
  <si>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</si>
  <si>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</si>
  <si>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</si>
  <si>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</si>
  <si>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</si>
  <si>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</si>
  <si>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</si>
  <si>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</si>
  <si>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</si>
  <si>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</si>
  <si>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</si>
  <si>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</si>
  <si>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</si>
  <si>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</si>
  <si>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</si>
  <si>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</si>
  <si>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</si>
  <si>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</si>
  <si>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</si>
  <si>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</si>
  <si>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</si>
  <si>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</si>
  <si>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</si>
  <si>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</si>
  <si>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</si>
  <si>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</si>
  <si>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</si>
  <si>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</si>
  <si>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</si>
  <si>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</si>
  <si>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</si>
  <si>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</si>
  <si>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</si>
  <si>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</si>
  <si>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</si>
  <si>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</si>
  <si>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</si>
  <si>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</si>
  <si>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</si>
  <si>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</si>
  <si>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</si>
  <si>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</si>
  <si>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</si>
  <si>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</si>
  <si>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</si>
  <si>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</si>
  <si>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</si>
  <si>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</si>
  <si>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</si>
  <si>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</si>
  <si>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</si>
  <si>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</si>
  <si>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</si>
  <si>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</si>
  <si>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</si>
  <si>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</si>
  <si>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</si>
  <si>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</si>
  <si>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</si>
  <si>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</si>
  <si>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</si>
  <si>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</si>
  <si>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</si>
  <si>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</si>
  <si>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</si>
  <si>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</si>
  <si>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</si>
  <si>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</si>
  <si>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</si>
  <si>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</si>
  <si>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</si>
  <si>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</si>
  <si>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</si>
  <si>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</si>
  <si>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</si>
  <si>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</si>
  <si>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</si>
  <si>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</si>
  <si>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</si>
  <si>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</si>
  <si>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</si>
  <si>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</si>
  <si>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</si>
  <si>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</si>
  <si>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</si>
  <si>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</si>
  <si>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</si>
  <si>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</si>
  <si>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</si>
  <si>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</si>
  <si>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</si>
  <si>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</si>
  <si>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</si>
  <si>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</si>
  <si>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</si>
  <si>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</si>
  <si>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</si>
  <si>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</si>
  <si>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</si>
  <si>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</si>
  <si>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</si>
  <si>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</si>
  <si>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</si>
  <si>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</si>
  <si>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</si>
  <si>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</si>
  <si>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</si>
  <si>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</si>
  <si>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</si>
  <si>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</si>
  <si>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</si>
  <si>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</si>
  <si>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</si>
  <si>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</si>
  <si>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</si>
  <si>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</si>
  <si>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</si>
  <si>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</si>
  <si>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</si>
  <si>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</si>
  <si>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</si>
  <si>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</si>
  <si>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</si>
  <si>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</si>
  <si>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</si>
  <si>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</si>
  <si>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</si>
  <si>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</si>
  <si>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</si>
  <si>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</si>
  <si>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</si>
  <si>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</si>
  <si>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</si>
  <si>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</si>
  <si>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</si>
  <si>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</si>
  <si>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</si>
  <si>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</si>
  <si>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</si>
  <si>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</si>
  <si>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</si>
  <si>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</si>
  <si>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</si>
  <si>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</si>
  <si>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</si>
  <si>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</si>
  <si>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</si>
  <si>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</si>
  <si>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</si>
  <si>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</si>
  <si>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</si>
  <si>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</si>
  <si>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</si>
  <si>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</si>
  <si>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</si>
  <si>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</si>
  <si>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</si>
  <si>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</si>
  <si>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</si>
  <si>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</si>
  <si>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</si>
  <si>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</si>
  <si>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</si>
  <si>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</si>
  <si>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</si>
  <si>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</si>
  <si>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</si>
  <si>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</si>
  <si>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</si>
  <si>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</si>
  <si>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</si>
  <si>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</si>
  <si>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</si>
  <si>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</si>
  <si>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</si>
  <si>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</si>
  <si>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</si>
  <si>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</si>
  <si>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</si>
  <si>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</si>
  <si>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</si>
  <si>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</si>
  <si>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</si>
  <si>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</si>
  <si>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</si>
  <si>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</si>
  <si>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</si>
  <si>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</si>
  <si>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</si>
  <si>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</si>
  <si>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</si>
  <si>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</si>
  <si>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</si>
  <si>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</si>
  <si>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</si>
  <si>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</si>
  <si>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</si>
  <si>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</si>
  <si>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</si>
  <si>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</si>
  <si>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</si>
  <si>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</si>
  <si>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</si>
  <si>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</si>
  <si>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</si>
  <si>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</si>
  <si>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</si>
  <si>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</si>
  <si>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</si>
  <si>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</si>
  <si>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</si>
  <si>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</si>
  <si>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</si>
  <si>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</si>
  <si>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</si>
  <si>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</si>
  <si>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</si>
  <si>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</si>
  <si>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</si>
  <si>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</si>
  <si>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</si>
  <si>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</si>
  <si>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</si>
  <si>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</si>
  <si>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</si>
  <si>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</si>
  <si>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</si>
  <si>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</si>
  <si>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</si>
  <si>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</si>
  <si>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</si>
  <si>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</si>
  <si>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</si>
  <si>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</si>
  <si>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</si>
  <si>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</si>
  <si>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</si>
  <si>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</si>
  <si>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</si>
  <si>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</si>
  <si>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</si>
  <si>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</si>
  <si>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</si>
  <si>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</si>
  <si>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</si>
  <si>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</si>
  <si>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</si>
  <si>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</si>
  <si>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</si>
  <si>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</si>
  <si>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</si>
  <si>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</si>
  <si>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</si>
  <si>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</si>
  <si>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</si>
  <si>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</si>
  <si>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</si>
  <si>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</si>
  <si>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</si>
  <si>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</si>
  <si>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</si>
  <si>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</si>
  <si>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</si>
  <si>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</si>
  <si>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</si>
  <si>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</si>
  <si>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</si>
  <si>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</si>
  <si>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</si>
  <si>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</si>
  <si>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</si>
  <si>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</si>
  <si>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</si>
  <si>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</si>
  <si>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</si>
  <si>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</si>
  <si>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</si>
  <si>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</si>
  <si>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</si>
  <si>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</si>
  <si>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</si>
  <si>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</si>
  <si>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</si>
  <si>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</si>
  <si>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</si>
  <si>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</si>
  <si>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</si>
  <si>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</si>
  <si>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</si>
  <si>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</si>
  <si>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</si>
  <si>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</si>
  <si>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</si>
  <si>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</si>
  <si>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</si>
  <si>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</si>
  <si>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</si>
  <si>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</si>
  <si>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</si>
  <si>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</si>
  <si>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</si>
  <si>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</si>
  <si>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</si>
  <si>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</si>
  <si>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</si>
  <si>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</si>
  <si>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</si>
  <si>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</si>
  <si>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</si>
  <si>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</si>
  <si>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</si>
  <si>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</si>
  <si>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</si>
  <si>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</si>
  <si>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</si>
  <si>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</si>
  <si>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</si>
  <si>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</si>
  <si>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</si>
  <si>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</si>
  <si>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</si>
  <si>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</si>
  <si>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</si>
  <si>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</si>
  <si>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</si>
  <si>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</si>
  <si>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</si>
  <si>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</si>
  <si>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</si>
  <si>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</si>
  <si>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</si>
  <si>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</si>
  <si>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</si>
  <si>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</si>
  <si>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</si>
  <si>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</si>
  <si>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</si>
  <si>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</si>
  <si>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</si>
  <si>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</si>
  <si>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</si>
  <si>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</si>
  <si>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</si>
  <si>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</si>
  <si>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</si>
  <si>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</si>
  <si>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</si>
  <si>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</si>
  <si>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</si>
  <si>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</si>
  <si>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</si>
  <si>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</si>
  <si>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</si>
  <si>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</si>
  <si>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</si>
  <si>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</si>
  <si>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</si>
  <si>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</si>
  <si>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</si>
  <si>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</si>
  <si>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</si>
  <si>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</si>
  <si>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</si>
  <si>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</si>
  <si>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</si>
  <si>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</si>
  <si>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</si>
  <si>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</si>
  <si>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</si>
  <si>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</si>
  <si>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</si>
  <si>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</si>
  <si>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</si>
  <si>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</si>
  <si>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</si>
  <si>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</si>
  <si>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</si>
  <si>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</si>
  <si>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</si>
  <si>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</si>
  <si>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</si>
  <si>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</si>
  <si>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</si>
  <si>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</si>
  <si>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</si>
  <si>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</si>
  <si>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</si>
  <si>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</si>
  <si>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</si>
  <si>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</si>
  <si>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</si>
  <si>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</si>
  <si>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</si>
  <si>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</si>
  <si>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</si>
  <si>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</si>
  <si>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</si>
  <si>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</si>
  <si>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</si>
  <si>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</si>
  <si>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</si>
  <si>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</si>
  <si>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</si>
  <si>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</si>
  <si>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</si>
  <si>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</si>
  <si>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</si>
  <si>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</si>
  <si>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</si>
  <si>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</si>
  <si>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</si>
  <si>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</si>
  <si>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</si>
  <si>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</si>
  <si>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</si>
  <si>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</si>
  <si>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</si>
  <si>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</si>
  <si>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</si>
  <si>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</si>
  <si>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</si>
  <si>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</si>
  <si>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</si>
  <si>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</si>
  <si>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</si>
  <si>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</si>
  <si>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</si>
  <si>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</si>
  <si>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</si>
  <si>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</si>
  <si>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</si>
  <si>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</si>
  <si>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</si>
  <si>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</si>
  <si>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</si>
  <si>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</si>
  <si>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</si>
  <si>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</si>
  <si>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</si>
  <si>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</si>
  <si>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</si>
  <si>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</si>
  <si>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</si>
  <si>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</si>
  <si>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</si>
  <si>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</si>
  <si>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</si>
  <si>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</si>
  <si>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</si>
  <si>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</si>
  <si>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</si>
  <si>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</si>
  <si>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</si>
  <si>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</si>
  <si>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</si>
  <si>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</si>
  <si>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</si>
  <si>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</si>
  <si>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</si>
  <si>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</si>
  <si>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</si>
  <si>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</si>
  <si>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</si>
  <si>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</si>
  <si>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</si>
  <si>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</si>
  <si>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</si>
  <si>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</si>
  <si>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</si>
  <si>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</si>
  <si>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</si>
  <si>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</si>
  <si>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</si>
  <si>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</si>
  <si>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</si>
  <si>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</si>
  <si>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</si>
  <si>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</si>
  <si>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</si>
  <si>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</si>
  <si>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</si>
  <si>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</si>
  <si>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</si>
  <si>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</si>
  <si>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</si>
  <si>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</si>
  <si>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</si>
  <si>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</si>
  <si>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</si>
  <si>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</si>
  <si>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</si>
  <si>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</si>
  <si>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</si>
  <si>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</si>
  <si>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</si>
  <si>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</si>
  <si>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</si>
  <si>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</si>
  <si>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</si>
  <si>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</si>
  <si>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</si>
  <si>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</si>
  <si>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</si>
  <si>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</si>
  <si>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</si>
  <si>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</si>
  <si>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</si>
  <si>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</si>
  <si>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</si>
  <si>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</si>
  <si>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</si>
  <si>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</si>
  <si>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</si>
  <si>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</si>
  <si>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</si>
  <si>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</si>
  <si>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</si>
  <si>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</si>
  <si>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</si>
  <si>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</si>
  <si>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</si>
  <si>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</si>
  <si>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</si>
  <si>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</si>
  <si>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</si>
  <si>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</si>
  <si>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</si>
  <si>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</si>
  <si>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</si>
  <si>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</si>
  <si>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</si>
  <si>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</si>
  <si>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</si>
  <si>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</si>
  <si>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</si>
  <si>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</si>
  <si>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</si>
  <si>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</si>
  <si>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</si>
  <si>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</si>
  <si>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</si>
  <si>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</si>
  <si>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</si>
  <si>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</si>
  <si>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</si>
  <si>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</si>
  <si>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</si>
  <si>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</si>
  <si>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</si>
  <si>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</si>
  <si>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</si>
  <si>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</si>
  <si>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</si>
  <si>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</si>
  <si>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</si>
  <si>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</si>
  <si>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</si>
  <si>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</si>
  <si>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</si>
  <si>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</si>
  <si>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</si>
  <si>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</si>
  <si>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</si>
  <si>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</si>
  <si>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</si>
  <si>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</si>
  <si>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</si>
  <si>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</si>
  <si>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</si>
  <si>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</si>
  <si>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</si>
  <si>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</si>
  <si>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</si>
  <si>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</si>
  <si>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</si>
  <si>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</si>
  <si>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</si>
  <si>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</si>
  <si>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</si>
  <si>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</si>
  <si>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</si>
  <si>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</si>
  <si>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</si>
  <si>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</si>
  <si>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</si>
  <si>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</si>
  <si>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</si>
  <si>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</si>
  <si>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</si>
  <si>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</si>
  <si>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</si>
  <si>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</si>
  <si>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</si>
  <si>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</si>
  <si>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</si>
  <si>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</si>
  <si>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</si>
  <si>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</si>
  <si>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</si>
  <si>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</si>
  <si>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</si>
  <si>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</si>
  <si>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</si>
  <si>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</si>
  <si>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</si>
  <si>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</si>
  <si>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</si>
  <si>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</si>
  <si>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</si>
  <si>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</si>
  <si>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</si>
  <si>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</si>
  <si>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</si>
  <si>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</si>
  <si>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</si>
  <si>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</si>
  <si>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</si>
  <si>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</si>
  <si>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</si>
  <si>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</si>
  <si>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</si>
  <si>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</si>
  <si>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</si>
  <si>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</si>
  <si>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</si>
  <si>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</si>
  <si>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</si>
  <si>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</si>
  <si>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</si>
  <si>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</si>
  <si>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</si>
  <si>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</si>
  <si>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</si>
  <si>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</si>
  <si>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</si>
  <si>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</si>
  <si>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</si>
  <si>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</si>
  <si>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</si>
  <si>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</si>
  <si>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</si>
  <si>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</si>
  <si>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</si>
  <si>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</si>
  <si>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</si>
  <si>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</si>
  <si>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</si>
  <si>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</si>
  <si>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</si>
  <si>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</si>
  <si>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</si>
  <si>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</si>
  <si>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</si>
  <si>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</si>
  <si>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</si>
  <si>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</si>
  <si>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</si>
  <si>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</si>
  <si>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</si>
  <si>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</si>
  <si>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</si>
  <si>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</si>
  <si>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</si>
  <si>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</si>
  <si>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</si>
  <si>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</si>
  <si>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</si>
  <si>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</si>
  <si>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</si>
  <si>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</si>
  <si>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</si>
  <si>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</si>
  <si>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</si>
  <si>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</si>
  <si>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</si>
  <si>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</si>
  <si>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</si>
  <si>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</si>
  <si>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</si>
  <si>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</si>
  <si>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</si>
  <si>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</si>
  <si>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</si>
  <si>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</si>
  <si>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</si>
  <si>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</si>
  <si>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</si>
  <si>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</si>
  <si>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</si>
  <si>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</si>
  <si>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</si>
  <si>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</si>
  <si>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</si>
  <si>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</si>
  <si>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</si>
  <si>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</si>
  <si>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</si>
  <si>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</si>
  <si>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</si>
  <si>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</si>
  <si>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</si>
  <si>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</si>
  <si>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</si>
  <si>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</si>
  <si>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</si>
  <si>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</si>
  <si>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</si>
  <si>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</si>
  <si>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</si>
  <si>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</si>
  <si>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</si>
  <si>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</si>
  <si>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</si>
  <si>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</si>
  <si>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</si>
  <si>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</si>
  <si>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</si>
  <si>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</si>
  <si>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</si>
  <si>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</si>
  <si>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</si>
  <si>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</si>
  <si>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</si>
  <si>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</si>
  <si>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</si>
  <si>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</si>
  <si>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</si>
  <si>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</si>
  <si>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</si>
  <si>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</si>
  <si>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</si>
  <si>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</si>
  <si>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</si>
  <si>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</si>
  <si>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</si>
  <si>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</si>
  <si>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</si>
  <si>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</si>
  <si>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</si>
  <si>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</si>
  <si>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</si>
  <si>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</si>
  <si>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</si>
  <si>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</si>
  <si>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</si>
  <si>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</si>
  <si>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</si>
  <si>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</si>
  <si>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</si>
  <si>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</si>
  <si>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</si>
  <si>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</si>
  <si>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</si>
  <si>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</si>
  <si>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</si>
  <si>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</si>
  <si>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</si>
  <si>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</si>
  <si>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</si>
  <si>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</si>
  <si>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</si>
  <si>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</si>
  <si>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</si>
  <si>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</si>
  <si>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</si>
  <si>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</si>
  <si>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</si>
  <si>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</si>
  <si>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</si>
  <si>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</si>
  <si>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</si>
  <si>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</si>
  <si>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</si>
  <si>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</si>
  <si>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</si>
  <si>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</si>
  <si>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</si>
  <si>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</si>
  <si>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</si>
  <si>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</si>
  <si>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</si>
  <si>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</si>
  <si>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</si>
  <si>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</si>
  <si>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</si>
  <si>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</si>
  <si>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</si>
  <si>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</si>
  <si>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</si>
  <si>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</si>
  <si>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</si>
  <si>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</si>
  <si>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</si>
  <si>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</si>
  <si>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</si>
  <si>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</si>
  <si>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</si>
  <si>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</si>
  <si>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</si>
  <si>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</si>
  <si>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</si>
  <si>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</si>
  <si>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</si>
  <si>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</si>
  <si>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</si>
  <si>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</si>
  <si>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</si>
  <si>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</si>
  <si>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</si>
  <si>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</si>
  <si>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</si>
  <si>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</si>
  <si>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</si>
  <si>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</si>
  <si>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</si>
  <si>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</si>
  <si>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</si>
  <si>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</si>
  <si>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</si>
  <si>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</si>
  <si>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</si>
  <si>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</si>
  <si>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</si>
  <si>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</si>
  <si>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</si>
  <si>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</si>
  <si>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</si>
  <si>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</si>
  <si>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</si>
  <si>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</si>
  <si>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</si>
  <si>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</si>
  <si>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</si>
  <si>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</si>
  <si>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</si>
  <si>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</si>
  <si>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</si>
  <si>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</si>
  <si>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</si>
  <si>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</si>
  <si>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</si>
  <si>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</si>
  <si>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</si>
  <si>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</si>
  <si>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</si>
  <si>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</si>
  <si>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</si>
  <si>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</si>
  <si>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</si>
  <si>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</si>
  <si>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</si>
  <si>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</si>
  <si>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</si>
  <si>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</si>
  <si>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</si>
  <si>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</si>
  <si>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</si>
  <si>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</si>
  <si>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</si>
  <si>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</si>
  <si>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</si>
  <si>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</si>
  <si>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</si>
  <si>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</si>
  <si>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</si>
  <si>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</si>
  <si>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</si>
  <si>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</si>
  <si>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</si>
  <si>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</si>
  <si>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</si>
  <si>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</si>
  <si>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</si>
  <si>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</si>
  <si>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</si>
  <si>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</si>
  <si>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</si>
  <si>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</si>
  <si>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</si>
  <si>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</si>
  <si>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</si>
  <si>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</si>
  <si>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</si>
  <si>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</si>
  <si>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</si>
  <si>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</si>
  <si>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</si>
  <si>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</si>
  <si>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</si>
  <si>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</si>
  <si>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</si>
  <si>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</si>
  <si>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</si>
  <si>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</si>
  <si>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</si>
  <si>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</si>
  <si>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</si>
  <si>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</si>
  <si>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</si>
  <si>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</si>
  <si>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</si>
  <si>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</si>
  <si>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</si>
  <si>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</si>
  <si>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</si>
  <si>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</si>
  <si>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</si>
  <si>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</si>
  <si>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</si>
  <si>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</si>
  <si>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</si>
  <si>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</si>
  <si>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</si>
  <si>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</si>
  <si>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</si>
  <si>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</si>
  <si>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</si>
  <si>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</si>
  <si>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</si>
  <si>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</si>
  <si>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</si>
  <si>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</si>
  <si>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</si>
  <si>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</si>
  <si>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</si>
  <si>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</si>
  <si>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</si>
  <si>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</si>
  <si>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</si>
  <si>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</si>
  <si>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</si>
  <si>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</si>
  <si>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</si>
  <si>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</si>
  <si>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</si>
  <si>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</si>
  <si>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</si>
  <si>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</si>
  <si>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</si>
  <si>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</si>
  <si>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</si>
  <si>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</si>
  <si>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</si>
  <si>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</si>
  <si>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</si>
  <si>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</si>
  <si>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</si>
  <si>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</si>
  <si>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</si>
  <si>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</si>
  <si>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</si>
  <si>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</si>
  <si>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</si>
  <si>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</si>
  <si>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</si>
  <si>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</si>
  <si>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</si>
  <si>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</si>
  <si>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</si>
  <si>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</si>
  <si>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</si>
  <si>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</si>
  <si>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</si>
  <si>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</si>
  <si>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</si>
  <si>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</si>
  <si>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</si>
  <si>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</si>
  <si>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</si>
  <si>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</si>
  <si>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</si>
  <si>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</si>
  <si>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Tabla dinámica</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</si>
  <si>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</si>
  <si>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</si>
  <si>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</si>
  <si>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</si>
  <si>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</si>
  <si>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</si>
  <si>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</si>
  <si>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</si>
  <si>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</si>
  <si>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</si>
  <si>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</si>
  <si>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</si>
  <si>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</si>
  <si>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</si>
  <si>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</si>
  <si>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</si>
  <si>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</si>
  <si>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</si>
  <si>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</si>
  <si>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</si>
  <si>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</si>
  <si>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</si>
  <si>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</si>
  <si>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</si>
  <si>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</si>
  <si>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</si>
  <si>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</si>
  <si>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</si>
  <si>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</si>
  <si>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</si>
  <si>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</si>
  <si>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</si>
  <si>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</si>
  <si>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</si>
  <si>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</si>
  <si>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</si>
  <si>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</si>
  <si>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</si>
  <si>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</si>
  <si>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</si>
  <si>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</si>
  <si>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</si>
  <si>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</si>
  <si>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</si>
  <si>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</si>
  <si>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</si>
  <si>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</si>
  <si>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</si>
  <si>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</si>
  <si>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</si>
  <si>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</si>
  <si>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</si>
  <si>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</si>
  <si>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</si>
  <si>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</si>
  <si>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</si>
  <si>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</si>
  <si>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</si>
  <si>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</si>
  <si>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</si>
  <si>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</si>
  <si>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</si>
  <si>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</si>
  <si>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</si>
  <si>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</si>
  <si>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</si>
  <si>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</si>
  <si>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</si>
  <si>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</si>
  <si>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</si>
  <si>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</si>
  <si>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</si>
  <si>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</si>
  <si>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</si>
  <si>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</si>
  <si>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</si>
  <si>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</si>
  <si>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</si>
  <si>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</si>
  <si>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</si>
  <si>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</si>
  <si>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Ejecución 1ro de enero - 28 de julio de 2023*</t>
  </si>
  <si>
    <t>* Fecha de imputación al 28 de julio y fecha de registro al 31 de julio de 2023. La fecha de imputación representa los gastos o ingresos en el momento de su ejecución, mientras que la fecha de registro representa el momento de su registro en el sistema, en la medida que se van regularizando los pagos.</t>
  </si>
  <si>
    <t xml:space="preserve">      Ejecución 1ro de enero - 28 de julio 2023 (fecha de imputación)</t>
  </si>
  <si>
    <t>Ejecución 1ro de enero - 31 de julio 2023 (fecha de registro)</t>
  </si>
  <si>
    <t>Ejecución 1ro de enero - 28 de julio de 2023 *</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</si>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</sst>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_(* #,##0.000000000000_);_(* \(#,##0.000000000000\);_(* &quot;-&quot;??_);_(@_)"/>
    <numFmt numFmtId="176" formatCode="_(* #,##0_);_(* \(#,##0\);_(* &quot;-&quot;??_);_(@_)"/>
    <numFmt numFmtId="177" formatCode="#,##0.0_);\(#,##0.0\)"/>
    <numFmt numFmtId="178" formatCode="0.0%"/>
    <numFmt numFmtId="179"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808">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cellStyleXfs>
  <cellXfs count="151">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17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43" fontId="0" fillId="2" borderId="0" xfId="1" applyFont="1" applyFill="1"/>
    <xf numFmtId="176" fontId="0" fillId="0" borderId="0" xfId="1" applyNumberFormat="1" applyFont="1"/>
    <xf numFmtId="43" fontId="9" fillId="0" borderId="0" xfId="0" applyNumberFormat="1" applyFont="1" applyAlignment="1">
      <alignment vertical="center" wrapText="1"/>
    </xf>
    <xf numFmtId="0" fontId="7" fillId="3" borderId="0" xfId="0" applyFont="1" applyFill="1" applyAlignment="1">
      <alignment horizontal="center" wrapText="1"/>
    </xf>
    <xf numFmtId="43" fontId="4" fillId="2" borderId="0" xfId="1" applyFont="1" applyFill="1"/>
    <xf numFmtId="0" fontId="7" fillId="3" borderId="0" xfId="0" applyFont="1" applyFill="1" applyAlignment="1">
      <alignment horizontal="center" vertical="center" wrapText="1"/>
    </xf>
    <xf numFmtId="43" fontId="13" fillId="2" borderId="0" xfId="1" applyFont="1" applyFill="1" applyAlignment="1">
      <alignment vertical="center" wrapText="1"/>
    </xf>
    <xf numFmtId="43" fontId="13" fillId="2" borderId="0" xfId="1" applyFont="1" applyFill="1" applyAlignment="1">
      <alignment wrapText="1"/>
    </xf>
    <xf numFmtId="43" fontId="14" fillId="2" borderId="0" xfId="1" applyFont="1" applyFill="1" applyAlignment="1">
      <alignment vertical="center"/>
    </xf>
    <xf numFmtId="165"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54" fillId="5" borderId="0" xfId="0" applyFont="1" applyFill="1" applyAlignment="1">
      <alignment horizontal="left" vertical="center" indent="1"/>
    </xf>
    <xf numFmtId="0" fontId="4" fillId="2" borderId="0" xfId="0" applyFont="1" applyFill="1" applyAlignment="1">
      <alignment horizontal="center"/>
    </xf>
    <xf numFmtId="43"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77" fontId="11" fillId="0" borderId="0" xfId="7" applyNumberFormat="1"/>
    <xf numFmtId="164" fontId="0" fillId="0" borderId="0" xfId="0" applyNumberFormat="1"/>
    <xf numFmtId="165" fontId="11" fillId="0" borderId="0" xfId="8" applyNumberFormat="1" applyFont="1"/>
    <xf numFmtId="178" fontId="0" fillId="0" borderId="0" xfId="788" applyNumberFormat="1" applyFont="1"/>
    <xf numFmtId="0" fontId="56" fillId="3" borderId="0" xfId="0" applyFont="1" applyFill="1" applyAlignment="1">
      <alignment wrapText="1"/>
    </xf>
    <xf numFmtId="166" fontId="56" fillId="3" borderId="0" xfId="0" applyNumberFormat="1" applyFont="1" applyFill="1" applyAlignment="1">
      <alignment horizontal="center" wrapText="1"/>
    </xf>
    <xf numFmtId="0" fontId="57" fillId="0" borderId="0" xfId="0" applyFont="1" applyAlignment="1">
      <alignment horizontal="left"/>
    </xf>
    <xf numFmtId="165" fontId="5" fillId="0" borderId="0" xfId="1" applyNumberFormat="1" applyFont="1" applyAlignment="1"/>
    <xf numFmtId="166" fontId="56" fillId="3" borderId="0" xfId="0" applyNumberFormat="1" applyFont="1" applyFill="1" applyAlignment="1">
      <alignment wrapText="1"/>
    </xf>
    <xf numFmtId="165" fontId="56" fillId="3" borderId="0" xfId="0" applyNumberFormat="1" applyFont="1" applyFill="1" applyAlignment="1">
      <alignment horizontal="right" wrapText="1"/>
    </xf>
    <xf numFmtId="0" fontId="56" fillId="2" borderId="0" xfId="0" applyFont="1" applyFill="1" applyAlignment="1">
      <alignment wrapText="1"/>
    </xf>
    <xf numFmtId="166"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3" fontId="0" fillId="0" borderId="0" xfId="0" applyNumberFormat="1"/>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43" fontId="54" fillId="0" borderId="0" xfId="1" applyFont="1"/>
    <xf numFmtId="179" fontId="0" fillId="0" borderId="0" xfId="0" applyNumberFormat="1"/>
    <xf numFmtId="165" fontId="56" fillId="3" borderId="0" xfId="1" applyNumberFormat="1" applyFont="1" applyFill="1" applyBorder="1" applyAlignment="1">
      <alignment horizontal="right" vertical="center" wrapText="1"/>
    </xf>
    <xf numFmtId="179" fontId="54" fillId="5" borderId="0" xfId="0" applyNumberFormat="1" applyFont="1" applyFill="1"/>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6" fontId="59"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0" fontId="54" fillId="43" borderId="0" xfId="0" applyFont="1" applyFill="1" applyAlignment="1">
      <alignment horizontal="left" vertical="center" indent="1"/>
    </xf>
    <xf numFmtId="179" fontId="54" fillId="43" borderId="0" xfId="0" applyNumberFormat="1" applyFont="1" applyFill="1"/>
    <xf numFmtId="179" fontId="58" fillId="42" borderId="0" xfId="0" applyNumberFormat="1" applyFont="1" applyFill="1"/>
    <xf numFmtId="166" fontId="60"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4" fillId="0" borderId="0" xfId="0" applyFont="1" applyAlignment="1">
      <alignment horizontal="left" indent="3"/>
    </xf>
    <xf numFmtId="179" fontId="54" fillId="0" borderId="0" xfId="0" applyNumberFormat="1" applyFont="1"/>
    <xf numFmtId="0" fontId="0" fillId="0" borderId="0" xfId="0" applyAlignment="1">
      <alignment horizontal="left" indent="4"/>
    </xf>
    <xf numFmtId="0" fontId="0" fillId="0" borderId="0" xfId="0" applyAlignment="1">
      <alignment horizontal="left" indent="5"/>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wrapText="1"/>
    </xf>
    <xf numFmtId="49" fontId="59" fillId="2" borderId="0" xfId="0" applyNumberFormat="1" applyFont="1" applyFill="1" applyAlignment="1">
      <alignment horizontal="center" vertical="center"/>
    </xf>
  </cellXfs>
  <cellStyles count="808">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631136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59055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E3A174D9-DD94-4C1D-9EF4-EAB21EDCD90C}"/>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B6A600A4-FB75-478A-B7EE-09F05989A42F}"/>
            </a:ext>
          </a:extLst>
        </xdr:cNvPr>
        <xdr:cNvPicPr>
          <a:picLocks noChangeAspect="1"/>
        </xdr:cNvPicPr>
      </xdr:nvPicPr>
      <xdr:blipFill>
        <a:blip xmlns:r="http://schemas.openxmlformats.org/officeDocument/2006/relationships" r:embed="rId2"/>
        <a:stretch>
          <a:fillRect/>
        </a:stretch>
      </xdr:blipFill>
      <xdr:spPr>
        <a:xfrm>
          <a:off x="115356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84E428EA-4522-443B-B3D5-2A8CD683F4D4}"/>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39.318778472225" createdVersion="8" refreshedVersion="8" minRefreshableVersion="3" recordCount="8942" xr:uid="{61FB19DC-D4D0-4518-AAE1-0CFC9DCDB6DE}">
  <cacheSource type="worksheet">
    <worksheetSource ref="A2:V8944" sheet="28.07.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1">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14"/>
    </cacheField>
    <cacheField name="PROVINCIA" numFmtId="0">
      <sharedItems/>
    </cacheField>
    <cacheField name="Suma de INICIAL" numFmtId="43">
      <sharedItems containsSemiMixedTypes="0" containsString="0" containsNumber="1" containsInteger="1" minValue="0" maxValue="120950987783"/>
    </cacheField>
    <cacheField name="Suma de COMPROMISO" numFmtId="43">
      <sharedItems containsSemiMixedTypes="0" containsString="0" containsNumber="1" minValue="-9.3132257461547852E-10" maxValue="70592744801.400009"/>
    </cacheField>
    <cacheField name="Suma de VIGENTE" numFmtId="43">
      <sharedItems containsSemiMixedTypes="0" containsString="0" containsNumber="1" minValue="-9.3132257461547852E-10" maxValue="119350987783"/>
    </cacheField>
    <cacheField name="Suma de DEVENGADO" numFmtId="43">
      <sharedItems containsSemiMixedTypes="0" containsString="0" containsNumber="1" minValue="-2.1827872842550278E-11" maxValue="56793761009.36000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942">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664498101.76999998"/>
    <n v="1139091994.3200002"/>
    <n v="664498101.76999998"/>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65785416.720000014"/>
    <n v="106712500.02"/>
    <n v="65785416.720000014"/>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17030444.399999999"/>
    <n v="29117666.640000001"/>
    <n v="17030444.399999999"/>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11043270.10999995"/>
    <n v="361788463"/>
    <n v="211043270.10999995"/>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22774166.76000002"/>
    <n v="41020000"/>
    <n v="22774166.76000002"/>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31083333.350000009"/>
    <n v="54000000"/>
    <n v="31083333.350000009"/>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0227666.680000007"/>
    <n v="34676000"/>
    <n v="20227666.680000007"/>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4629165.01"/>
    <n v="8650000"/>
    <n v="4629165.01"/>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19791666.360000003"/>
    <n v="34000000"/>
    <n v="19791666.360000003"/>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46941666.689999998"/>
    <n v="83900000.020000011"/>
    <n v="46941666.689999998"/>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3700000.030000001"/>
    <n v="35450000.020000003"/>
    <n v="23700000.030000001"/>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15428750.129999997"/>
    <n v="33735000"/>
    <n v="15428750.129999997"/>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26250000"/>
    <n v="45000000"/>
    <n v="26250000"/>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6275006.5699999994"/>
    <n v="10900000"/>
    <n v="6275006.5699999994"/>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1624999.9900000002"/>
    <n v="3500000"/>
    <n v="1624999.9900000002"/>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5391666.6899999995"/>
    <n v="9600000"/>
    <n v="5391666.6899999995"/>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466666.67999999993"/>
    <n v="800000"/>
    <n v="466666.67999999993"/>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2329166.7000000002"/>
    <n v="4350000"/>
    <n v="2329166.7000000002"/>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075000.0299999996"/>
    <n v="3200000"/>
    <n v="2075000.0299999996"/>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26028333.359999999"/>
    <n v="44620000"/>
    <n v="26028333.359999999"/>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0950000"/>
    <n v="6486249.9799999995"/>
    <n v="11542499.960000001"/>
    <n v="6486249.9799999995"/>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010413020.9299999"/>
    <n v="1827796251"/>
    <n v="1010413020.9299999"/>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66217629.75000003"/>
    <n v="197385633"/>
    <n v="166217629.75000003"/>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23496666.66"/>
    <n v="191500000"/>
    <n v="123496666.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40902501.42000002"/>
    <n v="301693234"/>
    <n v="140902501.42000002"/>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332526240.19999999"/>
    <n v="549924745"/>
    <n v="332526240.19999999"/>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46914911.999999978"/>
    <n v="79689508"/>
    <n v="46914911.999999978"/>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92274995.5"/>
    <n v="124500000"/>
    <n v="92274995.5"/>
  </r>
  <r>
    <s v="2023"/>
    <x v="0"/>
    <x v="0"/>
    <x v="0"/>
    <x v="0"/>
    <s v="1 - Poder Legislativo"/>
    <s v="0102 - CÁMARA DE DIPUTADOS"/>
    <s v="0001 - CÁMARA DE DIPUTADOS"/>
    <x v="0"/>
    <x v="0"/>
    <x v="0"/>
    <s v="2.2 - CONTRATACIÓN DE SERVICIOS"/>
    <s v="2.2.3 - VIÁTICOS"/>
    <s v="N"/>
    <s v="00 - N/A"/>
    <s v="10 - FONDO GENERAL"/>
    <s v="(en blanco)"/>
    <s v="99 - MULTIPROVINCIAL"/>
    <n v="218000000"/>
    <n v="124324054.86999997"/>
    <n v="218000000"/>
    <n v="124324054.86999997"/>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17878.339999996"/>
    <n v="20040000"/>
    <n v="20017878.339999996"/>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3015219.42"/>
    <n v="15513195"/>
    <n v="13015219.42"/>
  </r>
  <r>
    <s v="2023"/>
    <x v="0"/>
    <x v="0"/>
    <x v="0"/>
    <x v="0"/>
    <s v="1 - Poder Legislativo"/>
    <s v="0102 - CÁMARA DE DIPUTADOS"/>
    <s v="0001 - CÁMARA DE DIPUTADOS"/>
    <x v="0"/>
    <x v="0"/>
    <x v="0"/>
    <s v="2.2 - CONTRATACIÓN DE SERVICIOS"/>
    <s v="2.2.6 - SEGUROS"/>
    <s v="N"/>
    <s v="00 - N/A"/>
    <s v="10 - FONDO GENERAL"/>
    <s v="(en blanco)"/>
    <s v="99 - MULTIPROVINCIAL"/>
    <n v="244752000"/>
    <n v="161899823.15000001"/>
    <n v="244752000"/>
    <n v="161899823.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2033775"/>
    <n v="32000000"/>
    <n v="22033775"/>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182463226.50999999"/>
    <n v="253423175"/>
    <n v="182463226.50999999"/>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41384852.920000002"/>
    <n v="65000000"/>
    <n v="41384852.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257303.33999999997"/>
    <n v="800000"/>
    <n v="257303.33999999997"/>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4726057.3600000003"/>
    <n v="6500000"/>
    <n v="4726057.3600000003"/>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4568053.66"/>
    <n v="11075000"/>
    <n v="4568053.66"/>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855922.33000000007"/>
    <n v="1330000"/>
    <n v="855922.33000000007"/>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65264071.010000005"/>
    <n v="111494000"/>
    <n v="65264071.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000000"/>
    <n v="15268358.99"/>
    <n v="32000000"/>
    <n v="15268358.99"/>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245441313.77000007"/>
    <n v="474035003"/>
    <n v="245441313.7700001"/>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1709932.030000001"/>
    <n v="20468000"/>
    <n v="11709932.030000001"/>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13427.04"/>
    <n v="648000"/>
    <n v="13427.04"/>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16991064.710000001"/>
    <n v="34153239"/>
    <n v="16991064.710000001"/>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36990537.239999987"/>
    <n v="64040462"/>
    <n v="36990537.24000001"/>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7841834.0699999994"/>
    <n v="17450000"/>
    <n v="7841834.0699999994"/>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477422.23"/>
    <n v="1800000"/>
    <n v="138455.43"/>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2354131.4900000002"/>
    <n v="3400000"/>
    <n v="2196651.4900000002"/>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1841646.05"/>
    <n v="2730000"/>
    <n v="446496.05"/>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138867.1199999992"/>
    <n v="8712000"/>
    <n v="5603201.6200000001"/>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6991313.0099999998"/>
    <n v="13256074.07"/>
    <n v="6991313.0099999998"/>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3065207.1600000006"/>
    <n v="17025000"/>
    <n v="1026792.95"/>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7528615.5600000005"/>
    <n v="11903000"/>
    <n v="6971751.3100000005"/>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65887.54"/>
    <n v="3970000"/>
    <n v="1060503.5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296667.33"/>
    <n v="1615000"/>
    <n v="713017.22"/>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84940"/>
    <n v="23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040184.98"/>
    <n v="2855000"/>
    <n v="1040184.98"/>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68140.33000000007"/>
    <n v="730000"/>
    <n v="468140.33"/>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36746.53"/>
    <n v="211000"/>
    <n v="36746.53"/>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1615334.1"/>
    <n v="4758955"/>
    <n v="1614369.7000000002"/>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1570392.7900000003"/>
    <n v="4115000"/>
    <n v="1501526.16"/>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349503080.4699996"/>
    <n v="1537364202"/>
    <n v="771044818.1099999"/>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4282702.08000001"/>
    <n v="401453631"/>
    <n v="112472468.75"/>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0"/>
    <n v="15200000"/>
    <n v="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186090407.23000005"/>
    <n v="209435958"/>
    <n v="114572423.38000003"/>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0871036.109999999"/>
    <n v="24578292"/>
    <n v="10161655.800000001"/>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18550963.220000003"/>
    <n v="61245097"/>
    <n v="8368964.370000001"/>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50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8849181.3200000003"/>
    <n v="23000000"/>
    <n v="8849181.3200000003"/>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74268.11"/>
    <n v="2720000"/>
    <n v="174268.11000000002"/>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2910166.169999998"/>
    <n v="49999218"/>
    <n v="5824410.080000000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855000"/>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6468.899999999"/>
    <n v="28346404"/>
    <n v="14867199.569999998"/>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034217.299999997"/>
    <n v="30054002"/>
    <n v="9535221.5399999972"/>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19011783.66"/>
    <n v="65666229"/>
    <n v="9606444.6699999981"/>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331330.83"/>
    <n v="8293906.0999999996"/>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13236.580000002"/>
    <n v="28500008"/>
    <n v="12331173.960000001"/>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3514597.48"/>
    <n v="5832000"/>
    <n v="2372105.3600000003"/>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700784.69"/>
    <n v="3470000"/>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1413592.4"/>
    <n v="6780113"/>
    <n v="1404292.4000000001"/>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5783.499999999985"/>
    <n v="2375000"/>
    <n v="40983.54"/>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43639.51999999999"/>
    <n v="1334760"/>
    <n v="112216.17000000001"/>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291499.530000001"/>
    <n v="27642705"/>
    <n v="10923303.630000001"/>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3395307.2600000002"/>
    <n v="17913429"/>
    <n v="2525828.7899999991"/>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2552000"/>
    <n v="89505000"/>
    <n v="359233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8827597.8999999985"/>
    <n v="12408499.279999999"/>
    <n v="5492350.9699999988"/>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7289938.0199999996"/>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2570000"/>
    <n v="4500000"/>
    <n v="2570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00000"/>
    <n v="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3532388.75"/>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2341200"/>
    <n v="6400000"/>
    <n v="2341200"/>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935513.44"/>
    <n v="1800000"/>
    <n v="328040"/>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6000000"/>
    <n v="0"/>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698772.4"/>
    <n v="5149731"/>
    <n v="298776"/>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58764"/>
    <n v="1955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20000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129564"/>
    <n v="33118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0"/>
    <n v="224495"/>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002838.86"/>
    <n v="1910825"/>
    <n v="937547.47"/>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43296620.38999999"/>
    <n v="736746452.67999995"/>
    <n v="363574538.52999997"/>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5944000"/>
    <n v="125991798.84"/>
    <n v="465515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88400973.629999965"/>
    <n v="99840411.400000021"/>
    <n v="54203255.25"/>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0650614.420000002"/>
    <n v="74823430"/>
    <n v="40650594.420000002"/>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3568205.7800000003"/>
    <n v="8777127"/>
    <n v="1747516.7699999996"/>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7728250"/>
    <n v="18603000"/>
    <n v="772825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269000"/>
    <n v="4277400"/>
    <n v="2348000"/>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0532839.169999994"/>
    <n v="37683228"/>
    <n v="11109444.860000001"/>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9697275.4299999997"/>
    <n v="12610478"/>
    <n v="9697275.4300000016"/>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6699721.3800000008"/>
    <n v="29952351"/>
    <n v="5710901.4699999997"/>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18394241.989999998"/>
    <n v="76060707"/>
    <n v="12485285.639999999"/>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0665755.690000001"/>
    <n v="22060884"/>
    <n v="6515907.5099999998"/>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1757847.1700000002"/>
    <n v="6836550"/>
    <n v="1040882.9899999999"/>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5050293.63"/>
    <n v="7778030"/>
    <n v="2499956.85"/>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054371.16"/>
    <n v="6881314.8600000003"/>
    <n v="1871673.7"/>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68204"/>
    <n v="740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2000.07999999996"/>
    <n v="1795300"/>
    <n v="360000.25"/>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934947.44000000018"/>
    <n v="4156844.48"/>
    <n v="354403.96"/>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1690813.27"/>
    <n v="22651677"/>
    <n v="6628717.1000000006"/>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1011045.680000002"/>
    <n v="48753696.520000003"/>
    <n v="8932189.1199999992"/>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15118519.87"/>
    <n v="305711000"/>
    <n v="128537010.80999997"/>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9"/>
    <n v="27707825.719999999"/>
    <n v="13107954.399999999"/>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89999992"/>
    <n v="69450000"/>
    <n v="34829468.349999994"/>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29845978.549999997"/>
    <n v="37441459"/>
    <n v="18239380.649999999"/>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602268.8699999996"/>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8360276.6999999993"/>
    <n v="14352062"/>
    <n v="8360276.6999999993"/>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36873.61000000002"/>
    <n v="420000"/>
    <n v="136873.61000000002"/>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2794815.5700000003"/>
    <n v="3891220"/>
    <n v="1160910.6299999999"/>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3620924.2099999995"/>
    <n v="6664572"/>
    <n v="3620924.2099999995"/>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427000"/>
    <n v="1182000"/>
    <n v="427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489962.9899999998"/>
    <n v="6126885.46"/>
    <n v="3489962.9899999998"/>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11943874.26"/>
    <n v="32465202"/>
    <n v="7698570.7300000004"/>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6128414.3300000001"/>
    <n v="16015709"/>
    <n v="6128414.3300000001"/>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938132.32000000007"/>
    <n v="4572500"/>
    <n v="573457.33000000007"/>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14373873.43"/>
    <n v="33751242.539999999"/>
    <n v="8185659.4299999997"/>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897945.59999999998"/>
    <n v="244636669.31"/>
    <n v="897945.59999999998"/>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1327463.219999999"/>
    <n v="23790000"/>
    <n v="10346818.32"/>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439388.88"/>
    <n v="3546961"/>
    <n v="893390.2"/>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92406.17"/>
    <n v="1911000"/>
    <n v="92406.17"/>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166839.78"/>
    <n v="2990000"/>
    <n v="730782.58000000007"/>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16578.88"/>
    <n v="150000"/>
    <n v="16578.88"/>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64021.58"/>
    <n v="2955836"/>
    <n v="264021.58"/>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22169.66"/>
    <n v="745000"/>
    <n v="6766.67"/>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6500322.2000000002"/>
    <n v="17374041"/>
    <n v="6276244.2700000005"/>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6363808.6199999982"/>
    <n v="12349600"/>
    <n v="5701169.0900000008"/>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17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89615.98"/>
    <n v="635000"/>
    <n v="170415.43000000005"/>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0"/>
    <n v="1085000"/>
    <n v="0"/>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0"/>
    <n v="500000"/>
    <n v="0"/>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0"/>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3"/>
    <n v="3705000"/>
    <n v="16327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48317176.23999989"/>
    <n v="716294506.25999999"/>
    <n v="369703254.67999995"/>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1"/>
    <n v="171894025.09999999"/>
    <n v="49947536.889999993"/>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74472751.090000004"/>
    <n v="91869510.039999992"/>
    <n v="52930479.909999989"/>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316205.280000001"/>
    <n v="93161329.200000003"/>
    <n v="54647199.43"/>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8712487.8200000003"/>
    <n v="22136712"/>
    <n v="7819547.3399999999"/>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41813503.42000002"/>
    <n v="198600000"/>
    <n v="141813503.4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35353500"/>
    <n v="180900000"/>
    <n v="135100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53704565.730000004"/>
    <n v="77365000.079999998"/>
    <n v="37628520.969999991"/>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0729368.879999999"/>
    <n v="29500000"/>
    <n v="20729368.87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24534151.789999999"/>
    <n v="36584095.769999996"/>
    <n v="15556206.499999996"/>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275711190.15000004"/>
    <n v="324761509.82999998"/>
    <n v="212735363.67999998"/>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85681733.400000006"/>
    <n v="86453808.340000004"/>
    <n v="48876803.860000007"/>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29475100.110000003"/>
    <n v="32012843.859999999"/>
    <n v="28695988.749999996"/>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667375.0699999998"/>
    <n v="5580000"/>
    <n v="1844082.8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4885085.8100000005"/>
    <n v="7147000"/>
    <n v="4823347.92"/>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59869780.339999996"/>
    <n v="60729000"/>
    <n v="59633902.419999994"/>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0887794.379999999"/>
    <n v="12765000"/>
    <n v="10689309.369999999"/>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6931570.0500000007"/>
    <n v="7770264.5300000003"/>
    <n v="6618854.4299999988"/>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59991973.469999991"/>
    <n v="93767046.010000005"/>
    <n v="59047076.559999995"/>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1107521750.25"/>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29087320.81999998"/>
    <n v="139749103.84"/>
    <n v="120077566.91000001"/>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
    <n v="34850000"/>
    <n v="13886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699999997"/>
    <n v="3885000"/>
    <n v="2026845.0800000003"/>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4306431.47"/>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600000"/>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1917017.32"/>
    <n v="2687017.3200000003"/>
    <n v="180000"/>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484180"/>
    <n v="2430340"/>
    <n v="38034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409639.8"/>
    <n v="2800000"/>
    <n v="1409639.7999999998"/>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100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750000"/>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70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799999997"/>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17416"/>
    <n v="2767394"/>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169500391.29999998"/>
    <n v="307823259"/>
    <n v="169383791.29999995"/>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18885697.810000002"/>
    <n v="42032953"/>
    <n v="18885697.810000002"/>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0299198.480000008"/>
    <n v="35765061"/>
    <n v="20296140.480000004"/>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1602403.250000002"/>
    <n v="19982004"/>
    <n v="11512403.250000002"/>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3216038.639999997"/>
    <n v="36000000"/>
    <n v="19888509.329999998"/>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
    <n v="12003000"/>
    <n v="2894713.5699999994"/>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3110448.41"/>
    <n v="24359744"/>
    <n v="11010088.41"/>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225101022.1900001"/>
    <n v="2867623101"/>
    <n v="1286036017.8099999"/>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400000008"/>
    <n v="9129062"/>
    <n v="7277781.8400000008"/>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6761958.609999999"/>
    <n v="57295352"/>
    <n v="2160738.14"/>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20000002"/>
    <n v="3346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0380504"/>
    <n v="9914503.0800000001"/>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6509268.4800000004"/>
    <n v="14291758"/>
    <n v="4920159.96"/>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166455751.44000006"/>
    <n v="333588226"/>
    <n v="166455751.44000006"/>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5548600"/>
    <n v="11703600"/>
    <n v="55486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19741040.119999994"/>
    <n v="37433486"/>
    <n v="19741040.120000001"/>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4071147.33"/>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483054.24"/>
    <n v="644292"/>
    <n v="483054.24"/>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2172177.16"/>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00000002"/>
    <n v="21950102"/>
    <n v="1225445.6599999999"/>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3321241.39"/>
    <n v="22139525.84"/>
    <n v="1509146.07"/>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71727.4"/>
    <n v="10120142.91"/>
    <n v="24372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4306369.07"/>
    <n v="30463786.039999999"/>
    <n v="3005607.85"/>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2927427.7800000003"/>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533134.62"/>
    <n v="3707995"/>
    <n v="498259.7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322232.03999999998"/>
    <n v="1015910"/>
    <n v="290619.84000000003"/>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2727371.199999999"/>
    <n v="46384004.369999997"/>
    <n v="1726566.3199999998"/>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5747773.0999999996"/>
    <n v="15548335.139999999"/>
    <n v="3424353.72"/>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28929245.130000006"/>
    <n v="73580819.459999993"/>
    <n v="2082528.6099999999"/>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408489692.01000005"/>
    <n v="754105953.72000003"/>
    <n v="303529802.75999999"/>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44445721.53"/>
    <n v="433262196.36999995"/>
    <n v="197185406.38"/>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61876079.600000009"/>
    <n v="95848557"/>
    <n v="45873762.019999988"/>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90576185.339999959"/>
    <n v="251736000"/>
    <n v="90506896.409999982"/>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18825188.469999995"/>
    <n v="40500000"/>
    <n v="3149841.77"/>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2184504.11"/>
    <n v="26500000"/>
    <n v="2184504.11"/>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61750"/>
    <n v="450000"/>
    <n v="31750"/>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60209947.910000004"/>
    <n v="191575000"/>
    <n v="35134765.220000006"/>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46913542.000000007"/>
    <n v="70800000"/>
    <n v="44545714"/>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49777054.890000008"/>
    <n v="58000000"/>
    <n v="24625318.139999989"/>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0947705.32"/>
    <n v="52710000"/>
    <n v="28196621.829999998"/>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11598776.82"/>
    <n v="76700000"/>
    <n v="3357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28552228.310000002"/>
    <n v="33634571.909999996"/>
    <n v="12151650.600000001"/>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8375060.510000002"/>
    <n v="45437300"/>
    <n v="4622944.97"/>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1203138.529999999"/>
    <n v="16000000"/>
    <n v="9251870.0099999998"/>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492663.44"/>
    <n v="3700000"/>
    <n v="481323.31"/>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00000003"/>
    <n v="8325000"/>
    <n v="1515068.29"/>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26074.34"/>
    <n v="5610000"/>
    <n v="26074.34"/>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4410000"/>
    <n v="1556553.27"/>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33736.959999999999"/>
    <n v="1400000"/>
    <n v="33736.959999999999"/>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0"/>
    <n v="4205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984657.40999999992"/>
    <n v="7330000"/>
    <n v="564187.63"/>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23151.50999999998"/>
    <n v="8050100"/>
    <n v="219267.6"/>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5689202.309999999"/>
    <n v="41425000"/>
    <n v="14084895.49"/>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0"/>
    <n v="22600"/>
    <n v="0"/>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1449917.380000001"/>
    <n v="16230252"/>
    <n v="9974240.1400000006"/>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17126176.660000004"/>
    <n v="56515000"/>
    <n v="6357282.8000000017"/>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24227470.799999997"/>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174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400000006"/>
    <n v="6504545.3399999999"/>
    <n v="3668060.1700000009"/>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466124.05"/>
    <n v="2415000"/>
    <n v="466124.0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216000.04"/>
    <n v="1500000"/>
    <n v="216000.04"/>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17644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0"/>
    <n v="4163556.15"/>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29812358.030000001"/>
    <n v="56667516.460000001"/>
    <n v="29802358.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1820000"/>
    <n v="11524000"/>
    <n v="182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4185421.0999999996"/>
    <n v="7426380"/>
    <n v="4183892.0699999989"/>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3374779.1599999997"/>
    <n v="6044000"/>
    <n v="3374779.1599999997"/>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0"/>
    <n v="2739892"/>
    <n v="0"/>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50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5787726.3999999994"/>
    <n v="8200000"/>
    <n v="5787726.3999999994"/>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0"/>
    <n v="1500000"/>
    <n v="0"/>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2601842.16"/>
    <n v="10826400"/>
    <n v="2015624.5"/>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6939138.9699999997"/>
    <n v="17656988.689999998"/>
    <n v="5900636.9699999997"/>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500246.87"/>
    <n v="788100"/>
    <n v="354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925000"/>
    <n v="75787.270000000019"/>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7999999998"/>
    <n v="2600000"/>
    <n v="94117.98"/>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3653297.2"/>
    <n v="7804000"/>
    <n v="3653297.2"/>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220753.8900000001"/>
    <n v="6836011.3100000005"/>
    <n v="1220753.8899999997"/>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1968382.75"/>
    <n v="40561865"/>
    <n v="21968382.75"/>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7149585"/>
    <n v="14544270"/>
    <n v="714958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3326463.6299999994"/>
    <n v="5534424"/>
    <n v="3326462.63"/>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2848075.0100000002"/>
    <n v="5760000"/>
    <n v="2848075.0100000002"/>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184784.43"/>
    <n v="1140000"/>
    <n v="184784.43"/>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108030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27346.5"/>
    <n v="27400"/>
    <n v="0"/>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6481959.6700000009"/>
    <n v="9928750"/>
    <n v="6481959.6700000009"/>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5934692"/>
    <n v="14454999"/>
    <n v="593469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300000"/>
    <n v="19588"/>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10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00000003"/>
    <n v="2838000"/>
    <n v="1563528.7999999998"/>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3873877.75"/>
    <n v="8804101.3000000007"/>
    <n v="3858289.9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135252804.3900001"/>
    <n v="2087826260.4499998"/>
    <n v="1134559348.22"/>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08989976.46000001"/>
    <n v="258267365.65000001"/>
    <n v="45041108.100000001"/>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160690654.46999991"/>
    <n v="292417043.42000002"/>
    <n v="160667011.01999995"/>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82822615.829999983"/>
    <n v="145779261.87"/>
    <n v="82822615.829999983"/>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0162602.490000002"/>
    <n v="22500000"/>
    <n v="11056078.5"/>
  </r>
  <r>
    <s v="2023"/>
    <x v="0"/>
    <x v="0"/>
    <x v="0"/>
    <x v="0"/>
    <s v="2 - Poder Ejecutivo"/>
    <s v="0201 - PRESIDENCIA DE LA REPÚBLICA"/>
    <s v="0007 - PROGRAMA SUPÉRATE"/>
    <x v="1"/>
    <x v="2"/>
    <x v="4"/>
    <s v="2.2 - CONTRATACIÓN DE SERVICIOS"/>
    <s v="2.2.3 - VIÁTICOS"/>
    <s v="N"/>
    <s v="00 - N/A"/>
    <s v="10 - FONDO GENERAL"/>
    <s v="(en blanco)"/>
    <s v="99 - MULTIPROVINCIAL"/>
    <n v="37100000"/>
    <n v="14912382.57"/>
    <n v="63100000"/>
    <n v="14912382.569999998"/>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500000"/>
    <n v="720000"/>
    <n v="500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57630163.000000007"/>
    <n v="85305485.030000001"/>
    <n v="34311751.839999996"/>
  </r>
  <r>
    <s v="2023"/>
    <x v="0"/>
    <x v="0"/>
    <x v="0"/>
    <x v="0"/>
    <s v="2 - Poder Ejecutivo"/>
    <s v="0201 - PRESIDENCIA DE LA REPÚBLICA"/>
    <s v="0007 - PROGRAMA SUPÉRATE"/>
    <x v="1"/>
    <x v="2"/>
    <x v="4"/>
    <s v="2.2 - CONTRATACIÓN DE SERVICIOS"/>
    <s v="2.2.6 - SEGUROS"/>
    <s v="N"/>
    <s v="00 - N/A"/>
    <s v="10 - FONDO GENERAL"/>
    <s v="(en blanco)"/>
    <s v="99 - MULTIPROVINCIAL"/>
    <n v="26036764"/>
    <n v="23268845.889999997"/>
    <n v="35042550.129999995"/>
    <n v="23268845.889999997"/>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19416840.920000002"/>
    <n v="26886529.41"/>
    <n v="14335411.349999996"/>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7080023.75000003"/>
    <n v="229288729.82999998"/>
    <n v="137757264.53000003"/>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1145873.479999999"/>
    <n v="11145873.960000001"/>
    <n v="111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7931764.54"/>
    <n v="9875500"/>
    <n v="3810436.4999999995"/>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26525802.530000001"/>
    <n v="46767835.150000006"/>
    <n v="21089694.43"/>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77210.9100000001"/>
    <n v="1531391"/>
    <n v="422225.95"/>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696962.72"/>
    <n v="2894345.4"/>
    <n v="1305304.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4459843.6899999995"/>
    <n v="1257102.3900000001"/>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3620.1399999999"/>
    <n v="1482950.2"/>
    <n v="940345.30000000016"/>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38506.7999999999"/>
    <n v="2269592.8099999996"/>
    <n v="776234.1000000000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45845136.669999987"/>
    <n v="107511240"/>
    <n v="31538525.930000003"/>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6882675.2199999997"/>
    <n v="10456234.630000001"/>
    <n v="3972150.99"/>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154529.69"/>
    <n v="260600000"/>
    <n v="123363358.19"/>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0873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17903427.940000001"/>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2232496.080000002"/>
    <n v="33650000"/>
    <n v="21891317.840000004"/>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183418.1000000001"/>
    <n v="25000000"/>
    <n v="1183418.1000000001"/>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4070638.47"/>
    <n v="68205625"/>
    <n v="4070638.47"/>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2321162.0499999998"/>
    <n v="2955000"/>
    <n v="1030040.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144062.530000001"/>
    <n v="54514000"/>
    <n v="5065327.75"/>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267718.17"/>
    <n v="7000000"/>
    <n v="4267718.17"/>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1694099.13"/>
    <n v="20409000"/>
    <n v="626614.1"/>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4779087.4499999993"/>
    <n v="47452111"/>
    <n v="3531432.2099999995"/>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239456.25"/>
    <n v="11195000"/>
    <n v="620927.92000000004"/>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608464.56999999995"/>
    <n v="4400000"/>
    <n v="459087.12"/>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110598.25"/>
    <n v="863500"/>
    <n v="108793.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1531624.5199999998"/>
    <n v="3596050"/>
    <n v="1531624.52"/>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0"/>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840.8"/>
    <n v="109530"/>
    <n v="184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5555270.7799999993"/>
    <n v="14258240"/>
    <n v="3205270.7800000003"/>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2085141.2500000005"/>
    <n v="12178226"/>
    <n v="2007252.7000000004"/>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378862.02999997"/>
    <n v="134663195"/>
    <n v="71697949.090000004"/>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14695.98"/>
    <n v="28501805"/>
    <n v="10791801.030000001"/>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59999.999999996"/>
    <n v="20986572"/>
    <n v="10753445.279999999"/>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3836641.56"/>
    <n v="8613000"/>
    <n v="3836641.56"/>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3787891.8899999997"/>
    <n v="4635072"/>
    <n v="1495269.7399999998"/>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547216.08000000007"/>
    <n v="3943348"/>
    <n v="547216.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128241.06"/>
    <n v="2607704"/>
    <n v="128241.06"/>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1925294.54"/>
    <n v="2676272"/>
    <n v="250261.15999999997"/>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615725.2"/>
    <n v="2850000"/>
    <n v="1583806.31"/>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17076.31"/>
    <n v="2724000"/>
    <n v="845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2437901.710000001"/>
    <n v="17409653"/>
    <n v="12326952.870000001"/>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4383708.7800000012"/>
    <n v="7291310"/>
    <n v="2551781.7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587326.35"/>
    <n v="1255000"/>
    <n v="412936.43"/>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306000"/>
    <n v="47937.5"/>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442184.87"/>
    <n v="4014884"/>
    <n v="433239.03999999992"/>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194976360.57999998"/>
    <n v="364776434"/>
    <n v="1947309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167998"/>
    <n v="5855855"/>
    <n v="2167998"/>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29577495.909999993"/>
    <n v="50910838.560000002"/>
    <n v="29540147.519999996"/>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4338375.6399999997"/>
    <n v="7370000"/>
    <n v="4338375.6399999997"/>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6757110.5300000003"/>
    <n v="14721000"/>
    <n v="5437110.5299999993"/>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30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4865771.1899999995"/>
    <n v="6970000"/>
    <n v="351584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9364494.6999999993"/>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400061.3"/>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503016041.67000002"/>
    <n v="643342957.96000004"/>
    <n v="491447451.62999994"/>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12086810"/>
    <n v="51034559.900000006"/>
    <n v="108781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61500"/>
    <n v="430500"/>
    <n v="36343.93"/>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82160718.109999985"/>
    <n v="99843010.940000027"/>
    <n v="80377169.590000004"/>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9545102.2400000002"/>
    <n v="21586215"/>
    <n v="9545102.2400000002"/>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651562.7200000002"/>
    <n v="10197175"/>
    <n v="605088.01"/>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22176782"/>
    <n v="35176782"/>
    <n v="19044502.600000001"/>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56088.8599999999"/>
    <n v="1853600"/>
    <n v="125608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8473127.8699999992"/>
    <n v="14756141.74"/>
    <n v="6715152.8700000001"/>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20703917.079999998"/>
    <n v="20704892"/>
    <n v="12556498.15"/>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817573.28"/>
    <n v="13054442.65"/>
    <n v="579975.1"/>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0060452.549999997"/>
    <n v="162049574.75999999"/>
    <n v="14116339.15"/>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5210875.6800000006"/>
    <n v="53174252.870000005"/>
    <n v="210875.69"/>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49370352.840000004"/>
    <n v="101872466.98"/>
    <n v="49370352.840000004"/>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83581.52999999997"/>
    <n v="774848"/>
    <n v="383581.53"/>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430843.44"/>
    <n v="1195641"/>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0"/>
    <n v="17280000"/>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33857.44"/>
    <n v="4586400"/>
    <n v="1834605.52"/>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10990.27"/>
    <n v="550420"/>
    <n v="196090.27"/>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29244553.859999999"/>
    <n v="71356767.200000003"/>
    <n v="5107048.46"/>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18743696.799999997"/>
    <n v="27753020"/>
    <n v="18464217.589999996"/>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4037281.589999998"/>
    <n v="26399713"/>
    <n v="14037281.58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5988299.8000000007"/>
    <n v="12485827"/>
    <n v="5988299.8000000007"/>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5657990.0300000003"/>
    <n v="11916263"/>
    <n v="5657990.03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0136678.75"/>
    <n v="19973362"/>
    <n v="10136678.75"/>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5870481.4900000002"/>
    <n v="11889067.050000001"/>
    <n v="5870481.4899999993"/>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5586799.1400000015"/>
    <n v="11671071"/>
    <n v="5586799.1400000006"/>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16350004.08"/>
    <n v="33323822.949999999"/>
    <n v="16350004.08"/>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185420033.82999995"/>
    <n v="341195750"/>
    <n v="185420033.82999992"/>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49427.6"/>
    <n v="257000"/>
    <n v="149427.6"/>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72497.739999999991"/>
    <n v="126523"/>
    <n v="72497.739999999991"/>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3542650.9299999997"/>
    <n v="6534546"/>
    <n v="3542650.9299999997"/>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2761.2"/>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142869.7599999993"/>
    <n v="3703324"/>
    <n v="2142869.75999999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915611.12999999989"/>
    <n v="1750040"/>
    <n v="915611.1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864080.46000000008"/>
    <n v="1681843"/>
    <n v="864080.45999999985"/>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549746.5899999996"/>
    <n v="2812632"/>
    <n v="1549746.589999999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869787.14999999979"/>
    <n v="1652925"/>
    <n v="869787.1499999997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851823.62999999989"/>
    <n v="1647237"/>
    <n v="851823.6299999998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2493515.3399999994"/>
    <n v="4694958"/>
    <n v="2493515.34"/>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27740999.119999986"/>
    <n v="47218499"/>
    <n v="27740999.119999994"/>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7984992.6700000009"/>
    <n v="17690784"/>
    <n v="7984992.6700000009"/>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5483.3899999997"/>
    <n v="2430000"/>
    <n v="1136849.28"/>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892202.44"/>
    <n v="2000000"/>
    <n v="89220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80690.75"/>
    <n v="700000"/>
    <n v="28069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0865332.179999998"/>
    <n v="16205784"/>
    <n v="5601898.4000000004"/>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254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201183.5"/>
    <n v="6315000"/>
    <n v="3258728.5"/>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4708662"/>
    <n v="10600000"/>
    <n v="2895269.40000000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0"/>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4948318.91"/>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2463022"/>
    <n v="1454544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0"/>
    <n v="11034208"/>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35404.06"/>
    <n v="8200000"/>
    <n v="80821.740000000005"/>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267399.8"/>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4004.09"/>
    <n v="1182824"/>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0"/>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0"/>
    <n v="15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7930354.8700000001"/>
    <n v="8966015"/>
    <n v="117055.87"/>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15496.1"/>
    <n v="5234176"/>
    <n v="-2.1827872842550278E-11"/>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171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252136.86000000004"/>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1635000"/>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249828.15000000002"/>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270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
    <n v="713588.03"/>
    <n v="404293.07000000012"/>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485993.030000001"/>
    <n v="51220958.789999999"/>
    <n v="27067618.030000001"/>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24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299999999"/>
    <n v="6854877.3200000003"/>
    <n v="3957516.6800000011"/>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1970830.6199999999"/>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590591.07999999996"/>
    <n v="590591.28"/>
    <n v="590591.07999999996"/>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68496.59999999998"/>
    <n v="268496.59999999998"/>
    <n v="268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7149501.9800000014"/>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396937.3099999996"/>
    <n v="4820500"/>
    <n v="2512474.7799999998"/>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
    <n v="790600"/>
    <n v="305733.52999999997"/>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05985"/>
    <n v="1776331.88"/>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24626.1"/>
    <n v="5100000"/>
    <n v="1616737.7000000002"/>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61234.18"/>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6"/>
    <n v="161340"/>
    <n v="44694.86"/>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620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
    <n v="826870.12000000011"/>
    <n v="395741.78"/>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287236.78999999"/>
    <n v="257075810"/>
    <n v="133381098.45"/>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1279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1412.379999995"/>
    <n v="35892412.380000003"/>
    <n v="20027866.730000004"/>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199999996"/>
    <n v="10572842.17"/>
    <n v="4700526.08"/>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000151.22"/>
    <n v="3559750"/>
    <n v="959044.05"/>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1996123.959999999"/>
    <n v="25996000"/>
    <n v="11996123.959999999"/>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59357"/>
    <n v="629000"/>
    <n v="25935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1681866.82"/>
    <n v="30943189.07"/>
    <n v="15071847.690000003"/>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1795918.3400000003"/>
    <n v="6199300"/>
    <n v="1795918.3399999999"/>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864992.5600000005"/>
    <n v="5757000"/>
    <n v="2221028.19"/>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76498083.849999994"/>
    <n v="128284371.95"/>
    <n v="54940100.329999998"/>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2187572.04"/>
    <n v="24547880"/>
    <n v="937264.84000000008"/>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1988533.45"/>
    <n v="2874500"/>
    <n v="292428.06"/>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974316.8"/>
    <n v="3965000"/>
    <n v="905168.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1361694.9100000001"/>
    <n v="4021205.3"/>
    <n v="1361694.9100000001"/>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2493.919999999998"/>
    <n v="50000"/>
    <n v="324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23969.91"/>
    <n v="437640"/>
    <n v="23969.91"/>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42988.26999999999"/>
    <n v="2149000"/>
    <n v="142988.26999999999"/>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8917456.5899999999"/>
    <n v="18446580"/>
    <n v="4511814.3499999996"/>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8207436.8399999999"/>
    <n v="24596404.77"/>
    <n v="7942190.5199999996"/>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64388504.589999989"/>
    <n v="121831453"/>
    <n v="64330969.749999978"/>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1335015.060000002"/>
    <n v="33113274"/>
    <n v="21335015.059999995"/>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9595541.8400000017"/>
    <n v="16700168"/>
    <n v="9595541.8400000017"/>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5067693.1099999994"/>
    <n v="9278785"/>
    <n v="5067693.1099999994"/>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47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6"/>
    <n v="1262620"/>
    <n v="1017325.36"/>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227735.52000000002"/>
    <n v="462500"/>
    <n v="105000"/>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354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51507"/>
    <n v="109784"/>
    <n v="5150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2087.78"/>
    <n v="336182"/>
    <n v="16208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2196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0"/>
    <n v="204750"/>
    <n v="0"/>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366465.77"/>
    <n v="2231867"/>
    <n v="136646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180110.07000000004"/>
    <n v="317017"/>
    <n v="180110.06999999998"/>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294658984.76999998"/>
    <n v="736041110"/>
    <n v="294606984.77000004"/>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48583625.090000004"/>
    <n v="135314090"/>
    <n v="4838539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43658490.440000013"/>
    <n v="83569935"/>
    <n v="43652507.840000004"/>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18314748.820000004"/>
    <n v="43100000"/>
    <n v="18314748.820000004"/>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23555.16"/>
    <n v="5015000"/>
    <n v="23555.16"/>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4"/>
    <n v="2000000"/>
    <n v="482254.2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8412368.25"/>
    <n v="40000000"/>
    <n v="15455592.77"/>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0"/>
    <n v="4074484.44"/>
    <n v="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4407866.970000001"/>
    <n v="26499999"/>
    <n v="6819999.9800000004"/>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574088.79"/>
    <n v="17898255.850000001"/>
    <n v="437154.4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03570528.82000002"/>
    <n v="125945501"/>
    <n v="24565534.260000002"/>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144067.9300000002"/>
    <n v="16041697.98"/>
    <n v="2144067.9300000002"/>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36790257.26"/>
    <n v="1383680588.75"/>
    <n v="329079181.07000005"/>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089342220.0900002"/>
    <n v="1375322334"/>
    <n v="704847491.4200002"/>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60"/>
    <n v="3690000"/>
    <n v="6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8496"/>
    <n v="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127802.54"/>
    <n v="10000000"/>
    <n v="2026979.0399999998"/>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15050"/>
    <n v="34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799819.19000000006"/>
    <n v="5069000"/>
    <n v="597449.19000000006"/>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2404438.84"/>
    <n v="26925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940194.27"/>
    <n v="25553100"/>
    <n v="726067.22000000009"/>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0"/>
    <n v="6226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5995179.090000004"/>
    <n v="85359605"/>
    <n v="25226796.610000003"/>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3919560"/>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89493136.519999981"/>
    <n v="138361415.98000002"/>
    <n v="20288943.280000001"/>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7956848.120000001"/>
    <n v="33853908"/>
    <n v="18412084.710000001"/>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289934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18586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4340734.9700000007"/>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817866.99999999977"/>
    <n v="1739799"/>
    <n v="817867.00000000012"/>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06460"/>
    <n v="372000"/>
    <n v="106460"/>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44623.86000000016"/>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99548.849999999991"/>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7280.6"/>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65937.429999999993"/>
    <n v="379286"/>
    <n v="65937.429999999993"/>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0"/>
    <n v="280000"/>
    <n v="0"/>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75663.72"/>
    <n v="164200"/>
    <n v="75663.72"/>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170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56018.63"/>
    <n v="206917.32999999996"/>
    <n v="156018.6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335395.840000018"/>
    <n v="111822892"/>
    <n v="57673267.170000002"/>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067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39999999"/>
    <n v="13369980"/>
    <n v="8088708.2400000002"/>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4083407.6300000004"/>
    <n v="7200000"/>
    <n v="4083407.6300000004"/>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547905.67999999993"/>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47521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6035"/>
    <n v="253000"/>
    <n v="196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4590511.95"/>
    <n v="6570000"/>
    <n v="3098879.9499999997"/>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2004000"/>
    <n v="1279215.1700000002"/>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071600.27"/>
    <n v="2813700"/>
    <n v="930797.67"/>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44303.1200000001"/>
    <n v="2436662"/>
    <n v="974303.12"/>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095211.74"/>
    <n v="2726300"/>
    <n v="969300.5800000000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1662277.8100000003"/>
    <n v="2400000"/>
    <n v="1590095.79"/>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616716.85"/>
    <n v="1245000"/>
    <n v="464625.47"/>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187503.42"/>
    <n v="682000"/>
    <n v="139949.41999999998"/>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678829.5599999996"/>
    <n v="3176000"/>
    <n v="2649953.54"/>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506143.51"/>
    <n v="850000"/>
    <n v="506143.51"/>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172256.3099999998"/>
    <n v="2275000"/>
    <n v="1097228.6599999999"/>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8284986.5099999998"/>
    <n v="14580784"/>
    <n v="8264341.25"/>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2814893.38"/>
    <n v="4304300"/>
    <n v="2533585.8300000005"/>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70384033.069999993"/>
    <n v="132806452"/>
    <n v="70384033.069999993"/>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272600.29"/>
    <n v="3458816"/>
    <n v="2272600.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0599149.669999998"/>
    <n v="18475224"/>
    <n v="10599149.67"/>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3828737.58"/>
    <n v="8102913"/>
    <n v="3828737.58"/>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1748950"/>
    <n v="3000000"/>
    <n v="162840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32960"/>
    <n v="4508560"/>
    <n v="248606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1788466.77"/>
    <n v="3099509"/>
    <n v="17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1921998.8699999999"/>
    <n v="2283149"/>
    <n v="1921998.87"/>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3350000"/>
    <n v="6505958"/>
    <n v="335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308865"/>
    <n v="595200"/>
    <n v="308865"/>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334634.2"/>
    <n v="2284200"/>
    <n v="334634.2"/>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143016"/>
    <n v="981720"/>
    <n v="143016"/>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15082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859040"/>
    <n v="4034789"/>
    <n v="85904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522787.2"/>
    <n v="608660"/>
    <n v="522787.2"/>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8301810"/>
    <n v="16128030"/>
    <n v="8301810"/>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793414.58000000007"/>
    <n v="15574139.890000001"/>
    <n v="793414.58"/>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144066.609999999"/>
    <n v="16196434.51"/>
    <n v="8468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40863.63"/>
    <n v="3230510.69"/>
    <n v="978069.88"/>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000000002"/>
    <n v="2021513.8"/>
    <n v="1137357.47"/>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592458.01"/>
    <n v="1369600"/>
    <n v="563483.47000000009"/>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3379382.41"/>
    <n v="21062700"/>
    <n v="10692567.18"/>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311250"/>
    <n v="1200000"/>
    <n v="31125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976795"/>
    <n v="2681971.0700000003"/>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929339.41000000015"/>
    <n v="1700000"/>
    <n v="929339.41"/>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8999999996"/>
    <n v="373205"/>
    <n v="283990.96999999997"/>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769260"/>
    <n v="3660000"/>
    <n v="27692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428890.79"/>
    <n v="2584270"/>
    <n v="1048634.47"/>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480484.21"/>
    <n v="900000"/>
    <n v="450314.19999999995"/>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89003.63"/>
    <n v="1155722"/>
    <n v="83530.39999999999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750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25525.36"/>
    <n v="320000"/>
    <n v="69442.810000000012"/>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5708804.800000001"/>
    <n v="28950365"/>
    <n v="14939804.800000001"/>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003297.2299999995"/>
    <n v="10135618"/>
    <n v="4114947.22"/>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4075700"/>
    <n v="4571699"/>
    <n v="2161640.7100000004"/>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016532.1900000001"/>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028760.64"/>
    <n v="1800000"/>
    <n v="978896.8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783818"/>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873982.0700000003"/>
    <n v="8891127"/>
    <n v="4257190.45"/>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582678.04"/>
    <n v="4761600"/>
    <n v="2069976.24"/>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125601.67"/>
    <n v="3072380"/>
    <n v="1125601.67"/>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7836986.5600000005"/>
    <n v="10559192"/>
    <n v="5585524.4800000004"/>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106535.2"/>
    <n v="4446117.87"/>
    <n v="106535.2"/>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75371.320000000007"/>
    <n v="228580"/>
    <n v="75371.320000000007"/>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29774.940000000002"/>
    <n v="144849.34"/>
    <n v="29774.940000000002"/>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4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276799.09000000003"/>
    <n v="2750350.6600000011"/>
    <n v="172959.09"/>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87876042.220000014"/>
    <n v="102487085.06"/>
    <n v="50744541.530000001"/>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6196389.939999998"/>
    <n v="225320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59999999"/>
    <n v="13701000"/>
    <n v="7263365.4499999993"/>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384488.87"/>
    <n v="3252200"/>
    <n v="1384488.87"/>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575011.26"/>
    <n v="1001000"/>
    <n v="512943.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106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2998326.02"/>
    <n v="5156000"/>
    <n v="2998324.35"/>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640420.42"/>
    <n v="12000000"/>
    <n v="2430684.1"/>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872170.37"/>
    <n v="10564000"/>
    <n v="265930.8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291686.5"/>
    <n v="14100000"/>
    <n v="4788558"/>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577908.19999999995"/>
    <n v="2510000"/>
    <n v="207604.48000000001"/>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860266.1"/>
    <n v="4472800"/>
    <n v="645270.1"/>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18600"/>
    <n v="1122300"/>
    <n v="111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49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8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200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36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579019.95"/>
    <n v="3809375"/>
    <n v="851707.7200000002"/>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770530.590000004"/>
    <n v="88235072"/>
    <n v="45210990.589999996"/>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26125"/>
    <n v="26340500"/>
    <n v="8607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33756.240000002"/>
    <n v="12358210.6"/>
    <n v="6901561.2900000019"/>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070921.9600000009"/>
    <n v="5402595"/>
    <n v="3070921.9600000009"/>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98695330.020000011"/>
    <n v="173539118.40000001"/>
    <n v="53921498.82"/>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385703.87"/>
    <n v="3500000"/>
    <n v="1385703.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600000"/>
    <n v="242599.9699999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054094.99"/>
    <n v="4969200"/>
    <n v="1962568.29"/>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2663768.0199999991"/>
    <n v="4686400"/>
    <n v="2663768.0199999991"/>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2784252.72"/>
    <n v="5305800"/>
    <n v="1708801.85"/>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65455.31000000006"/>
    <n v="749200"/>
    <n v="208548.31"/>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13"/>
    <n v="4985000"/>
    <n v="2355381.4"/>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09762.09999999998"/>
    <n v="466066.7"/>
    <n v="157172.1"/>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283973.96999999997"/>
    <n v="329000"/>
    <n v="283973.96999999997"/>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88486.84"/>
    <n v="251000"/>
    <n v="88486.840000000011"/>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5664"/>
    <n v="10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556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40000"/>
    <n v="99802.83"/>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2168320.2500000005"/>
    <n v="6716000"/>
    <n v="2168320.2500000005"/>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288785.4699999997"/>
    <n v="2590812"/>
    <n v="1036405.5199999999"/>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196031536.01999998"/>
    <n v="270917346"/>
    <n v="144957352.69999999"/>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90000001"/>
    <n v="63759413.560000002"/>
    <n v="30301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25554927.43"/>
    <n v="36857735.439999998"/>
    <n v="21334543.989999995"/>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9786947.7499999981"/>
    <n v="18945420"/>
    <n v="9786947.7499999981"/>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2175103910.79"/>
    <n v="2496278000"/>
    <n v="1837800414.4799998"/>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3868665.1400000006"/>
    <n v="10590000"/>
    <n v="2398575.9300000002"/>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7594747.4900000002"/>
    <n v="12000000"/>
    <n v="7594747.4900000002"/>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3318939.1500000004"/>
    <n v="20087020"/>
    <n v="2323613.5299999998"/>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562712.4700000007"/>
    <n v="100440416.92"/>
    <n v="7207852.469999999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25750.8799999999"/>
    <n v="5650000"/>
    <n v="1604658.9"/>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0000000003"/>
    <n v="708980"/>
    <n v="238270.5"/>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1919.5"/>
    <n v="492000"/>
    <n v="0"/>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32100.5"/>
    <n v="1757180"/>
    <n v="366669.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227784.25"/>
    <n v="536200"/>
    <n v="195984.24"/>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32164.940000000002"/>
    <n v="5240750"/>
    <n v="32164.94"/>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193642.43"/>
    <n v="12679420"/>
    <n v="4181146.2300000004"/>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886649.24999999988"/>
    <n v="20875669"/>
    <n v="639203.7300000001"/>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15818573.68999994"/>
    <n v="631962413"/>
    <n v="347350309.10000002"/>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8245000"/>
    <n v="20000000"/>
    <n v="8209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4601007.940000013"/>
    <n v="161133305"/>
    <n v="61650338.910000004"/>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43381226.069999993"/>
    <n v="143727235"/>
    <n v="41179509.400000006"/>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254543.2999999998"/>
    <n v="6700000"/>
    <n v="1249242.8999999999"/>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60463301.209999949"/>
    <n v="83919594"/>
    <n v="60463301.209999993"/>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625282"/>
    <n v="309000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178937.0600000005"/>
    <n v="13306880"/>
    <n v="7666767.0600000005"/>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7973155.7599999998"/>
    <n v="14930768"/>
    <n v="7935483.2599999998"/>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00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0"/>
    <n v="165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6705409.17"/>
    <n v="35195620"/>
    <n v="7270166.3399999989"/>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3586704.630000003"/>
    <n v="54357037"/>
    <n v="10907879.390000001"/>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38298312.370000005"/>
    <n v="54364580"/>
    <n v="38298312.370000005"/>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19504891.109999999"/>
    <n v="30241788"/>
    <n v="9647846.7799999993"/>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251378.34"/>
    <n v="35912120"/>
    <n v="1587957.4000000001"/>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2742216.16000001"/>
    <n v="138109322"/>
    <n v="44801851.430000007"/>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0052506.609999999"/>
    <n v="9777848"/>
    <n v="2171516"/>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23787519.119999997"/>
    <n v="41437670"/>
    <n v="22567665.619999997"/>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415634.139999997"/>
    <n v="20547622"/>
    <n v="8908987.79000000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800000006"/>
    <n v="10225050"/>
    <n v="3514904.54"/>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7942845.8600000003"/>
    <n v="15200000"/>
    <n v="5305336.76"/>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698719.0999999978"/>
    <n v="13585000"/>
    <n v="70266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2396627.2000000002"/>
    <n v="8400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43549.67"/>
    <n v="4032789"/>
    <n v="2398679.27"/>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16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664554.9700000007"/>
    <n v="6006958"/>
    <n v="492330"/>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296573.4500000002"/>
    <n v="2950850"/>
    <n v="1145878.55"/>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70414.76"/>
    <n v="1600000"/>
    <n v="156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1705814.8199999998"/>
    <n v="36439347"/>
    <n v="1028419.92"/>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4407009.079999998"/>
    <n v="62271219"/>
    <n v="18843088.030000001"/>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5430255.969999999"/>
    <n v="53633612"/>
    <n v="18868192.850000001"/>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481769504.82999998"/>
    <n v="865584244"/>
    <n v="430397679.99000001"/>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8582743.670000017"/>
    <n v="130440553"/>
    <n v="50711129.670000002"/>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65012073.950000055"/>
    <n v="138146118"/>
    <n v="64909818.340000026"/>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9864563.7000000011"/>
    <n v="20454888"/>
    <n v="9864563.7000000011"/>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35336246.530000001"/>
    <n v="127561815"/>
    <n v="20027633.300000001"/>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3263427.66"/>
    <n v="20412134"/>
    <n v="2948276.41"/>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36253.119999997"/>
    <n v="49967165"/>
    <n v="11021969.109999999"/>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7700898.0599999996"/>
    <n v="64304426"/>
    <n v="2914867.36"/>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333879.99"/>
    <n v="28945152"/>
    <n v="197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125207.7700000033"/>
    <n v="38690590"/>
    <n v="518333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216675"/>
    <n v="19275417"/>
    <n v="654379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6928608.4399999995"/>
    <n v="15585000"/>
    <n v="509096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49890.0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3719009"/>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1689.899999999994"/>
    <n v="2278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572654"/>
    <n v="34950343"/>
    <n v="42869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5830599.890000004"/>
    <n v="57084246"/>
    <n v="15858315.110000001"/>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375866347.04000008"/>
    <n v="461909554"/>
    <n v="297455741.04000002"/>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2867730446.389999"/>
    <n v="14871412230.779999"/>
    <n v="8345731593.9799976"/>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31687140"/>
    <n v="32087520"/>
    <n v="1742801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424242915.24000001"/>
    <n v="454484980"/>
    <n v="268179197"/>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54917.819999993"/>
    <n v="62322316"/>
    <n v="38423721.780000001"/>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842369218.1999993"/>
    <n v="1891518918"/>
    <n v="1172718567.8600004"/>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152880890.98000002"/>
    <n v="332771840"/>
    <n v="152880890.98000002"/>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5877020.9299999997"/>
    <n v="13099033.800000001"/>
    <n v="5877020.9299999988"/>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4358231.769999998"/>
    <n v="31080000"/>
    <n v="14358231.77"/>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3236500"/>
    <n v="7000000"/>
    <n v="32365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0"/>
    <n v="11572357.15"/>
    <n v="0"/>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66221568.060000002"/>
    <n v="180146346.74000001"/>
    <n v="3032209.01"/>
  </r>
  <r>
    <s v="2023"/>
    <x v="0"/>
    <x v="0"/>
    <x v="0"/>
    <x v="0"/>
    <s v="2 - Poder Ejecutivo"/>
    <s v="0202 - MINISTERIO DE  INTERIOR Y POLICÍA"/>
    <s v="0001 - POLICIA NACIONAL"/>
    <x v="0"/>
    <x v="1"/>
    <x v="15"/>
    <s v="2.2 - CONTRATACIÓN DE SERVICIOS"/>
    <s v="2.2.6 - SEGUROS"/>
    <s v="N"/>
    <s v="00 - N/A"/>
    <s v="10 - FONDO GENERAL"/>
    <s v="(en blanco)"/>
    <s v="99 - MULTIPROVINCIAL"/>
    <n v="668552000"/>
    <n v="274347540.99000001"/>
    <n v="687410900"/>
    <n v="274347540.99000001"/>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15062716.110000001"/>
    <n v="35135000"/>
    <n v="188656.11000000002"/>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16044626.699999999"/>
    <n v="120997191.12"/>
    <n v="13195856.700000001"/>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5595898.3200000003"/>
    <n v="20462800"/>
    <n v="485990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6094726.35999998"/>
    <n v="176690400"/>
    <n v="71674564.11999999"/>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700000"/>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202057"/>
    <n v="1116117628"/>
    <n v="6581862"/>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19261662.670000006"/>
    <n v="27039914"/>
    <n v="11008181.260000002"/>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00514.99"/>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17849029.630000003"/>
    <n v="49150000"/>
    <n v="17849029.630000003"/>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1834580.81"/>
    <n v="22003832"/>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407858878.3499999"/>
    <n v="1420642575"/>
    <n v="547676304.5999999"/>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334766962.51999998"/>
    <n v="1530939504.7199998"/>
    <n v="74917756.62000002"/>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2047522"/>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25672477.25999993"/>
    <n v="343300276.51999998"/>
    <n v="248116069.65999997"/>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10471453.62"/>
    <n v="725329737"/>
    <n v="365398832.85999995"/>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32375553.220000003"/>
    <n v="64184270"/>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7807618.30000001"/>
    <n v="264510318.19999999"/>
    <n v="137762945.63999999"/>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43037513.68"/>
    <n v="43037513.68"/>
    <n v="35501422.050000004"/>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4938193.600000009"/>
    <n v="84938193.599999994"/>
    <n v="46089234.440000005"/>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1655562"/>
    <n v="21655562"/>
    <n v="3139211.7399999998"/>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37622391.969999984"/>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2452027.1100000003"/>
    <n v="3362191"/>
    <n v="2207240.36"/>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3282427.5"/>
    <n v="9127878"/>
    <n v="323321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2424276.08"/>
    <n v="4185600"/>
    <n v="1572371.27"/>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2265659.7400000002"/>
    <n v="12690013.880000001"/>
    <n v="1588097.86"/>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341648.039999999"/>
    <n v="20932508.129999999"/>
    <n v="6012799.9800000004"/>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5171422.350000001"/>
    <n v="19759764"/>
    <n v="15171422.350000001"/>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38241915.480000004"/>
    <n v="83284470.739999995"/>
    <n v="4917060"/>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399393.27"/>
    <n v="24937941.359999999"/>
    <n v="17027822.359999999"/>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5786531.949999996"/>
    <n v="52720226.660000004"/>
    <n v="13895493.07"/>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143960"/>
    <n v="50000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0981360.25"/>
    <n v="11129065"/>
    <n v="4138717.25"/>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3863031.0700000003"/>
    <n v="5300000"/>
    <n v="3049893.79"/>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8317217.4900000002"/>
    <n v="8491852"/>
    <n v="3791593.9700000007"/>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29491.40000000002"/>
    <n v="436120.80000000075"/>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6121048.2999999849"/>
    <n v="17676"/>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40120"/>
    <n v="80000"/>
    <n v="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4987593.7"/>
    <n v="5288091.1400000006"/>
    <n v="4954563.6999999993"/>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130000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3517.59"/>
    <n v="118432"/>
    <n v="535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30000"/>
    <n v="3923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249364.3900000006"/>
    <n v="5381455.1399999997"/>
    <n v="5245234.3900000006"/>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1155217.3900000001"/>
    <n v="1477170"/>
    <n v="1155217.3900000001"/>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0"/>
    <n v="250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4598698.7"/>
    <n v="63563025.980000004"/>
    <n v="4543464.0000000009"/>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582424.42999999993"/>
    <n v="144278378.46000001"/>
    <n v="107739.9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3293620.909999996"/>
    <n v="14794390"/>
    <n v="11122791.51"/>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3221352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7825923"/>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323959.9999999991"/>
    <n v="4323960"/>
    <n v="2446472.7100000004"/>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666282.57999999996"/>
    <n v="1203419"/>
    <n v="75598.179999999993"/>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8581934"/>
    <n v="15780000"/>
    <n v="8581934"/>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3"/>
    <n v="1639408"/>
    <n v="251897.5"/>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6330805.29999995"/>
    <n v="408705600"/>
    <n v="1331099.9100000001"/>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115491.630000001"/>
    <n v="16108658"/>
    <n v="5096748.3999999994"/>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2002914.5999999999"/>
    <n v="5191455"/>
    <n v="2002914.5999999999"/>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428263.01"/>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295182.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6759478.9799999995"/>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722426.45000000007"/>
    <n v="3209621"/>
    <n v="578308.33000000007"/>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5663.06"/>
    <n v="500000"/>
    <n v="480443.7"/>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69999998"/>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00000"/>
    <n v="116152.02"/>
    <n v="100000"/>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7016094.789999999"/>
    <n v="48979124"/>
    <n v="26400344.78999999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013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17120"/>
    <n v="100000"/>
    <n v="17120"/>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729786.8999999994"/>
    <n v="6886684"/>
    <n v="3833092.81"/>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2394953.9400000004"/>
    <n v="3924209"/>
    <n v="2394953.9400000004"/>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65941.200000000012"/>
    <n v="884600"/>
    <n v="65941.2"/>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0200"/>
    <n v="347784"/>
    <n v="15020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4594564.18"/>
    <n v="8697763"/>
    <n v="4257654.4300000006"/>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089630.2600000002"/>
    <n v="3568656"/>
    <n v="2089630.2600000002"/>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467690.33000000013"/>
    <n v="967272"/>
    <n v="449547.65"/>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304554.3900000011"/>
    <n v="5880448"/>
    <n v="1957485.29"/>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022554.01"/>
    <n v="3434288"/>
    <n v="1440196.3199999998"/>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160020.9"/>
    <n v="471559"/>
    <n v="141116.09999999998"/>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188889.56"/>
    <n v="889100"/>
    <n v="188889.5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1"/>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45000"/>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48197.59"/>
    <n v="1541800"/>
    <n v="748197.5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791531.46000000031"/>
    <n v="2135840"/>
    <n v="791531.46000000008"/>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490604.399999991"/>
    <n v="92456742"/>
    <n v="46686137.729999997"/>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4"/>
    <n v="12356122"/>
    <n v="7218283.3099999987"/>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914468.20999999985"/>
    <n v="2418412"/>
    <n v="914468.21"/>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0"/>
    <n v="560522"/>
    <n v="0"/>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6999999988"/>
    <n v="1636427"/>
    <n v="694349.36999999988"/>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60000000009"/>
    <n v="299583"/>
    <n v="77080.760000000009"/>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59999999"/>
    <n v="13021513"/>
    <n v="6803897.0800000001"/>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212906.2"/>
    <n v="5150000"/>
    <n v="921576"/>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818291.7"/>
    <n v="2334261"/>
    <n v="818291.7"/>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9"/>
    <n v="1099728"/>
    <n v="570188.89"/>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180651.260000002"/>
    <n v="12224912"/>
    <n v="5931528.2000000002"/>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020060.73"/>
    <n v="1783819"/>
    <n v="1020060.7299999999"/>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288228321"/>
    <n v="170005810.97999996"/>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54018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0475796.559999999"/>
    <n v="18731883"/>
    <n v="9711516.8699999992"/>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6381935.6000000006"/>
    <n v="13006000"/>
    <n v="6381935.6000000006"/>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2910600"/>
    <n v="6000000"/>
    <n v="28078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944942.49"/>
    <n v="6495000"/>
    <n v="690666.30999999994"/>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3826971.5300000003"/>
    <n v="10516800"/>
    <n v="2327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299420.28000000003"/>
    <n v="663000"/>
    <n v="182900"/>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3125498"/>
    <n v="8974007.0099999979"/>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6906858.5999999996"/>
    <n v="26780822.84"/>
    <n v="684990"/>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989662.92000000016"/>
    <n v="3700000"/>
    <n v="746063.72"/>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675496.310000002"/>
    <n v="40947495"/>
    <n v="22805425.41"/>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8834201.7599999998"/>
    <n v="15457215"/>
    <n v="5444992.8100000005"/>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155008.580000002"/>
    <n v="18811539"/>
    <n v="10005642.499999998"/>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509656.7300000002"/>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275773.65000000002"/>
    <n v="500000"/>
    <n v="275773.65000000002"/>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222750.17"/>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768662.3799999998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10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78941.04999983"/>
    <n v="722721817"/>
    <n v="418614479.53999984"/>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35791405.690000005"/>
    <n v="42755701"/>
    <n v="30854461.690000001"/>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17115448.18"/>
    <n v="36600000"/>
    <n v="16975430.440000001"/>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46609.2"/>
    <n v="2500000"/>
    <n v="128848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394275"/>
    <n v="5700000"/>
    <n v="43324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0945736.679999996"/>
    <n v="15461820"/>
    <n v="8089473.6399999969"/>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1696763.16"/>
    <n v="24600000"/>
    <n v="11086478.689999999"/>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62665.8900000001"/>
    <n v="2020000"/>
    <n v="806630"/>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30786749.530000005"/>
    <n v="47648978.109999999"/>
    <n v="6858387.8700000001"/>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7496529.7300000004"/>
    <n v="40619727.18"/>
    <n v="7496529.7300000004"/>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20000"/>
    <n v="2799999.99"/>
    <n v="138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7326486.989999998"/>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0"/>
    <n v="32072.400000000001"/>
    <n v="0"/>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1103252.5"/>
    <n v="110348377.59999999"/>
    <n v="52306328.700000003"/>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0082672.870000001"/>
    <n v="36401736.240000002"/>
    <n v="16076249.569999998"/>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59999998"/>
    <n v="34102024"/>
    <n v="15830332.110000001"/>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2446889.6199999996"/>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614720.9"/>
    <n v="1100000"/>
    <n v="609718"/>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491286.44"/>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92917.92"/>
    <n v="779000"/>
    <n v="5062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5297.48"/>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1653830.04"/>
    <n v="4290000"/>
    <n v="1626622.04"/>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730000"/>
    <n v="519574.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85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351.77999999997"/>
    <n v="511000"/>
    <n v="252448.97"/>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237381.60999999996"/>
    <n v="1019000"/>
    <n v="102163.7"/>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2415372.7000000002"/>
    <n v="3759214"/>
    <n v="2341148.96"/>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761823.86999999988"/>
    <n v="1644000"/>
    <n v="268909.57999999996"/>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7843414.5699999994"/>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800"/>
    <n v="2133800"/>
    <n v="1214570.7000000002"/>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05016.03000000003"/>
    <n v="886576.8"/>
    <n v="305016.03000000003"/>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72152.599999999977"/>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859148.64999999991"/>
    <n v="1522443"/>
    <n v="859148.64999999991"/>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16189.6"/>
    <n v="16189.6"/>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2"/>
    <n v="1764000"/>
    <n v="1497089.319999999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693820.28"/>
    <n v="962260"/>
    <n v="693820.28"/>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19999996"/>
    <n v="24433415.169999998"/>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068475"/>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560760.63"/>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637379.42000000016"/>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09200"/>
    <n v="163005"/>
    <n v="708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64449.33"/>
    <n v="350000"/>
    <n v="264449.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290246.3999999999"/>
    <n v="1500000"/>
    <n v="790246.40000000002"/>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405000"/>
    <n v="59295"/>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5"/>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8499782"/>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66689.0300000003"/>
    <n v="2854235.02"/>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74953.13"/>
    <n v="332951"/>
    <n v="125773.14"/>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673085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000000002"/>
    <n v="1780000"/>
    <n v="1026766.3000000005"/>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607732.82999999984"/>
    <n v="910000"/>
    <n v="554193.49999999988"/>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20000"/>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78033.399999999994"/>
    <n v="81461"/>
    <n v="78033.39999999999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5435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295879.1599999999"/>
    <n v="1820000"/>
    <n v="1295879.1399999999"/>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000000001"/>
    <n v="126650.00000000001"/>
    <n v="69894.09"/>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398227.94"/>
    <n v="572795212"/>
    <n v="263199799.89999998"/>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396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36177690.679999992"/>
    <n v="49719997"/>
    <n v="24719022.300000001"/>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208874.02"/>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69999999"/>
    <n v="17400000"/>
    <n v="6771150.8300000001"/>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2776160.74"/>
    <n v="5208425"/>
    <n v="2769961.469999999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4856850.4"/>
    <n v="18933000"/>
    <n v="1052195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24815193.860000003"/>
    <n v="38096000"/>
    <n v="22615189.890000001"/>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28331575.120000001"/>
    <n v="33047620"/>
    <n v="20846311.909999996"/>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586012"/>
    <n v="32441513"/>
    <n v="16926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44496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181566.6999999997"/>
    <n v="2207126.7000000002"/>
    <n v="1237684.33"/>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584405"/>
    <n v="1233600"/>
    <n v="584405"/>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417835"/>
    <n v="791224"/>
    <n v="320835"/>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69999.98"/>
    <n v="140000"/>
    <n v="6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2305063.6800000002"/>
    <n v="4875000"/>
    <n v="2305062.61"/>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174041.65000000002"/>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9747751"/>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
    <n v="5718900"/>
    <n v="2851644.02"/>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8"/>
    <n v="2004500"/>
    <n v="1187803.82"/>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5280886.32"/>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788252.74999999977"/>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374685.36"/>
    <n v="1729800"/>
    <n v="1374685.36"/>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000000007"/>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241323.460000001"/>
    <n v="16973000"/>
    <n v="6447521.2400000002"/>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
    <n v="2204682"/>
    <n v="997306.38000000012"/>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581639.18999999994"/>
    <n v="758000"/>
    <n v="581639.18999999994"/>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0"/>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697236.2100000004"/>
    <n v="3004500"/>
    <n v="2495056.200000000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
    <n v="240565"/>
    <n v="225304.78"/>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3722.98"/>
    <n v="85295"/>
    <n v="6354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19594.13"/>
    <n v="262905"/>
    <n v="219594.13"/>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84412.479999999996"/>
    <n v="89460"/>
    <n v="84412.48000000001"/>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099999998"/>
    <n v="2058174"/>
    <n v="1276102.02"/>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05050.83"/>
    <n v="468196"/>
    <n v="395079.08"/>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2562865649.1000004"/>
    <n v="4589469614.54"/>
    <n v="2525917440.4499998"/>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52456571.5"/>
    <n v="91941348"/>
    <n v="52456571.500000007"/>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195533097.95999992"/>
    <n v="320645616.45999998"/>
    <n v="195462163.90999994"/>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58650955.630000003"/>
    <n v="100570547"/>
    <n v="46232527.850000001"/>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0416590.550000001"/>
    <n v="19100000"/>
    <n v="10416590.55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3528698.46"/>
    <n v="9553396"/>
    <n v="2001294.8599999999"/>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1694795.72"/>
    <n v="7311100"/>
    <n v="1430632"/>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0499245"/>
    <n v="124706027.8"/>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21333593.960000001"/>
    <n v="34860865"/>
    <n v="16758590.76"/>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3385000"/>
    <n v="1828056"/>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3"/>
    <n v="4418154"/>
    <n v="1858566.0500000003"/>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427296.34999996"/>
    <n v="289635957"/>
    <n v="152724305.44000003"/>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5154391.050000004"/>
    <n v="27356492"/>
    <n v="19574783.309999999"/>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49797151.72000003"/>
    <n v="197396961"/>
    <n v="149797151.72"/>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3278140.75"/>
    <n v="5511180"/>
    <n v="3278140.7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4452.69"/>
    <n v="8985285"/>
    <n v="3964452.69"/>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698639.77999999991"/>
    <n v="880738"/>
    <n v="698639.78"/>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757052.24"/>
    <n v="7051631"/>
    <n v="2757052.24"/>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35123582.1500001"/>
    <n v="202876330"/>
    <n v="135123582.15000001"/>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8224555"/>
    <n v="14159890"/>
    <n v="8224555"/>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100006"/>
    <n v="4805908060.8199997"/>
    <n v="2033105291.7099998"/>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63728415.6899996"/>
    <n v="6563728415.6899996"/>
    <n v="4613412417.9699993"/>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101171134"/>
    <n v="101171134"/>
    <n v="82427043.150000006"/>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397684103"/>
    <n v="397684103"/>
    <n v="282889509.32999998"/>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39999998"/>
    <n v="311247942.40000004"/>
    <n v="147877162.09999999"/>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439013733.09000003"/>
    <n v="317082541.52999997"/>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05952138.91000004"/>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3233162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0"/>
    <n v="1200000"/>
    <n v="0"/>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89680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68745.41999999993"/>
    <n v="10000000"/>
    <n v="968745.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7858800"/>
    <n v="36639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6874380"/>
    <n v="3472370.55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19261002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18008260"/>
    <n v="105564018.02"/>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39192122.41999999"/>
    <n v="141680314.39999998"/>
    <n v="139192122.41999996"/>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1939599.039999999"/>
    <n v="8602929.7400000002"/>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4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2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8178056.1100000003"/>
    <n v="16110100"/>
    <n v="7895994.6899999995"/>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
    <n v="50976979"/>
    <n v="33984606.950000003"/>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4778978.66999999"/>
    <n v="110668287"/>
    <n v="65385530.400000006"/>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36579727.640000001"/>
    <n v="53468992.560000002"/>
    <n v="36319967.740000002"/>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5951728447.2300005"/>
    <n v="6382234446.1300001"/>
    <n v="3554002178.6000004"/>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269630796"/>
    <n v="269630796"/>
    <n v="189049793.5"/>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09858025.19999999"/>
    <n v="409858025.19999999"/>
    <n v="242607726.03000003"/>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01220357.07999998"/>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32520.799999999999"/>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36442522.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0"/>
    <n v="1482642.75"/>
    <n v="0"/>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181286.2"/>
    <n v="1451200"/>
    <n v="118128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390473.8"/>
    <n v="751194.58"/>
    <n v="0"/>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20274.55000001"/>
    <n v="252632000"/>
    <n v="150603306.16999999"/>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1716958.33"/>
    <n v="2451352.5099999998"/>
    <n v="1702798.33"/>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681394.7300000004"/>
    <n v="10114484"/>
    <n v="5681394.7300000004"/>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19930671.25"/>
    <n v="20316614.559999999"/>
    <n v="19482979.34"/>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345208.7000000002"/>
    <n v="3564600"/>
    <n v="2345208.7000000002"/>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453925.2"/>
    <n v="1727344.1199999999"/>
    <n v="835369.2"/>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0"/>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297961.7099999995"/>
    <n v="3510000"/>
    <n v="3297961.7100000004"/>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926067.98999999987"/>
    <n v="1564862.91"/>
    <n v="753915.87"/>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008284.5600000005"/>
    <n v="6920002"/>
    <n v="3869960.8700000006"/>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143832.7200000016"/>
    <n v="9453687.5999999996"/>
    <n v="7195667.3300000001"/>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19746107.55000001"/>
    <n v="223350569"/>
    <n v="130230040.03"/>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4427896.1599999992"/>
    <n v="5533461.2700000005"/>
    <n v="1804679.3299999998"/>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8671646.2899999991"/>
    <n v="12712546"/>
    <n v="8497261.1699999999"/>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27636067.910000008"/>
    <n v="33963982.850000039"/>
    <n v="23527558.900000002"/>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22725916.3599999"/>
    <n v="1246328550"/>
    <n v="641370542.38999975"/>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18847764.75"/>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70000001"/>
    <n v="14730605"/>
    <n v="7034855.540000001"/>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26387142.89000002"/>
    <n v="138012294"/>
    <n v="67738294.930000022"/>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78102.85"/>
    <n v="2100000"/>
    <n v="878102.85"/>
  </r>
  <r>
    <s v="2023"/>
    <x v="0"/>
    <x v="0"/>
    <x v="0"/>
    <x v="0"/>
    <s v="2 - Poder Ejecutivo"/>
    <s v="0203 - MINISTERIO DE DEFENSA"/>
    <s v="0001 - MINISTERIO DE DEFENSA"/>
    <x v="0"/>
    <x v="4"/>
    <x v="22"/>
    <s v="2.2 - CONTRATACIÓN DE SERVICIOS"/>
    <s v="2.2.3 - VIÁTICOS"/>
    <s v="N"/>
    <s v="00 - N/A"/>
    <s v="10 - FONDO GENERAL"/>
    <s v="(en blanco)"/>
    <s v="99 - MULTIPROVINCIAL"/>
    <n v="117077109"/>
    <n v="93073614"/>
    <n v="102346356"/>
    <n v="56718865.179999992"/>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5399263.2699999996"/>
    <n v="14720561"/>
    <n v="5399263.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1277110.310000002"/>
    <n v="72301962"/>
    <n v="16591621.530000001"/>
  </r>
  <r>
    <s v="2023"/>
    <x v="0"/>
    <x v="0"/>
    <x v="0"/>
    <x v="0"/>
    <s v="2 - Poder Ejecutivo"/>
    <s v="0203 - MINISTERIO DE DEFENSA"/>
    <s v="0001 - MINISTERIO DE DEFENSA"/>
    <x v="0"/>
    <x v="4"/>
    <x v="22"/>
    <s v="2.2 - CONTRATACIÓN DE SERVICIOS"/>
    <s v="2.2.6 - SEGUROS"/>
    <s v="N"/>
    <s v="00 - N/A"/>
    <s v="10 - FONDO GENERAL"/>
    <s v="(en blanco)"/>
    <s v="99 - MULTIPROVINCIAL"/>
    <n v="13708069"/>
    <n v="10425482.66"/>
    <n v="19184952"/>
    <n v="10376942.66"/>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65589915.829999998"/>
    <n v="105984874"/>
    <n v="41938152.330000006"/>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09999999"/>
    <n v="13021078"/>
    <n v="6996779.9399999995"/>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0817570.469999999"/>
    <n v="11660000"/>
    <n v="10055441"/>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068530.48999998"/>
    <n v="211568924"/>
    <n v="100178591.37000002"/>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12047451.83000004"/>
    <n v="576578896"/>
    <n v="379043402.93000001"/>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7828464.3200000003"/>
    <n v="13251769"/>
    <n v="7743616.4199999999"/>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4000000004"/>
    <n v="5876400"/>
    <n v="3755970.76"/>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726203.6499999994"/>
    <n v="6530000"/>
    <n v="2297200.5500000003"/>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4843849.459999999"/>
    <n v="11618063"/>
    <n v="3883013.9300000011"/>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239056.14000005"/>
    <n v="210075465"/>
    <n v="108848412.86000003"/>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4509975.949999988"/>
    <n v="116994966"/>
    <n v="82437218.939999983"/>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0365525.300000001"/>
    <n v="37909000"/>
    <n v="20365525.300000004"/>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638053.44999999995"/>
    <n v="1221359"/>
    <n v="638053.44999999995"/>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00455.78"/>
    <n v="1446000"/>
    <n v="700455.78"/>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07188.32000000007"/>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12000000"/>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2748200"/>
    <n v="4711200"/>
    <n v="27482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0"/>
    <n v="30000"/>
    <n v="0"/>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35896.78"/>
    <n v="880209"/>
    <n v="35896.78"/>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690618"/>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28204.9"/>
    <n v="145000"/>
    <n v="28204.9"/>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3609149.0999999996"/>
    <n v="6950000"/>
    <n v="3106993.0199999991"/>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9871.4"/>
    <n v="1433742"/>
    <n v="29871.4"/>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18118858.810000002"/>
    <n v="34417284"/>
    <n v="18118858.810000002"/>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159600"/>
    <n v="276000"/>
    <n v="1596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642695.36"/>
    <n v="1182379"/>
    <n v="642695.36"/>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777500.55999999994"/>
    <n v="1565400"/>
    <n v="777500.55999999994"/>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40800"/>
    <n v="825000"/>
    <n v="340800"/>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162024.02"/>
    <n v="4056000"/>
    <n v="21620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21699.63999999996"/>
    <n v="778000"/>
    <n v="421699.63999999996"/>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04982.63"/>
    <n v="860994"/>
    <n v="104982.6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851479.2"/>
    <n v="1760000"/>
    <n v="85147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46821.04000000004"/>
    <n v="820000"/>
    <n v="170280.5"/>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489469.70999999996"/>
    <n v="1553500"/>
    <n v="489469.70999999996"/>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824612.829999998"/>
    <n v="24044351"/>
    <n v="13492371.799999997"/>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082404.03"/>
    <n v="3057550"/>
    <n v="924887.05"/>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4127712"/>
    <n v="184707987.54999998"/>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0"/>
    <n v="0"/>
    <n v="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9140431.0800000001"/>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4554834.229999999"/>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447000"/>
    <n v="284949.46999999997"/>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1260000"/>
    <n v="2940000"/>
    <n v="120350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00247.39"/>
    <n v="960520"/>
    <n v="569747.43999999994"/>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00000006"/>
    <n v="5262619"/>
    <n v="4256245.4300000006"/>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199999998"/>
    <n v="1535966"/>
    <n v="1528254.82"/>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0"/>
    <n v="221111"/>
    <n v="0"/>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024341.92"/>
    <n v="2958163"/>
    <n v="642974.57000000007"/>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10000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2001152"/>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78883900.799999997"/>
    <n v="84747366"/>
    <n v="48582970.799999997"/>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49037.53999999998"/>
    <n v="173482"/>
    <n v="14903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575399.6400000006"/>
    <n v="7594110"/>
    <n v="7575399.6400000006"/>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094254.1200000001"/>
    <n v="1156255"/>
    <n v="1094254.1200000001"/>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15517"/>
    <n v="226270"/>
    <n v="155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374821.1899999995"/>
    <n v="11116000"/>
    <n v="4849588.8899999997"/>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658186.49"/>
    <n v="661668"/>
    <n v="658186.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0000"/>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3183474.6599999997"/>
    <n v="3268720"/>
    <n v="3183474.66"/>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40000000002"/>
    <n v="244119"/>
    <n v="244118.40000000002"/>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3747616.739999995"/>
    <n v="34818016"/>
    <n v="20183291.490000002"/>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19833.23"/>
    <n v="765264"/>
    <n v="71983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9388299.0000000019"/>
    <n v="10031110"/>
    <n v="9388299.0000000019"/>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261386.51999999996"/>
    <n v="1022438"/>
    <n v="261386.51999999996"/>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3346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2761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099710.3999999999"/>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578400"/>
    <n v="840000"/>
    <n v="4856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135303.4"/>
    <n v="12116895"/>
    <n v="5921143.3999999994"/>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067551.7999999998"/>
    <n v="1471344"/>
    <n v="1001483.7"/>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251281"/>
    <n v="500000"/>
    <n v="182209.7"/>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61400.12"/>
    <n v="204944"/>
    <n v="27593.120000000003"/>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06528.59999999998"/>
    <n v="674540"/>
    <n v="298888.10000000003"/>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295516.5"/>
    <n v="9774342"/>
    <n v="5641056.5"/>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1831410.7399999998"/>
    <n v="3564143"/>
    <n v="1354008.7000000002"/>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60457731.15999997"/>
    <n v="821149368.15999997"/>
    <n v="446753465.80000001"/>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31389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6849631.879999999"/>
    <n v="26849631.879999999"/>
    <n v="15485421.020000001"/>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23107.66"/>
    <n v="240000"/>
    <n v="123107.66"/>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114354.83"/>
    <n v="1131879"/>
    <n v="937354.83000000007"/>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0"/>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6296880"/>
    <n v="10800000"/>
    <n v="62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27791111.09"/>
    <n v="60000000"/>
    <n v="21015728.699999996"/>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6"/>
    <n v="196077"/>
    <n v="95799.159999999989"/>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3203126.66"/>
    <n v="38928683"/>
    <n v="18268517.969999999"/>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26820702.41"/>
    <n v="58191656"/>
    <n v="21223387.509999998"/>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5498300"/>
    <n v="28783300"/>
    <n v="154983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263515.2"/>
    <n v="495604"/>
    <n v="263452.5"/>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178416"/>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100000"/>
    <n v="2860000"/>
    <n v="10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529950.07999999996"/>
    <n v="1880000"/>
    <n v="529950.07999999996"/>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339958"/>
    <n v="645000.66"/>
    <n v="339958"/>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116904.98"/>
    <n v="5724999.3399999999"/>
    <n v="3116904.98"/>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3776"/>
    <n v="270000"/>
    <n v="377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11126.5"/>
    <n v="1603597"/>
    <n v="111126.5"/>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302.000000000004"/>
    <n v="150000"/>
    <n v="22302.0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7"/>
    <n v="3133140"/>
    <n v="118767"/>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1904666.12"/>
    <n v="2180000"/>
    <n v="1154666.1200000001"/>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246121.59"/>
    <n v="655000"/>
    <n v="246121.58999999997"/>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8399721.4700000007"/>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54162.40000000005"/>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5168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2857190.1500000004"/>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505834"/>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0999999999"/>
    <n v="127647.4"/>
    <n v="102599.11"/>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28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2"/>
    <n v="1392594.02"/>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96927737.939999998"/>
    <n v="104187056.94"/>
    <n v="58250455.150000006"/>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660371.2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631750.6899999995"/>
    <n v="6631750.6899999995"/>
    <n v="4015913.2199999988"/>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4908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160679.94999999998"/>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46712.66"/>
    <n v="129482"/>
    <n v="46712.66"/>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591763.23"/>
    <n v="1616087"/>
    <n v="591763.23"/>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340826.92"/>
    <n v="1969702.56"/>
    <n v="1340826.9200000002"/>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223.96"/>
    <n v="65000"/>
    <n v="223.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18155.19000000006"/>
    <n v="954109.99"/>
    <n v="318155.19"/>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5604340.2500000009"/>
    <n v="6289990.2199999997"/>
    <n v="3854340.2500000005"/>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1554251.1199999999"/>
    <n v="11772065.229999999"/>
    <n v="1554251.1200000003"/>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1235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155792"/>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47976.5"/>
  </r>
  <r>
    <s v="2023"/>
    <x v="0"/>
    <x v="0"/>
    <x v="0"/>
    <x v="0"/>
    <s v="2 - Poder Ejecutivo"/>
    <s v="0203 - MINISTERIO DE DEFENSA"/>
    <s v="0003 - SERVICIOS DE PESCA"/>
    <x v="0"/>
    <x v="4"/>
    <x v="22"/>
    <s v="2.2 - CONTRATACIÓN DE SERVICIOS"/>
    <s v="2.2.1 - SERVICIOS BÁSICOS"/>
    <s v="N"/>
    <s v="00 - N/A"/>
    <s v="10 - FONDO GENERAL"/>
    <s v="(en blanco)"/>
    <s v="99 - MULTIPROVINCIAL"/>
    <n v="1100000"/>
    <n v="432946.57999999996"/>
    <n v="1100000"/>
    <n v="432945.57999999996"/>
  </r>
  <r>
    <s v="2023"/>
    <x v="0"/>
    <x v="0"/>
    <x v="0"/>
    <x v="0"/>
    <s v="2 - Poder Ejecutivo"/>
    <s v="0203 - MINISTERIO DE DEFENSA"/>
    <s v="0003 - SERVICIOS DE PESCA"/>
    <x v="0"/>
    <x v="4"/>
    <x v="22"/>
    <s v="2.2 - CONTRATACIÓN DE SERVICIOS"/>
    <s v="2.2.3 - VIÁTICOS"/>
    <s v="N"/>
    <s v="00 - N/A"/>
    <s v="10 - FONDO GENERAL"/>
    <s v="(en blanco)"/>
    <s v="99 - MULTIPROVINCIAL"/>
    <n v="400000"/>
    <n v="222500"/>
    <n v="400000"/>
    <n v="2225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174628.7999999998"/>
    <n v="2100000"/>
    <n v="1174628.7999999998"/>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89490.06"/>
    <n v="350000"/>
    <n v="89490.06"/>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0"/>
    <n v="375000"/>
    <n v="0"/>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756963.9699999988"/>
    <n v="10185000"/>
    <n v="5783994.8600000003"/>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450763.75"/>
    <n v="1357162"/>
    <n v="450763.75"/>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33671366.900000006"/>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843811.45"/>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295875.83"/>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531144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2000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14000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40000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32305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040701.8099999998"/>
    <n v="1632801"/>
    <n v="475047.57"/>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397305.99999988"/>
    <n v="737293348"/>
    <n v="392918474.98000002"/>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9104742.8199999984"/>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0760112"/>
    <n v="32129551"/>
    <n v="18108478.969999999"/>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200000"/>
    <n v="683220"/>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446884.71"/>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339130.02"/>
    <n v="1782607"/>
    <n v="339130"/>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1895999"/>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6639548.800000001"/>
    <n v="26962921"/>
    <n v="15761248.800000001"/>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11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2608558.15"/>
    <n v="3882677"/>
    <n v="2520058.15"/>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4790894.010000002"/>
    <n v="26414795"/>
    <n v="12805269.649999999"/>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540"/>
    <n v="96501"/>
    <n v="3540"/>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27066.839999999997"/>
    <n v="987717"/>
    <n v="27066.840000000004"/>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1586501.700000003"/>
    <n v="31611541"/>
    <n v="17291931.800000008"/>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7077576.599999998"/>
    <n v="34610343"/>
    <n v="16766726.059999999"/>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118372"/>
    <n v="14811082.479999999"/>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43524.00000000006"/>
    <n v="343524"/>
    <n v="217254.29"/>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498469.48"/>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10000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92885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6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27500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1831.86"/>
    <n v="2412191"/>
    <n v="1409031.8599999999"/>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1903999"/>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97454.43"/>
    <n v="1150000"/>
    <n v="97454.43"/>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0"/>
    <n v="250000"/>
    <n v="0"/>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3403.62"/>
    <n v="3127000"/>
    <n v="1803403.6199999999"/>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443704.45"/>
    <n v="1508010"/>
    <n v="1443704.44"/>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0858630.860000001"/>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56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6"/>
    <n v="441336"/>
    <n v="254972.11000000004"/>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23307.8"/>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41800"/>
    <n v="305000"/>
    <n v="41800"/>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23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1914282.03"/>
    <n v="2380083"/>
    <n v="1683645.5600000003"/>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160329"/>
    <n v="1360330"/>
    <n v="116032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315612.5"/>
    <n v="2519798"/>
    <n v="1266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950000"/>
    <n v="2534561.86"/>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196248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265924.8"/>
    <n v="1689318"/>
    <n v="265924.8"/>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807510"/>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203048.28000000003"/>
    <n v="391499"/>
    <n v="203048.28"/>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017050.8"/>
    <n v="3262051"/>
    <n v="1767050.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200977.16000000003"/>
    <n v="667493"/>
    <n v="200977.15999999997"/>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7630739.1999999993"/>
    <n v="14177314"/>
    <n v="7630739.1999999993"/>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17989.3"/>
    <n v="49200"/>
    <n v="17989.3"/>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65986.10999999999"/>
    <n v="324000"/>
    <n v="137886.36000000002"/>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531510.2600000002"/>
    <n v="2625720"/>
    <n v="1531510.2600000002"/>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0"/>
    <n v="400000"/>
    <n v="0"/>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000000002"/>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2830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217614.48999999993"/>
    <n v="1028998"/>
    <n v="217614.49"/>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1886036.000000002"/>
    <n v="11886035.999999996"/>
    <n v="9932417.1100000013"/>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02034.28000000003"/>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285637"/>
    <n v="285638"/>
    <n v="177004.1"/>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3458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1363600"/>
    <n v="4670296"/>
    <n v="114460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453213.52"/>
    <n v="2080000"/>
    <n v="453213.52"/>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4562918.4000000004"/>
    <n v="5088000"/>
    <n v="1901216"/>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0"/>
    <n v="156800"/>
    <n v="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682128"/>
    <n v="1605324"/>
    <n v="496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398897"/>
    <n v="1399099"/>
    <n v="86943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248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6830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83335"/>
    <n v="1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70792"/>
    <n v="1583543.200000000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268629"/>
    <n v="268386.27999999997"/>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9755631.8499999996"/>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195917.03999999998"/>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10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23400"/>
    <n v="750000"/>
    <n v="1176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1262468.32"/>
    <n v="1466000"/>
    <n v="1211020.3200000005"/>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849999"/>
    <n v="397599.82"/>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76001.82"/>
    <n v="1476000.9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190000.06"/>
    <n v="790001"/>
    <n v="190000.06"/>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25880.2399999998"/>
    <n v="2784733"/>
    <n v="1619768.24"/>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0"/>
    <n v="545397"/>
    <n v="0"/>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149718.38"/>
    <n v="1110622.3999999999"/>
    <n v="149718.38"/>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20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10302.92"/>
    <n v="373642.6"/>
    <n v="110302.92"/>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42051.5099999998"/>
    <n v="2387619"/>
    <n v="1267051.51"/>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409505.38999999996"/>
    <n v="1139287.03"/>
    <n v="409505.39"/>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84742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49074.479999999996"/>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3304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040424"/>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175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168155933"/>
    <n v="168155933"/>
    <n v="114352063"/>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42813809.630000003"/>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253750"/>
    <n v="1253750"/>
    <n v="798539.57"/>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4904884.0199999996"/>
    <n v="10467005"/>
    <n v="4904884.0199999996"/>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1028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299993.76"/>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2931869.78"/>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2732524.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453330.04000000004"/>
    <n v="1102330.04"/>
    <n v="453330.04000000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33001364.540000003"/>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2451726.869999997"/>
    <n v="27306663.559999999"/>
    <n v="22451726.870000001"/>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662593.01"/>
    <n v="5256113.26"/>
    <n v="662593.01"/>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1849796.47"/>
    <n v="5807455.4199999999"/>
    <n v="1849796.47"/>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507025.509999998"/>
    <n v="53414015"/>
    <n v="2838202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16501963.77"/>
    <n v="23888887.050000001"/>
    <n v="16501963.769999998"/>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1902614.079999998"/>
    <n v="41396000"/>
    <n v="21902614.079999998"/>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263609.05"/>
    <n v="2270000"/>
    <n v="1263609.0499999998"/>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1788841.8"/>
    <n v="3087000"/>
    <n v="1788841.8"/>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321036.96999999997"/>
    <n v="800000"/>
    <n v="321036.96999999997"/>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002530.71"/>
    <n v="1646700"/>
    <n v="1002530.7100000001"/>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271207.5"/>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68706.7"/>
    <n v="4961012"/>
    <n v="2611976.5"/>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315541.1900000002"/>
    <n v="2779443"/>
    <n v="1180597.99"/>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4864800"/>
    <n v="77364800"/>
    <n v="419272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2696633.5"/>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72537.5"/>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1780146.36"/>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09790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17579.74999999997"/>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558992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150493.32"/>
    <n v="356251"/>
    <n v="150493.31"/>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47935.5"/>
    <n v="8997950"/>
    <n v="4327935.5"/>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75370.64"/>
    <n v="79369"/>
    <n v="75370.600000000006"/>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6107966.600000001"/>
    <n v="26107967"/>
    <n v="14058135.35"/>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48282.61000000002"/>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732285.19000000018"/>
    <n v="1235908"/>
    <n v="732285.19000000006"/>
  </r>
  <r>
    <s v="2023"/>
    <x v="0"/>
    <x v="0"/>
    <x v="0"/>
    <x v="0"/>
    <s v="2 - Poder Ejecutivo"/>
    <s v="0203 - MINISTERIO DE DEFENSA"/>
    <s v="0017 - SERVICIO MILITAR VOLUNTARIO"/>
    <x v="0"/>
    <x v="4"/>
    <x v="22"/>
    <s v="2.2 - CONTRATACIÓN DE SERVICIOS"/>
    <s v="2.2.3 - VIÁTICOS"/>
    <s v="N"/>
    <s v="00 - N/A"/>
    <s v="10 - FONDO GENERAL"/>
    <s v="(en blanco)"/>
    <s v="99 - MULTIPROVINCIAL"/>
    <n v="300000"/>
    <n v="0"/>
    <n v="300000"/>
    <n v="0"/>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140176"/>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17479"/>
    <n v="1717479"/>
    <n v="996184"/>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674900"/>
    <n v="5749800"/>
    <n v="317034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6368397.8599999994"/>
    <n v="10659937"/>
    <n v="6368397.8599999994"/>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139800.5"/>
    <n v="729183"/>
    <n v="13980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7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531"/>
    <n v="110000"/>
    <n v="53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0"/>
    <n v="50000"/>
    <n v="0"/>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062360"/>
    <n v="4552360"/>
    <n v="2562360"/>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64251"/>
    <n v="550000"/>
    <n v="64251"/>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002450"/>
    <n v="38824450"/>
    <n v="21147262.5"/>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255713.43000000008"/>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458879.92"/>
    <n v="2920000"/>
    <n v="1458879.92"/>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2412200"/>
    <n v="4152000"/>
    <n v="24122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09000"/>
    <n v="4129000"/>
    <n v="2137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159300"/>
    <n v="300000"/>
    <n v="159300"/>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508718.06"/>
    <n v="779230"/>
    <n v="508718.0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250033.7999999998"/>
    <n v="3912000"/>
    <n v="2250033.7999999998"/>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4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164256"/>
    <n v="1511732"/>
    <n v="164256"/>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51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41227"/>
    <n v="5472000"/>
    <n v="3311227"/>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491673.26"/>
    <n v="1900000"/>
    <n v="491673.26"/>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23024747.89999999"/>
    <n v="221018805"/>
    <n v="123024747.89999999"/>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307450"/>
    <n v="2400000"/>
    <n v="13074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2648235.11"/>
    <n v="4440314"/>
    <n v="2648235.11"/>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4356971.0999999996"/>
    <n v="8400000"/>
    <n v="4356971.0999999996"/>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07442.22999999998"/>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1673.72"/>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218561.2"/>
    <n v="2214000"/>
    <n v="1218561.19"/>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270000"/>
    <n v="624110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27494"/>
    <n v="700000"/>
    <n v="27494"/>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23128581"/>
    <n v="40456350"/>
    <n v="23128581"/>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8729658.879999999"/>
    <n v="18991019"/>
    <n v="8729658.879999999"/>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918228.8"/>
    <n v="1478619"/>
    <n v="918228.8"/>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113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39684.22"/>
    <n v="913569"/>
    <n v="39684.22"/>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031049.38"/>
    <n v="1232060"/>
    <n v="1030882.29"/>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1983979.539999999"/>
    <n v="12665780.68"/>
    <n v="7060976.0800000001"/>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3336089.1700000009"/>
    <n v="4316382.0199999996"/>
    <n v="3096174.69"/>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1048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757662219"/>
    <n v="826412219"/>
    <n v="457053293"/>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23964000.75"/>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18503922.75"/>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8169967.8499999987"/>
    <n v="16155960"/>
    <n v="8169967.8499999987"/>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285812.8"/>
    <n v="3797544"/>
    <n v="1767672"/>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2443222.5"/>
    <n v="9000000"/>
    <n v="244322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4258882.0299999993"/>
    <n v="20000000"/>
    <n v="309838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0"/>
    <n v="14000000"/>
    <n v="0"/>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9384314.1799999997"/>
    <n v="29500000"/>
    <n v="3769248.8800000004"/>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1714392"/>
    <n v="6520000"/>
    <n v="264840.48"/>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570092.81000000006"/>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47384896.25999999"/>
    <n v="115680000"/>
    <n v="46441646.240000002"/>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23100505.999999996"/>
    <n v="56080000"/>
    <n v="18748830.02"/>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1799199.81"/>
    <n v="33000000"/>
    <n v="1626728.18"/>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059498.5"/>
    <n v="17000000"/>
    <n v="2601845.4"/>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1663418.23"/>
    <n v="34860000"/>
    <n v="1614131.0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632310.69999999995"/>
    <n v="18960000"/>
    <n v="122057.73"/>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32145680.129999999"/>
    <n v="99000000"/>
    <n v="24601000.559999995"/>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11018558.090000004"/>
    <n v="87797036"/>
    <n v="9689145.5800000019"/>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5215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4524.59"/>
    <n v="17400000"/>
    <n v="10147693.050000001"/>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354221.83999999997"/>
    <n v="621012"/>
    <n v="354221.83999999997"/>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2798080"/>
    <n v="4800000"/>
    <n v="2798080"/>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1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373855.39"/>
    <n v="1200114"/>
    <n v="373855.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246466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16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606881.17000000004"/>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13011.54"/>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1230634"/>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7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625860.06000000006"/>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702916"/>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41486"/>
    <n v="314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84386"/>
    <n v="900000"/>
    <n v="84386"/>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273028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0"/>
    <n v="690000"/>
    <n v="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754341.26"/>
    <n v="2273887"/>
    <n v="754341.2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4451"/>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76877.97"/>
    <n v="684561"/>
    <n v="576877.97"/>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15894.5999999996"/>
    <n v="6247449"/>
    <n v="3515894.6"/>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227615.7200000002"/>
    <n v="1587180"/>
    <n v="1227615.7200000002"/>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60008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1705220"/>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126944"/>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3363520.87"/>
    <n v="4649959.0599999996"/>
    <n v="1925593.6899999997"/>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10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2906050"/>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20512.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41876.159999999996"/>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6965609.2599999998"/>
    <n v="10866436"/>
    <n v="6490247.7000000002"/>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6"/>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
    <n v="934323"/>
    <n v="658434.99"/>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000000002"/>
    <n v="493958.27"/>
    <n v="199834.77000000002"/>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625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725400.77"/>
    <n v="1176570.76"/>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23665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124966"/>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865048.15"/>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01329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943910.3"/>
    <n v="2400000"/>
    <n v="943910.3"/>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9905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80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47359622.12"/>
    <n v="601544239.80999994"/>
    <n v="323302798.29999995"/>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14440484.78999999"/>
    <n v="913389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126492.720000014"/>
    <n v="93098387.099999994"/>
    <n v="47134022.120000012"/>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31752316.899999999"/>
    <n v="51480624"/>
    <n v="31752316.899999999"/>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189420.98999998"/>
    <n v="176855307"/>
    <n v="153990317.38999999"/>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27736872.5"/>
    <n v="77177000"/>
    <n v="27736872.500000004"/>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53137291.620000012"/>
    <n v="67130000"/>
    <n v="37347883.479999982"/>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254102.719999999"/>
    <n v="65047000"/>
    <n v="28599934.190000005"/>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1850654.999999996"/>
    <n v="21850655"/>
    <n v="21850654.999999996"/>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6693646.660000004"/>
    <n v="34609345"/>
    <n v="19590808.390000001"/>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388727776.89999986"/>
    <n v="431002000"/>
    <n v="336846165.1699999"/>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7579719.820000008"/>
    <n v="91524285"/>
    <n v="29375012.590000004"/>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876491.499999996"/>
    <n v="27967000"/>
    <n v="8765694.0399999991"/>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1933206.4"/>
    <n v="18312000"/>
    <n v="9635490.8599999994"/>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3883493.82"/>
    <n v="6675000"/>
    <n v="1949409.7700000003"/>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800000"/>
    <n v="0"/>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62994.5100000002"/>
    <n v="4650000"/>
    <n v="1262994.5100000002"/>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376382.3800000001"/>
    <n v="3867300"/>
    <n v="1373452.949999999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30664689.280000009"/>
    <n v="105999980"/>
    <n v="30212014.960000001"/>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12613204.259999998"/>
    <n v="47612700"/>
    <n v="11308349.299999999"/>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177711438.2400002"/>
    <n v="1917729914.1900001"/>
    <n v="965526418.69999969"/>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690335240.01999986"/>
    <n v="1274965862.8400002"/>
    <n v="688605932.75999999"/>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236502813.55999994"/>
    <n v="426870000.32999998"/>
    <n v="231598998.12000003"/>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70495699.98000011"/>
    <n v="269674201.3599999"/>
    <n v="139513534.15999988"/>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462068263.36999977"/>
    <n v="778663194.92000008"/>
    <n v="459421878.48999983"/>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972611053.05999994"/>
    <n v="1306326220"/>
    <n v="921194557.46000016"/>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563598717.1500001"/>
    <n v="1000157457.6"/>
    <n v="554875680.32999992"/>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243607230.59999999"/>
    <n v="249402831.95999998"/>
    <n v="199950714.31999999"/>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8495855.109999999"/>
    <n v="22429690.050000001"/>
    <n v="13130021.77"/>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1604196.340000004"/>
    <n v="62876694.039999999"/>
    <n v="54202208.660000004"/>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41731484"/>
    <n v="41731484"/>
    <n v="30096472.800000008"/>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427194.0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2437424.120000005"/>
    <n v="35200000"/>
    <n v="20501999.670000002"/>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721936.3899999999"/>
    <n v="5123613"/>
    <n v="154759.35999999999"/>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754290"/>
    <n v="7900000"/>
    <n v="1754290"/>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3733799.07"/>
    <n v="14850981"/>
    <n v="1083362.07"/>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3619451.2"/>
    <n v="5650000"/>
    <n v="2456957.64"/>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8857941.7700000014"/>
    <n v="13500000"/>
    <n v="8857941.7699999996"/>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63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5449536.2000000002"/>
    <n v="16930000"/>
    <n v="3779222.92"/>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42520.95"/>
    <n v="47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19843517.270000003"/>
    <n v="76645082"/>
    <n v="17818261.640000001"/>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3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0239538.100000001"/>
    <n v="36700000"/>
    <n v="18014595.600000001"/>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260580.7199999993"/>
    <n v="4550000"/>
    <n v="2090090.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20924"/>
    <n v="10600000"/>
    <n v="1100"/>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260000000"/>
    <n v="260000000"/>
    <n v="24151912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0825946.17000002"/>
    <n v="169500000"/>
    <n v="78787504.170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13757.31"/>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550908.02"/>
    <n v="1220000"/>
    <n v="550908.02"/>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46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707189.35"/>
    <n v="4575000"/>
    <n v="285539.34999999998"/>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17151992.969999999"/>
    <n v="34970000"/>
    <n v="14197971.840000004"/>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9000001"/>
    <n v="97813606.359999999"/>
    <n v="49442630.490000002"/>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39999997"/>
    <n v="65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51714.67000000001"/>
    <n v="450000"/>
    <n v="151714.66999999998"/>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0"/>
    <n v="600000"/>
    <n v="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7381687.6899999958"/>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2797517.0100000002"/>
    <n v="6930000"/>
    <n v="2797517.0100000002"/>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31157.95"/>
    <n v="1874567"/>
    <n v="1646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223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216089.98"/>
    <n v="3033164"/>
    <n v="2216089.9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
    <n v="351000"/>
    <n v="350465.87"/>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575131.4100000001"/>
    <n v="1766640"/>
    <n v="914957.75"/>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3845223.85"/>
    <n v="5066700"/>
    <n v="2008804.62"/>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950613.8"/>
    <n v="1167842"/>
    <n v="749016.7"/>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125918.8"/>
    <n v="421500"/>
    <n v="904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425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000000005"/>
    <n v="701000"/>
    <n v="299676.5500000000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137477"/>
    <n v="12190.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5120.84"/>
    <n v="104506"/>
    <n v="25120.840000000004"/>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652959.7699999996"/>
    <n v="8857222"/>
    <n v="1652959.77"/>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082821.19"/>
    <n v="3187880"/>
    <n v="1056183.19"/>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304160.5"/>
    <n v="29382400"/>
    <n v="157273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2429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24000"/>
    <n v="3949874"/>
    <n v="2304099.2899999996"/>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372003.21"/>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200000"/>
    <n v="1800000"/>
    <n v="9163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146619.66999999998"/>
    <n v="360000"/>
    <n v="146619.66999999998"/>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40745.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58143.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205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8727276.6500000004"/>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345600"/>
    <n v="16075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263699.57"/>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540000"/>
    <n v="1092000"/>
    <n v="429607.76"/>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8850"/>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60770"/>
    <n v="275000"/>
    <n v="8496"/>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16170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409251.16"/>
    <n v="1310000"/>
    <n v="260359.97000000003"/>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25559275.92000008"/>
    <n v="831352235"/>
    <n v="430142280.69999999"/>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777330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4072000"/>
    <n v="62000000"/>
    <n v="31493936.34"/>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5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07307796.06"/>
    <n v="109016630"/>
    <n v="63622559.750000022"/>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26714206.880000003"/>
    <n v="53760000"/>
    <n v="26714206.880000003"/>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3900000"/>
    <n v="488898.7900000000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797606.84000000008"/>
    <n v="10000000"/>
    <n v="640401.34000000008"/>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2794692.45"/>
    <n v="10000000"/>
    <n v="2794692.45"/>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30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
    <n v="4000000"/>
    <n v="967731.45"/>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7710947.77"/>
    <n v="321490000"/>
    <n v="26075260.550000001"/>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9656178.3199999984"/>
    <n v="105122092"/>
    <n v="7964482.2400000002"/>
  </r>
  <r>
    <s v="2023"/>
    <x v="0"/>
    <x v="0"/>
    <x v="0"/>
    <x v="0"/>
    <s v="2 - Poder Ejecutivo"/>
    <s v="0205 - MINISTERIO DE HACIENDA"/>
    <s v="0001 - MINISTERIO DE HACIENDA"/>
    <x v="0"/>
    <x v="0"/>
    <x v="2"/>
    <s v="2.2 - CONTRATACIÓN DE SERVICIOS"/>
    <s v="2.2.6 - SEGUROS"/>
    <s v="N"/>
    <s v="00 - N/A"/>
    <s v="10 - FONDO GENERAL"/>
    <s v="(en blanco)"/>
    <s v="01 - DISTRITO NACIONAL"/>
    <n v="42000000"/>
    <n v="22628181.989999998"/>
    <n v="42000000"/>
    <n v="16385630.470000003"/>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0"/>
    <n v="13000000"/>
    <n v="0"/>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662812.8300000001"/>
    <n v="42850000"/>
    <n v="6870373.0600000005"/>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076046.51"/>
    <n v="25050000"/>
    <n v="1209342.5499999998"/>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333184.93"/>
    <n v="90683613.5"/>
    <n v="13665131.079999996"/>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18376809.619999997"/>
    <n v="177438367"/>
    <n v="6685668.7800000003"/>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22095660.02"/>
    <n v="27000000"/>
    <n v="18440186.789999999"/>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32078.48"/>
    <n v="3000000"/>
    <n v="29094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799999999"/>
    <n v="5500000"/>
    <n v="211909.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537504.25"/>
    <n v="3000000"/>
    <n v="355244.32"/>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3000000"/>
    <n v="207875.01"/>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571046.1"/>
    <n v="4000000"/>
    <n v="42351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599999999"/>
    <n v="40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696293.71"/>
    <n v="4500000"/>
    <n v="398996.8"/>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1183.74"/>
    <n v="5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346797"/>
    <n v="1500000"/>
    <n v="331000.32000000001"/>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20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1300.01"/>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0000000003"/>
    <n v="2000000"/>
    <n v="27929.530000000002"/>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256680.65"/>
    <n v="3500000"/>
    <n v="231440.41999999998"/>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19555113.440000001"/>
    <n v="31310000"/>
    <n v="11508113.439999998"/>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486336.25"/>
    <n v="10200000"/>
    <n v="1788040.12"/>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2924307.4900000007"/>
    <n v="23000000"/>
    <n v="2629855.8100000005"/>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0"/>
    <n v="3599734.16"/>
    <n v="13000000"/>
    <n v="2478218.9400000004"/>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98598395.480000004"/>
    <n v="188675682"/>
    <n v="98569138.439999998"/>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6382850"/>
    <n v="60424357"/>
    <n v="158528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95000"/>
    <n v="4000000"/>
    <n v="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4551967.760000004"/>
    <n v="25319696"/>
    <n v="14551967.760000013"/>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3768820.3600000013"/>
    <n v="7800000"/>
    <n v="3768820.3600000013"/>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1975037.5"/>
    <n v="3850000"/>
    <n v="1959737.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2643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0"/>
    <n v="1000000"/>
    <n v="0"/>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1204025.22"/>
    <n v="3055000"/>
    <n v="968308.80999999994"/>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510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721512.9"/>
    <n v="800000"/>
    <n v="629546.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0671.96000000008"/>
    <n v="1456060"/>
    <n v="492515.46"/>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49324"/>
    <n v="140360"/>
    <n v="0"/>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420422.2"/>
    <n v="1100361"/>
    <n v="420422.2"/>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0"/>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94131.18"/>
    <n v="286000"/>
    <n v="38783.279999999999"/>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0"/>
    <n v="21474"/>
    <n v="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2848240.8999999994"/>
    <n v="5188190"/>
    <n v="2791872.3"/>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1505790.7300000004"/>
    <n v="2484972"/>
    <n v="1115868.26"/>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235643817.03999996"/>
    <n v="521313000"/>
    <n v="235568817.04000002"/>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550000"/>
    <n v="4550000"/>
    <n v="155000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55337542.729999989"/>
    <n v="176395500"/>
    <n v="55337542.730000004"/>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219077.62"/>
    <n v="1000000"/>
    <n v="219077.62"/>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0"/>
    <n v="10000000"/>
    <n v="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32988510.830000009"/>
    <n v="58658000"/>
    <n v="32977045.440000005"/>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36995"/>
    <n v="649000"/>
    <n v="23699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6033374.089999998"/>
    <n v="10860000"/>
    <n v="6033374.089999998"/>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612848.24"/>
    <n v="3749200"/>
    <n v="539912.31999999995"/>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0"/>
    <n v="153000"/>
    <n v="0"/>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1652102.53"/>
    <n v="5000000"/>
    <n v="1652102.5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4620"/>
    <n v="255000"/>
    <n v="1462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80245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1500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4206222.8899999997"/>
    <n v="7260000"/>
    <n v="4206222.8899999997"/>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1000000002"/>
    <n v="3500000"/>
    <n v="307952.71000000002"/>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4518.49999999988"/>
    <n v="2450000"/>
    <n v="215559.92"/>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187479.68"/>
    <n v="4117500"/>
    <n v="1187479.68"/>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6537.09"/>
    <n v="669998"/>
    <n v="6537.09"/>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307180.02"/>
    <n v="4865497"/>
    <n v="379661.73999999993"/>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0"/>
    <n v="205000"/>
    <n v="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777640.92999999993"/>
    <n v="1299960"/>
    <n v="561520.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165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551947.29"/>
    <n v="3145000"/>
    <n v="551947.28999999992"/>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2086.2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92142.720000000001"/>
    <n v="1400000"/>
    <n v="92142.720000000001"/>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0"/>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1265400"/>
    <n v="16000000"/>
    <n v="88990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195425.62"/>
    <n v="1168800"/>
    <n v="195425.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1000000"/>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181425.5"/>
    <n v="3024598"/>
    <n v="135097.67000000001"/>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1463226.89"/>
    <n v="7292550"/>
    <n v="1169355.93"/>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0"/>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1746042.51999998"/>
    <n v="290839744.23000002"/>
    <n v="151710068.78999999"/>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393274.109999999"/>
    <n v="103263620.82000002"/>
    <n v="21956674.110000003"/>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0"/>
    <n v="7891799.1600000001"/>
    <n v="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8551771.080000021"/>
    <n v="40291205.789999992"/>
    <n v="22467726.970000006"/>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382505.199999999"/>
    <n v="13091128"/>
    <n v="7498196.7999999998"/>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0000000005"/>
    <n v="2672593.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35400"/>
    <n v="530000"/>
    <n v="3540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1440322.1800000002"/>
    <n v="2665091.3499999996"/>
    <n v="1303181.68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695122.42999999993"/>
    <n v="1017126.8500000001"/>
    <n v="592986.33000000007"/>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2330438.02"/>
    <n v="12493089.549999999"/>
    <n v="1535526"/>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220722.1000000001"/>
    <n v="1795391.1099999999"/>
    <n v="1020222.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6865768.3100000005"/>
    <n v="10022774.42"/>
    <n v="4300251.18"/>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316975.33"/>
    <n v="4908082.01"/>
    <n v="708780.84000000008"/>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4960066.1700000009"/>
    <n v="19184479.170000002"/>
    <n v="2708561.1"/>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1160000.3700000001"/>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8243607.5900000008"/>
    <n v="11178049.539999999"/>
    <n v="3830721.45"/>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616735.6"/>
    <n v="3738358.89"/>
    <n v="285053"/>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6014.75"/>
    <n v="967970"/>
    <n v="331647.94999999995"/>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271282"/>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87180.02"/>
    <n v="1707056.31"/>
    <n v="205338.64"/>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0"/>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2.77"/>
    <n v="289593"/>
    <n v="97124.55"/>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4712617.47"/>
    <n v="8978861"/>
    <n v="2718079.59"/>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203671"/>
    <n v="3185819.7099999995"/>
    <n v="4884487.4800000004"/>
    <n v="2298772.7399999998"/>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02139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6999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4479490.8100000005"/>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456279"/>
    <n v="1500000"/>
    <n v="45627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170538"/>
    <n v="500000"/>
    <n v="170538"/>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9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488078.67"/>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0"/>
    <n v="62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809888.17"/>
    <n v="2250000"/>
    <n v="572104.16999999993"/>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0"/>
    <n v="950000"/>
    <n v="0"/>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45858"/>
    <n v="1500000"/>
    <n v="127935.6"/>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172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11962.33000000007"/>
    <n v="2450000"/>
    <n v="611962.32999999996"/>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22312942.81"/>
    <n v="143169185.84999999"/>
    <n v="70111336.430000007"/>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56572000"/>
    <n v="10083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0"/>
    <n v="4200000"/>
    <n v="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6410597.790000003"/>
    <n v="16595545.149999999"/>
    <n v="9861346.2200000007"/>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4246101.1100000003"/>
    <n v="7107528"/>
    <n v="4246101.1100000003"/>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0"/>
    <n v="1510356"/>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2844028"/>
    <n v="507613.14999999997"/>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167379.46"/>
    <n v="361700"/>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1884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0"/>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1.8189894035458565E-12"/>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199885.19"/>
    <n v="173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1.8189894035458565E-12"/>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000000009"/>
    <n v="3337643.56"/>
    <n v="858474.28999999992"/>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212549.62"/>
    <n v="3413389"/>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6794422.27999994"/>
    <n v="220452276.75"/>
    <n v="112285880.23999999"/>
  </r>
  <r>
    <s v="2023"/>
    <x v="0"/>
    <x v="0"/>
    <x v="0"/>
    <x v="0"/>
    <s v="2 - Poder Ejecutivo"/>
    <s v="0205 - MINISTERIO DE HACIENDA"/>
    <s v="0008 - TESORERIA NACIONAL"/>
    <x v="0"/>
    <x v="0"/>
    <x v="2"/>
    <s v="2.1 - REMUNERACIONES Y CONTRIBUCIONES"/>
    <s v="2.1.1 - REMUNERACIONES"/>
    <s v="N"/>
    <s v="00 - N/A"/>
    <s v="70 - DONACION EXTERNA"/>
    <s v="(en blanco)"/>
    <s v="01 - DISTRITO NACIONAL"/>
    <n v="0"/>
    <n v="2753500"/>
    <n v="6657344.0700000003"/>
    <n v="275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80000001"/>
    <n v="83397436.730000004"/>
    <n v="18031587.780000001"/>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0"/>
    <n v="6000000"/>
    <n v="0"/>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338741.429999992"/>
    <n v="29609943.52"/>
    <n v="16637508.540000003"/>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6091153.1800000006"/>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14400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1640000"/>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2000000"/>
    <n v="435381.94"/>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247555.4200000004"/>
    <n v="4517160"/>
    <n v="2013924.42"/>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04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2987786.780000001"/>
    <n v="14431478"/>
    <n v="9822031.3200000003"/>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427819.8699999992"/>
    <n v="9685000"/>
    <n v="3490410.54"/>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6889293.1399999997"/>
    <n v="7688368"/>
    <n v="5589297.5899999999"/>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1239722.24"/>
    <n v="877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1925216.460000001"/>
    <n v="17240000"/>
    <n v="7144565.1299999999"/>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929950.84"/>
    <n v="1618300"/>
    <n v="508108.61"/>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7000000003"/>
    <n v="930000"/>
    <n v="178065.37"/>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24641451.689999998"/>
    <n v="48993000"/>
    <n v="24627023.690000001"/>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10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30986.30000000005"/>
    <n v="666000"/>
    <n v="528543.41999999993"/>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60057.56999999998"/>
    <n v="579000"/>
    <n v="158467.56999999998"/>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4054056.2199999997"/>
    <n v="7482000"/>
    <n v="2641748.84"/>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386884.4100000029"/>
    <n v="7772660"/>
    <n v="3878539.85"/>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166607821.07999998"/>
    <n v="311547549"/>
    <n v="166578207.72999999"/>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6634706.330000002"/>
    <n v="69720093"/>
    <n v="26634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0"/>
    <n v="6000006"/>
    <n v="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24352426.960000027"/>
    <n v="43108800"/>
    <n v="24352426.960000008"/>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4375306.5900000008"/>
    <n v="8375235"/>
    <n v="4375306.5900000008"/>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296621.88"/>
    <n v="2129355"/>
    <n v="192372.94"/>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2000000007"/>
    <n v="2335865.7699999996"/>
    <n v="435276.88999999996"/>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1300"/>
    <n v="1602800"/>
    <n v="6113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374.37"/>
    <n v="30000"/>
    <n v="1374.37"/>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531802.46"/>
    <n v="4630750"/>
    <n v="524737.72"/>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008675.38"/>
    <n v="3300000"/>
    <n v="3008675.3800000004"/>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2683736.44"/>
    <n v="4854750"/>
    <n v="2023020.0100000002"/>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670248.53"/>
    <n v="6262500"/>
    <n v="223077.86"/>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405000"/>
    <n v="6055843"/>
    <n v="36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6736892.8400000008"/>
    <n v="9073500"/>
    <n v="4215731.9700000007"/>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652619.23"/>
    <n v="1109950"/>
    <n v="464634.04000000004"/>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307406.38"/>
    <n v="892624"/>
    <n v="270836.40999999997"/>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628940.12000000011"/>
    <n v="2205779"/>
    <n v="498273.72000000003"/>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38064.56"/>
    <n v="496083"/>
    <n v="190064.56"/>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41201.159999999996"/>
    <n v="285375"/>
    <n v="39550.549999999996"/>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793479.0699999998"/>
    <n v="5093746"/>
    <n v="1767479.1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2896737.9800000004"/>
    <n v="5531931"/>
    <n v="1979371.64"/>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18007826.75999999"/>
    <n v="355654802"/>
    <n v="178898315.78"/>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3913440.629999995"/>
    <n v="143528967"/>
    <n v="35921707.299999997"/>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0"/>
    <n v="4931173"/>
    <n v="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8661138.460000001"/>
    <n v="50885058"/>
    <n v="26400916.229999986"/>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5239523.3499999987"/>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1789"/>
    <n v="300000"/>
    <n v="1028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448192.5"/>
    <n v="750000"/>
    <n v="44819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600"/>
    <n v="60000"/>
    <n v="60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445899.6"/>
    <n v="1212575"/>
    <n v="445899.6"/>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5707543.830000001"/>
    <n v="15500000"/>
    <n v="5707543.830000001"/>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2341518.1200000006"/>
    <n v="3693500"/>
    <n v="799038.1"/>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673594.71"/>
    <n v="2765000"/>
    <n v="496354.70999999996"/>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472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0021670.4"/>
    <n v="16600000"/>
    <n v="8301838.0999999996"/>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778576.5"/>
    <n v="937000"/>
    <n v="652232.5"/>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280810"/>
    <n v="973541.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627959.71"/>
    <n v="1221000"/>
    <n v="597692.71"/>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79329.119999999995"/>
    <n v="205000"/>
    <n v="77561.119999999995"/>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4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18248.73"/>
    <n v="110640"/>
    <n v="18248.730000000003"/>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884695.5700000003"/>
    <n v="9795000"/>
    <n v="1824595.5699999998"/>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2329719.5600000005"/>
    <n v="3951840"/>
    <n v="1678155.4000000001"/>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749112.049999997"/>
    <n v="50474333.329999998"/>
    <n v="24888278.719999999"/>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59999996"/>
    <n v="6220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499999996"/>
    <n v="6794808.5099999998"/>
    <n v="3698380.7600000007"/>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57337.689999999995"/>
    <n v="2600000"/>
    <n v="57337.689999999995"/>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10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39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61525.350000000006"/>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39627769.5"/>
    <n v="0"/>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752109.98"/>
    <n v="800000"/>
    <n v="532887.98"/>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141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217922.4"/>
    <n v="230000"/>
    <n v="0"/>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3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2862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165510"/>
    <n v="9950000"/>
    <n v="165510"/>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2657224.30000001"/>
    <n v="299828832"/>
    <n v="164210187.63"/>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37763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42141.919999994"/>
    <n v="41784706.5"/>
    <n v="24881933.349999994"/>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60000001"/>
    <n v="11206493"/>
    <n v="6915028.1400000006"/>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515328.73"/>
    <n v="2731650"/>
    <n v="222639.33"/>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71255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0618360"/>
    <n v="36151343"/>
    <n v="20438549.080000002"/>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3597878.96"/>
    <n v="5850943"/>
    <n v="3597878.96"/>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13261.24000000011"/>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269526.18"/>
    <n v="1594224"/>
    <n v="749642.12"/>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4158055.1100000003"/>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3569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057348.8500000001"/>
    <n v="1840015"/>
    <n v="1054248.8500000001"/>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1096"/>
    <n v="125000"/>
    <n v="0"/>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0140.03"/>
    <n v="174086"/>
    <n v="110140.03"/>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693171.7999999998"/>
    <n v="11014045"/>
    <n v="4279512.8"/>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761099.90999999992"/>
    <n v="1357106.9"/>
    <n v="718013.38"/>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0236699.459999999"/>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554274.1"/>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37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0"/>
    <n v="1523400"/>
    <n v="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207250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0"/>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803339785"/>
    <n v="870284767"/>
    <n v="382999334.70000005"/>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4300996"/>
    <n v="134300996"/>
    <n v="64053232.910000034"/>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552311"/>
    <n v="61546550"/>
    <n v="7812000"/>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144367.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4040"/>
    <n v="14844000"/>
    <n v="4040"/>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8426100"/>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436400"/>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26404152.25"/>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0"/>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8278543"/>
    <n v="16964595.18"/>
    <n v="302297562.22000003"/>
    <n v="16346467.07"/>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592744801.400009"/>
    <n v="76541440609"/>
    <n v="40883024011.869995"/>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6960549414.6699934"/>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412625138"/>
    <n v="72385016"/>
  </r>
  <r>
    <s v="2023"/>
    <x v="0"/>
    <x v="0"/>
    <x v="0"/>
    <x v="0"/>
    <s v="2 - Poder Ejecutivo"/>
    <s v="0206 - MINISTERIO DE EDUCACIÓN"/>
    <s v="0001 - MINISTERIO DE EDUCACION"/>
    <x v="1"/>
    <x v="8"/>
    <x v="34"/>
    <s v="2.2 - CONTRATACIÓN DE SERVICIOS"/>
    <s v="2.2.3 - VIÁTICOS"/>
    <s v="N"/>
    <s v="00 - N/A"/>
    <s v="10 - FONDO GENERAL"/>
    <s v="(en blanco)"/>
    <s v="99 - MULTIPROVINCIAL"/>
    <n v="13434750"/>
    <n v="0"/>
    <n v="5076451"/>
    <n v="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333415.62"/>
    <n v="31267809.439999998"/>
    <n v="5333415.62"/>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8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
    <n v="227439988.94"/>
    <n v="188638316.1300000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3871490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113845854.32999998"/>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0"/>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68413065.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1982811142.980003"/>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044812297.8000004"/>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403139340.64999998"/>
    <n v="76698238.519999996"/>
  </r>
  <r>
    <s v="2023"/>
    <x v="0"/>
    <x v="0"/>
    <x v="0"/>
    <x v="0"/>
    <s v="2 - Poder Ejecutivo"/>
    <s v="0206 - MINISTERIO DE EDUCACIÓN"/>
    <s v="0001 - MINISTERIO DE EDUCACION"/>
    <x v="1"/>
    <x v="8"/>
    <x v="35"/>
    <s v="2.2 - CONTRATACIÓN DE SERVICIOS"/>
    <s v="2.2.3 - VIÁTICOS"/>
    <s v="N"/>
    <s v="00 - N/A"/>
    <s v="10 - FONDO GENERAL"/>
    <s v="(en blanco)"/>
    <s v="99 - MULTIPROVINCIAL"/>
    <n v="16981165"/>
    <n v="163830.58000000002"/>
    <n v="7856680.8499999996"/>
    <n v="163830.58000000002"/>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070197.83"/>
    <n v="33326508"/>
    <n v="207019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13440522"/>
    <n v="13976122"/>
    <n v="0"/>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221422671.81"/>
    <n v="240768335"/>
    <n v="115898950.08000001"/>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06086.539999999"/>
    <n v="53160500.560000002"/>
    <n v="22608844.939999998"/>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8034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317.68999999999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822385.26000002"/>
    <n v="94386987"/>
    <n v="57943.66"/>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052593190"/>
    <n v="3857015957"/>
    <n v="1464060132.4399998"/>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519674520"/>
    <n v="569864520"/>
    <n v="248330887.38000003"/>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45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88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1042371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0"/>
    <n v="14208515"/>
    <n v="0"/>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100214000"/>
    <n v="0"/>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305911736.10000002"/>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94016406.25"/>
    <n v="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7909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30100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0"/>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8425006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3523219097.1700006"/>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596924235.78999996"/>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9824463"/>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169957.18"/>
    <n v="28899260"/>
    <n v="169957.18"/>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40683.5"/>
    <n v="14008133"/>
    <n v="4068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2111500"/>
    <n v="0"/>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067966.08"/>
    <n v="1108148.72"/>
    <n v="167075.54"/>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51405546.869999997"/>
    <n v="69697717.719999999"/>
    <n v="4278250.55"/>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6995633"/>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16685310"/>
    <n v="0"/>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1735650.83"/>
    <n v="6926104.9299999997"/>
    <n v="322842.90000000008"/>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18834.47"/>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2576193.680000003"/>
    <n v="50169247.989999995"/>
    <n v="5143476.6399999987"/>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159222199.98000002"/>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26895374.079999994"/>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9015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3052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5243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6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10293838"/>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5"/>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3943578.6300000004"/>
    <n v="13403354"/>
    <n v="478538.35000000003"/>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9883667932.670002"/>
    <n v="17052074309.440001"/>
    <n v="6697330220.1600046"/>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649686155.68000007"/>
    <n v="2616315299.5599999"/>
    <n v="567553374.17999995"/>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499327580"/>
    <n v="1673361760"/>
    <n v="987555845.70999956"/>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316203818.2399998"/>
    <n v="1681469605"/>
    <n v="1316203818.2399998"/>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38910425.40999994"/>
    <n v="309339848"/>
    <n v="73018549.079999983"/>
  </r>
  <r>
    <s v="2023"/>
    <x v="0"/>
    <x v="0"/>
    <x v="0"/>
    <x v="0"/>
    <s v="2 - Poder Ejecutivo"/>
    <s v="0206 - MINISTERIO DE EDUCACIÓN"/>
    <s v="0001 - MINISTERIO DE EDUCACION"/>
    <x v="1"/>
    <x v="8"/>
    <x v="38"/>
    <s v="2.2 - CONTRATACIÓN DE SERVICIOS"/>
    <s v="2.2.3 - VIÁTICOS"/>
    <s v="N"/>
    <s v="00 - N/A"/>
    <s v="10 - FONDO GENERAL"/>
    <s v="(en blanco)"/>
    <s v="99 - MULTIPROVINCIAL"/>
    <n v="573379916"/>
    <n v="52432762.670000002"/>
    <n v="447704716"/>
    <n v="49067462.670000002"/>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60384767.120000012"/>
    <n v="166669918.94"/>
    <n v="37571133.119999997"/>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765008107.90999973"/>
    <n v="1616324707"/>
    <n v="442067328.35000002"/>
  </r>
  <r>
    <s v="2023"/>
    <x v="0"/>
    <x v="0"/>
    <x v="0"/>
    <x v="0"/>
    <s v="2 - Poder Ejecutivo"/>
    <s v="0206 - MINISTERIO DE EDUCACIÓN"/>
    <s v="0001 - MINISTERIO DE EDUCACION"/>
    <x v="1"/>
    <x v="8"/>
    <x v="38"/>
    <s v="2.2 - CONTRATACIÓN DE SERVICIOS"/>
    <s v="2.2.6 - SEGUROS"/>
    <s v="N"/>
    <s v="00 - N/A"/>
    <s v="10 - FONDO GENERAL"/>
    <s v="(en blanco)"/>
    <s v="99 - MULTIPROVINCIAL"/>
    <n v="326958664"/>
    <n v="161036436.36000001"/>
    <n v="326858664"/>
    <n v="151367160.12"/>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13965909.27999999"/>
    <n v="171220242.70999998"/>
    <n v="57965909.280000009"/>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569185991.15999985"/>
    <n v="1114377048.3900001"/>
    <n v="165085040.03000003"/>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5340166.24000001"/>
    <n v="9204017290.0200005"/>
    <n v="76778664.530000001"/>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3451147.1500000004"/>
    <n v="22245614"/>
    <n v="1428177.8399999999"/>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30960507.329999991"/>
    <n v="114578150.41"/>
    <n v="17709800.390000001"/>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0571823.789999999"/>
    <n v="60290743.359999999"/>
    <n v="7940247.2600000007"/>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7820939.3600000003"/>
    <n v="21998244"/>
    <n v="7092242.4699999997"/>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0701595.09999998"/>
    <n v="121664851"/>
    <n v="24309804.34"/>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138197654.54000002"/>
    <n v="247143811.44"/>
    <n v="90039488.61999999"/>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05876350"/>
    <n v="85778149.740000069"/>
    <n v="9199412444.6900005"/>
    <n v="22977796.110000014"/>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16467866"/>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3498053"/>
    <n v="3498053"/>
    <n v="2645162.4300000006"/>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90913.1"/>
    <n v="1783300"/>
    <n v="0"/>
  </r>
  <r>
    <s v="2023"/>
    <x v="0"/>
    <x v="0"/>
    <x v="0"/>
    <x v="0"/>
    <s v="2 - Poder Ejecutivo"/>
    <s v="0206 - MINISTERIO DE EDUCACIÓN"/>
    <s v="0001 - MINISTERIO DE EDUCACION"/>
    <x v="1"/>
    <x v="13"/>
    <x v="39"/>
    <s v="2.2 - CONTRATACIÓN DE SERVICIOS"/>
    <s v="2.2.3 - VIÁTICOS"/>
    <s v="N"/>
    <s v="00 - N/A"/>
    <s v="10 - FONDO GENERAL"/>
    <s v="(en blanco)"/>
    <s v="99 - MULTIPROVINCIAL"/>
    <n v="4942200"/>
    <n v="70496.58"/>
    <n v="4453150"/>
    <n v="70496.58"/>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67239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1460358.68"/>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534366.18"/>
    <n v="23134000"/>
    <n v="197616.6"/>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0"/>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1896000"/>
    <n v="3900000"/>
    <n v="1896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
    <n v="2480000"/>
    <n v="121547.86"/>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344144.5"/>
    <n v="3114000"/>
    <n v="1344144.5"/>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00000002"/>
    <n v="1610000"/>
    <n v="668779.21"/>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179742.5"/>
    <n v="6654700"/>
    <n v="117974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6704281.4000000004"/>
    <n v="26375200"/>
    <n v="3847726.4"/>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536148.57999999996"/>
    <n v="1300000"/>
    <n v="536148.57999999996"/>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1633840.12"/>
    <n v="208573000"/>
    <n v="164692"/>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47991983.120000005"/>
    <n v="125206480"/>
    <n v="23046547.170000002"/>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528566.62000000011"/>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38898.66999999993"/>
    <n v="3217995"/>
    <n v="578187.66999999993"/>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623250.44"/>
    <n v="9244400"/>
    <n v="55994.06"/>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67984"/>
    <n v="8046894.3300000001"/>
    <n v="119059108.59999999"/>
    <n v="3369867.49"/>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89999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62403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951552"/>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9968079.3000000007"/>
    <n v="52207008.829999998"/>
    <n v="7556771.9900000002"/>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643200"/>
    <n v="5075000"/>
    <n v="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0"/>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4846419.5999999996"/>
    <n v="81885952.069999993"/>
    <n v="4816622.63"/>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161446549.90000001"/>
    <n v="323179855.30000001"/>
    <n v="150705166.74000001"/>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0398936.210000001"/>
    <n v="34237000"/>
    <n v="10359936.21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24925271.98"/>
    <n v="40376748.769999996"/>
    <n v="23412964.839999996"/>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2482869.0900000003"/>
    <n v="7000000"/>
    <n v="2482869.09"/>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5659435.5699999994"/>
    <n v="29535346.719999999"/>
    <n v="4222809.17"/>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1333150"/>
    <n v="6304000"/>
    <n v="133315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413801.43000000005"/>
    <n v="9940450"/>
    <n v="197251.43000000002"/>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0131339.23"/>
    <n v="55549286"/>
    <n v="4776577.84"/>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319626.3"/>
    <n v="2600000"/>
    <n v="1319626.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3418159"/>
    <n v="16904616"/>
    <n v="1260482.73"/>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2562124.25"/>
    <n v="14693931.170000009"/>
    <n v="1881854.25"/>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8302087.6799999997"/>
    <n v="59488111.130000003"/>
    <n v="5426693.1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775791.94"/>
    <n v="2180000"/>
    <n v="633303.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928141.19000000006"/>
    <n v="79812225.329999983"/>
    <n v="786541.19000000006"/>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138923.48000000001"/>
    <n v="261500"/>
    <n v="138923.48000000001"/>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493067.27"/>
    <n v="4780000"/>
    <n v="288219.27"/>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6276275.2000000002"/>
    <n v="18750650"/>
    <n v="3276275.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5742729.1900000004"/>
    <n v="15541441.060000002"/>
    <n v="4273417.1400000006"/>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580918.85999998"/>
    <n v="143065703"/>
    <n v="63120080.949999996"/>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600000007"/>
    <n v="27371539"/>
    <n v="8201039.7600000007"/>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575632.999999996"/>
    <n v="19575633"/>
    <n v="9596989.370000001"/>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
    <n v="7256705"/>
    <n v="3664010.43"/>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271620906.88999999"/>
    <n v="465298476"/>
    <n v="271620906.88999999"/>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24072.080000000002"/>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6659.240000000002"/>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656000"/>
    <n v="65600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2549816"/>
    <n v="9318816"/>
    <n v="2549816"/>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2240452.6800000002"/>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50737261.300000004"/>
    <n v="114797243"/>
    <n v="50737261.300000004"/>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7495929.4000000022"/>
    <n v="13631491"/>
    <n v="7495929.4000000004"/>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2180607.4600000004"/>
    <n v="3615640"/>
    <n v="2180607.4600000004"/>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296457.7000000002"/>
    <n v="3157824"/>
    <n v="1103849.1700000002"/>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1120000"/>
    <n v="3073700"/>
    <n v="111947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1127999.75"/>
    <n v="53029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26"/>
    <n v="41500"/>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660000"/>
    <n v="320430.40999999997"/>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1139262.939999998"/>
    <n v="41827980"/>
    <n v="17418512.259999998"/>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857226.36"/>
    <n v="5474000"/>
    <n v="853302.8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39000"/>
    <n v="160621.04999999999"/>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45901"/>
    <n v="719732"/>
    <n v="45901"/>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164410.39000000001"/>
    <n v="808000"/>
    <n v="164410.39000000001"/>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51689.73"/>
    <n v="442352"/>
    <n v="51689.73"/>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7672.6399999999994"/>
    <n v="150000"/>
    <n v="7672.639999999999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19882.92"/>
    <n v="6531000"/>
    <n v="919882.92"/>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673964.30999999994"/>
    <n v="1881900"/>
    <n v="669433.11"/>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10205168.09999998"/>
    <n v="238363240"/>
    <n v="110205168.09999998"/>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14266133.07"/>
    <n v="38820000"/>
    <n v="14266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16761373.719999997"/>
    <n v="33640057"/>
    <n v="16761373.719999999"/>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7"/>
    <n v="6084000"/>
    <n v="2484679.2799999998"/>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19512.1300000001"/>
    <n v="18374933.02"/>
    <n v="1084542.1300000001"/>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330623.9199999997"/>
    <n v="24265550"/>
    <n v="1321001.2899999998"/>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3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19381936.390000001"/>
    <n v="40200000"/>
    <n v="19381936.390000001"/>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281303.1699999981"/>
    <n v="17080000"/>
    <n v="2637199.62"/>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6248010.8499999996"/>
    <n v="352192061.27999997"/>
    <n v="1474072.8499999999"/>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6670804.639999997"/>
    <n v="24687250"/>
    <n v="6387589.91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461765.11"/>
    <n v="640600"/>
    <n v="376365.1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28502"/>
    <n v="2100400"/>
    <n v="29500"/>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331921.15999999997"/>
    <n v="1314135"/>
    <n v="222529.26"/>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57565.74"/>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277906.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15000"/>
    <n v="11204201"/>
    <n v="321500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313375"/>
    <n v="2522175.65"/>
    <n v="12147068.129999999"/>
    <n v="1811620.3900000001"/>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581724042.88000011"/>
    <n v="1086077528"/>
    <n v="578620302.36999989"/>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5888622.829999998"/>
    <n v="154534854"/>
    <n v="75318939.629999995"/>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2000"/>
    <n v="100000"/>
    <n v="0"/>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89808015.710000008"/>
    <n v="158405140"/>
    <n v="89334470.730000019"/>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16705819.199999999"/>
    <n v="29725000"/>
    <n v="16705819.189999998"/>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1010336.09"/>
    <n v="32190181"/>
    <n v="7229084.2899999991"/>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301150"/>
    <n v="5701000"/>
    <n v="430115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121648"/>
    <n v="4695963"/>
    <n v="12240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0972051.399999999"/>
    <n v="53754608"/>
    <n v="34874789.410000004"/>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5425868.27"/>
    <n v="31603224"/>
    <n v="15237107.07"/>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0397371.389999986"/>
    <n v="92110494"/>
    <n v="28202162.469999995"/>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34121909.61999996"/>
    <n v="176004330"/>
    <n v="91366979.060000017"/>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33139676.299999997"/>
    <n v="35304540"/>
    <n v="19147094.700000003"/>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24510458.09000003"/>
    <n v="197301439"/>
    <n v="37941085.610000014"/>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163280.7800000003"/>
    <n v="10529600"/>
    <n v="3702141.7099999995"/>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8522098.1500000004"/>
    <n v="10084845"/>
    <n v="5498321.4699999997"/>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72151.899999999994"/>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083147.8400000001"/>
    <n v="2767900"/>
    <n v="357770.08999999997"/>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64741.43"/>
    <n v="3820080"/>
    <n v="372598.68999999994"/>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18398081.870000005"/>
    <n v="35416720"/>
    <n v="12637622.270000001"/>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26288401.280000001"/>
    <n v="42647912"/>
    <n v="17063829.369999994"/>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2256434.05000007"/>
    <n v="720898153.48000002"/>
    <n v="387579322.13"/>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52629653.480000004"/>
    <n v="137798657.69"/>
    <n v="47791311.819999993"/>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4"/>
    <n v="97177534"/>
    <n v="57760993.939999968"/>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1099863.119999997"/>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4037454.119999999"/>
    <n v="48960622.25"/>
    <n v="7435756.4100000001"/>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5868253.379999999"/>
    <n v="90802708"/>
    <n v="13928135.879999999"/>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7938162.5"/>
    <n v="24281319"/>
    <n v="445525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2529866.259999998"/>
    <n v="83155126.340000004"/>
    <n v="20408143.759999998"/>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9"/>
    <n v="25968000"/>
    <n v="9960879.9400000032"/>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800749.4100000001"/>
    <n v="58881778.590000004"/>
    <n v="5271248.4400000004"/>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9539156.9100000001"/>
    <n v="80647010.950000003"/>
    <n v="5534731.4499999993"/>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18312185637.280006"/>
    <n v="21417017585.389999"/>
    <n v="15607599427.84001"/>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460241.25"/>
    <n v="411273300"/>
    <n v="1390136.1500000001"/>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879368553.85999978"/>
    <n v="1267989481.8599999"/>
    <n v="425174046.13"/>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1634377.859999999"/>
    <n v="50754077.049999997"/>
    <n v="6984447.1400000006"/>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9121788.3499999996"/>
    <n v="67945073.879999995"/>
    <n v="7854875.2299999995"/>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53992.02"/>
    <n v="1836797.59"/>
    <n v="58799.400000000023"/>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4839.58000000002"/>
    <n v="5414660"/>
    <n v="164839.5800000000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13112372.1"/>
    <n v="29358135.369999997"/>
    <n v="12496647.96999999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595597"/>
    <n v="466339693.64999998"/>
    <n v="701885446.83000004"/>
    <n v="344419818.77999997"/>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1376404"/>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31291.35999999999"/>
    <n v="1123200"/>
    <n v="13129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7368500"/>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1841980"/>
    <n v="30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200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43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8868929"/>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22995"/>
    <n v="6731404"/>
    <n v="52299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71411960.430000007"/>
    <n v="120854075"/>
    <n v="0"/>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1161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0"/>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55870021.370000012"/>
    <n v="73324906.890000001"/>
    <n v="3825636.4799999986"/>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1087215.49"/>
    <n v="11317365.74"/>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26458076.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18334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44552657.90000015"/>
    <n v="471867980.16000003"/>
    <n v="21484627.899999995"/>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295044622.20000005"/>
    <n v="299638323"/>
    <n v="0"/>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3809626.800000001"/>
    <n v="19237711"/>
    <n v="3809945.56"/>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3007034"/>
    <n v="330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3500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0"/>
    <n v="2824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2412227123.8700004"/>
    <n v="3486711693"/>
    <n v="2411791600.5900002"/>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79379670.13000001"/>
    <n v="515743709"/>
    <n v="79328711.200000003"/>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365160098.01000011"/>
    <n v="656232659"/>
    <n v="365093130.41999996"/>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162056174.22000009"/>
    <n v="331118521"/>
    <n v="161764862.98000008"/>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27690366.89"/>
    <n v="233953603.5"/>
    <n v="49800715.640000008"/>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26118669.499999996"/>
    <n v="130028757.06999999"/>
    <n v="25764904.499999996"/>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3548188.97"/>
    <n v="28903516"/>
    <n v="1361108.9700000002"/>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48149823.730000004"/>
    <n v="83700108.180000007"/>
    <n v="26869486.969999991"/>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2896836.4300000006"/>
    <n v="39287075"/>
    <n v="2896836.4299999997"/>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3633058.63000001"/>
    <n v="71380730.150000006"/>
    <n v="14060464.219999999"/>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52892976.38000014"/>
    <n v="306506286.13999999"/>
    <n v="76258782.480000004"/>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6789135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39733223.060000017"/>
    <n v="95480395.229999989"/>
    <n v="19068446.030000005"/>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0"/>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8792537.2500000019"/>
    <n v="35193899.310000002"/>
    <n v="6643467.6599999992"/>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33173482.860000003"/>
    <n v="73774749.75"/>
    <n v="16847985.189999998"/>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5595290.9300000016"/>
    <n v="16876983"/>
    <n v="3052956.15"/>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1427113.95000005"/>
    <n v="1088212452.0999999"/>
    <n v="782256067.72000015"/>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6373315.1200000029"/>
    <n v="30525417"/>
    <n v="2449001.6199999996"/>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1728754.92"/>
    <n v="5567524"/>
    <n v="526025.98"/>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14397681.05999991"/>
    <n v="392613094.18000001"/>
    <n v="141219433.29999998"/>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58329851"/>
    <n v="54594615.81999997"/>
    <n v="180953289.87"/>
    <n v="48717335.509999976"/>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55333816.729999989"/>
    <n v="103143119.64000002"/>
    <n v="55333816.709999993"/>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051855.1799999997"/>
    <n v="17036790.359999999"/>
    <n v="8051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8234749.5599999996"/>
    <n v="14120948"/>
    <n v="8234749.5600000015"/>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2358428.44"/>
    <n v="8380697"/>
    <n v="2358428.44"/>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24584.48"/>
    <n v="3300000"/>
    <n v="1124584.48"/>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90000"/>
    <n v="1800000"/>
    <n v="90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0"/>
    <n v="16674270"/>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58667.5"/>
    <n v="346812"/>
    <n v="5866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3000000"/>
    <n v="8000000"/>
    <n v="30000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350000"/>
    <n v="58394.42"/>
    <n v="1350000"/>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2598171.02999997"/>
    <n v="842962777.07999992"/>
    <n v="455105842.84999985"/>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2329.530000001"/>
    <n v="144884427.86000001"/>
    <n v="72930729.530000001"/>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3999999"/>
    <n v="119208702.14"/>
    <n v="68165231.930000007"/>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69826.299999997"/>
    <n v="77030000"/>
    <n v="42598718.950000003"/>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1347600.6799999997"/>
    <n v="4321865"/>
    <n v="1183698.6799999997"/>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3267400"/>
    <n v="6697600"/>
    <n v="32674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379227.5"/>
    <n v="1495000"/>
    <n v="3792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09271891.71000002"/>
    <n v="174370825.25999999"/>
    <n v="68339176.089999989"/>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27527026.400000006"/>
    <n v="29826081"/>
    <n v="24613802.750000004"/>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0902608.359999998"/>
    <n v="22142974"/>
    <n v="2145882.8999999994"/>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27245817.980000004"/>
    <n v="51643507"/>
    <n v="15679915.839999998"/>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33159862.900000002"/>
    <n v="55242474.640000001"/>
    <n v="25983583.120000005"/>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3965390.8000000003"/>
    <n v="4678203"/>
    <n v="3039268.3000000003"/>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1999999997"/>
    <n v="4534882.92"/>
    <n v="141009.22"/>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9933066"/>
    <n v="10828514"/>
    <n v="9134936"/>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6494651182.4099989"/>
    <n v="10541598618.630001"/>
    <n v="5459271653.500001"/>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6516272.46000001"/>
    <n v="428881672.38999999"/>
    <n v="124485972.46000001"/>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4934418.07"/>
    <n v="12409616"/>
    <n v="3429212.36"/>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723249.33"/>
    <n v="11845914.999999998"/>
    <n v="690476.17"/>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7818516.52999997"/>
    <n v="272515379.33999997"/>
    <n v="40181227"/>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359346"/>
    <n v="957140739.37999976"/>
    <n v="1557048618.0999999"/>
    <n v="666250191.82000005"/>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170065043.56000006"/>
    <n v="270019593.82000005"/>
    <n v="158384529.16"/>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3474860.519999996"/>
    <n v="20465172.449999999"/>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25763235.160000004"/>
    <n v="40927228.659999996"/>
    <n v="23930837.200000007"/>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1860425.310000001"/>
    <n v="23796643"/>
    <n v="11653594.640000001"/>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651832"/>
    <n v="2697818"/>
    <n v="198594"/>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367522.44"/>
    <n v="550000"/>
    <n v="175682.4"/>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0"/>
    <n v="1686063.56"/>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0"/>
    <n v="7000000"/>
    <n v="0"/>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031568.6699999999"/>
    <n v="3345371"/>
    <n v="920801.05"/>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127185.7100000009"/>
    <n v="10096082.75"/>
    <n v="3072595.010000000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3124866.8699999996"/>
    <n v="5289618"/>
    <n v="1973481.8199999998"/>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843699.99"/>
    <n v="2332920.5"/>
    <n v="743807.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737714.06"/>
    <n v="2122876.38"/>
    <n v="523252.66000000003"/>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37943.94"/>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39462.74"/>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932571.37"/>
    <n v="2239471"/>
    <n v="874816.28"/>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384091"/>
    <n v="2175466.37"/>
    <n v="362391"/>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500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381486.42"/>
    <n v="490605.5"/>
    <n v="117745.2099999999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20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04632.87"/>
    <n v="6256021"/>
    <n v="2188600.77"/>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850000"/>
    <n v="3389208.8800000004"/>
    <n v="13795763.880000001"/>
    <n v="2625182.4799999995"/>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18022.39"/>
    <n v="12436894.02"/>
    <n v="151204.22999999998"/>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29548874.989999995"/>
    <n v="51647000"/>
    <n v="29548874.989999995"/>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4493213.4700000007"/>
    <n v="7138584"/>
    <n v="4493213.4699999988"/>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02794.51"/>
    <n v="5092630"/>
    <n v="4802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5269465.6800000006"/>
    <n v="9000000"/>
    <n v="5269465.6800000016"/>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79999989"/>
    <n v="75000000"/>
    <n v="60515014.080000006"/>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5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26788805.140000001"/>
    <n v="97980275.659999996"/>
    <n v="5722605.1299999999"/>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121961.73"/>
    <n v="609809"/>
    <n v="121961.73"/>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48021.57"/>
    <n v="240108"/>
    <n v="48021.57"/>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166982.32999999999"/>
    <n v="834912"/>
    <n v="166982.32999999999"/>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110014"/>
    <n v="14329273"/>
    <n v="110014"/>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31969589.469999999"/>
    <n v="49535770"/>
    <n v="31969589.469999999"/>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4861663.4400000004"/>
    <n v="6842476"/>
    <n v="4861663.4399999976"/>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3072206.4899999998"/>
    <n v="14200000"/>
    <n v="3072206.4899999998"/>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0"/>
    <n v="3400000"/>
    <n v="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180707.66999999998"/>
    <n v="1690000"/>
    <n v="180707.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415980.19999999995"/>
    <n v="5715000"/>
    <n v="415980.19999999995"/>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469499.46"/>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221779.74"/>
    <n v="2650000"/>
    <n v="221779.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2340930.3199999998"/>
    <n v="5927000"/>
    <n v="2151939.89"/>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58693.630000000005"/>
    <n v="70000"/>
    <n v="58693.63000000000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400000"/>
    <n v="2360760.6499999994"/>
    <n v="6718600"/>
    <n v="847558.7699999999"/>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382061146.68000001"/>
    <n v="594152334.75"/>
    <n v="382016387.09999996"/>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42082964.040000007"/>
    <n v="216400000"/>
    <n v="42082964.040000007"/>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57351197.829999998"/>
    <n v="103328000"/>
    <n v="57349663.829999968"/>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76149818.76000002"/>
    <n v="176200000"/>
    <n v="147646189.11000001"/>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046614.8099999996"/>
    <n v="6500000"/>
    <n v="4710314.8099999996"/>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4226670.13"/>
    <n v="8750000"/>
    <n v="4226670.1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59714.4199999981"/>
    <n v="11787100"/>
    <n v="7024002.3799999999"/>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3637973.93"/>
    <n v="14700000"/>
    <n v="13637973.93"/>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2193272.66"/>
    <n v="14464930"/>
    <n v="11917977.620000003"/>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2500062.46"/>
    <n v="8500000"/>
    <n v="2500062.46"/>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6046359.3599999994"/>
    <n v="16974494"/>
    <n v="5524238.3499999996"/>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270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18523383.469999999"/>
    <n v="21000000"/>
    <n v="18148225.07"/>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712136.5"/>
    <n v="4720000"/>
    <n v="554636.5"/>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1447.91"/>
    <n v="2964400"/>
    <n v="142753.9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0378015.039999999"/>
    <n v="28098060"/>
    <n v="10378015.039999999"/>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49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603.1400000001"/>
    <n v="4000000"/>
    <n v="16846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673685.2"/>
    <n v="7000000"/>
    <n v="673683.20000000007"/>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00000002"/>
    <n v="3200000"/>
    <n v="634401.04"/>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815789.040000003"/>
    <n v="21850000"/>
    <n v="18118149.040000003"/>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31362632"/>
    <n v="6732091.8399999999"/>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9846932"/>
    <n v="10388363.58"/>
    <n v="19731932"/>
    <n v="9384572.6900000013"/>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10420235.41"/>
    <n v="44733856"/>
    <n v="9479659.4100000001"/>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180199.92"/>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32358036.439999998"/>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3416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500000002"/>
    <n v="8387112"/>
    <n v="4866130.8499999996"/>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9"/>
    <n v="6992579"/>
    <n v="3355788.2100000004"/>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13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324039438.19000006"/>
    <n v="619317815.17000008"/>
    <n v="324003078.19"/>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49208700"/>
    <n v="86642966.829999998"/>
    <n v="492087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4611997.6899999995"/>
    <n v="15627147"/>
    <n v="4371395.4800000004"/>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39848625"/>
    <n v="53452336"/>
    <n v="15644700"/>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491000"/>
    <n v="1884000"/>
    <n v="491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0"/>
    <n v="86744806"/>
    <n v="0"/>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3059800"/>
    <n v="6127200"/>
    <n v="30598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48981032.849999964"/>
    <n v="84903086.189999998"/>
    <n v="48975857.860000014"/>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7480912.8899999987"/>
    <n v="12564177.17"/>
    <n v="7480912.8899999987"/>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15528295.120000003"/>
    <n v="26040400"/>
    <n v="15528295.120000003"/>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884587.39"/>
    <n v="4134264"/>
    <n v="2585407.9900000002"/>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3669450.43"/>
    <n v="6824000"/>
    <n v="1386833.4099999997"/>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4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x v="3"/>
    <x v="12"/>
    <x v="46"/>
    <s v="2.2 - CONTRATACIÓN DE SERVICIOS"/>
    <s v="2.2.3 - VIÁTICOS"/>
    <s v="N"/>
    <s v="00 - N/A"/>
    <s v="10 - FONDO GENERAL"/>
    <s v="(en blanco)"/>
    <s v="99 - MULTIPROVINCIAL"/>
    <n v="474019"/>
    <n v="5879849.6600000001"/>
    <n v="8474019"/>
    <n v="5877962.1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2869507.5"/>
    <n v="8493456"/>
    <n v="2865507.5"/>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6841416.489999998"/>
    <n v="20595000"/>
    <n v="12481875.079999998"/>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647700.66"/>
    <n v="2040000"/>
    <n v="31152"/>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5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9786072.8300000001"/>
    <n v="11700000"/>
    <n v="9786072.8300000001"/>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7167166.5799999991"/>
    <n v="18779838"/>
    <n v="667166.57999999996"/>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5120504"/>
    <n v="666464"/>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0"/>
    <n v="818000"/>
    <n v="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6580237.99"/>
    <n v="21548814"/>
    <n v="503512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2231150.31"/>
    <n v="2787962"/>
    <n v="497969.1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5032000"/>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1922480.67"/>
    <n v="9026858"/>
    <n v="181680"/>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41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469671.6"/>
    <n v="1370584.6000000015"/>
    <n v="280082.90000000002"/>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0"/>
    <n v="210385"/>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4800"/>
    <n v="468650"/>
    <n v="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40149.479999999996"/>
    <n v="4431462.8900000006"/>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79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497039"/>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531000"/>
    <n v="2834644.6799999997"/>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863880"/>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596589"/>
    <n v="318451.78999999998"/>
    <n v="1396589"/>
    <n v="127905.39000000001"/>
  </r>
  <r>
    <s v="2023"/>
    <x v="0"/>
    <x v="0"/>
    <x v="0"/>
    <x v="0"/>
    <s v="2 - Poder Ejecutivo"/>
    <s v="0209 - MINISTERIO DE TRABAJO"/>
    <s v="0001 - MINISTERIO DE TRABAJO"/>
    <x v="3"/>
    <x v="12"/>
    <x v="46"/>
    <s v="2.3 - MATERIALES Y SUMINISTROS"/>
    <s v="2.3.9 - PRODUCTOS Y ÚTILES VARIOS"/>
    <s v="N"/>
    <s v="00 - N/A"/>
    <s v="10 - FONDO GENERAL"/>
    <s v="(en blanco)"/>
    <s v="99 - MULTIPROVINCIAL"/>
    <n v="12600505"/>
    <n v="2687223.95"/>
    <n v="14561467.829999998"/>
    <n v="1035411.34"/>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0999999992"/>
    <n v="1017147"/>
    <n v="498269.4"/>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0"/>
    <n v="472836.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0"/>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51100000"/>
    <n v="266930184.84"/>
    <n v="15102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168891085.75999999"/>
    <n v="200737849"/>
    <n v="168891085.75999999"/>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43618.140000001"/>
    <n v="14910000"/>
    <n v="936418.1"/>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54133222.289999992"/>
    <n v="71344504"/>
    <n v="18959075.689999998"/>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17702092.25999998"/>
    <n v="182278991"/>
    <n v="117702092.25999998"/>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33973804.259999998"/>
    <n v="39756000"/>
    <n v="29973578.93"/>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2400106"/>
    <n v="14303600"/>
    <n v="14350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5782132.5099999998"/>
    <n v="30000000"/>
    <n v="3756582.53"/>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491919.6900000004"/>
    <n v="9085500"/>
    <n v="1993289.93"/>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35230.84"/>
    <n v="8737500"/>
    <n v="1573123.64"/>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2672293.96"/>
    <n v="4350600"/>
    <n v="1820647.42"/>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3216924.569999998"/>
    <n v="19151650"/>
    <n v="12577383.43"/>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847931.19999999"/>
    <n v="165155932"/>
    <n v="81231350.530000001"/>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364880"/>
    <n v="4491755.34"/>
    <n v="12589880"/>
    <n v="3107003.67"/>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1651770503.7800002"/>
    <n v="2240417898.6799998"/>
    <n v="1651451703.7799997"/>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35638068.11999997"/>
    <n v="251290306"/>
    <n v="235493068.12000003"/>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252990368.24999997"/>
    <n v="415055346.60000002"/>
    <n v="252941304.92999995"/>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034511.9"/>
    <n v="2550000"/>
    <n v="1034511.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996541.61000000022"/>
    <n v="19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699999994"/>
    <n v="5500000"/>
    <n v="4914487.5699999994"/>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2714172.1500000004"/>
    <n v="4900000"/>
    <n v="1187152.6599999999"/>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012344.6399999997"/>
    <n v="15509990"/>
    <n v="473740"/>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91120000"/>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1361341.1"/>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27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500000004"/>
    <n v="3000000"/>
    <n v="1801525.43"/>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69619112.620000005"/>
    <n v="71810000"/>
    <n v="48785687.739999995"/>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028801.05"/>
    <n v="4112000"/>
    <n v="987870.39"/>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0"/>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0"/>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700000009"/>
    <n v="11060900"/>
    <n v="249111.5300000000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11030400"/>
    <n v="3152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5424000"/>
    <n v="43011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644803.31"/>
    <n v="3200000"/>
    <n v="228195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8223.18"/>
    <n v="2279000"/>
    <n v="507468.22"/>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2190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780585"/>
    <n v="1050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6590687.68000001"/>
    <n v="402232436"/>
    <n v="208927179.97999999"/>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8999999992"/>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90000002"/>
    <n v="56792279"/>
    <n v="31802719.52"/>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429200"/>
    <n v="15025000"/>
    <n v="7178269.9500000002"/>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63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003892.5"/>
    <n v="3925456"/>
    <n v="599477.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645192"/>
    <n v="1907092"/>
    <n v="387280"/>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920085.62"/>
    <n v="7282204"/>
    <n v="920085.62"/>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1979101.19"/>
    <n v="3933900"/>
    <n v="757472.48"/>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012146"/>
    <n v="8229448"/>
    <n v="514956"/>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100000"/>
    <n v="289631"/>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064173.04"/>
    <n v="2191000"/>
    <n v="574615"/>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332.09000000003"/>
    <n v="1776045"/>
    <n v="209500.52000000002"/>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387678.13999999996"/>
    <n v="3763411"/>
    <n v="123057.23999999999"/>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0575"/>
    <n v="13591666"/>
    <n v="100214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530038.47"/>
    <n v="1055000"/>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0"/>
    <n v="350000"/>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7321312.7799999993"/>
    <n v="34635784"/>
    <n v="6788993.0999999996"/>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172844"/>
    <n v="2879479.62"/>
    <n v="10891444"/>
    <n v="1669146.4100000001"/>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5009000"/>
    <n v="12930000"/>
    <n v="5009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791500"/>
    <n v="1894982"/>
    <n v="79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750965.02"/>
    <n v="1537229"/>
    <n v="750965.02"/>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164080.32000000001"/>
    <n v="630430"/>
    <n v="164080.32000000001"/>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218300"/>
    <n v="1268800"/>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0"/>
    <n v="1100000"/>
    <n v="0"/>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0"/>
    <n v="1305000"/>
    <n v="0"/>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239737"/>
    <n v="50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166630.81"/>
    <n v="22786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46940"/>
    <n v="1098320"/>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0"/>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0"/>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22227.47"/>
    <n v="23430"/>
    <n v="22227.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59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116667.18"/>
    <n v="642330"/>
    <n v="51167.56"/>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225213.300000012"/>
    <n v="88390993"/>
    <n v="47049051.850000001"/>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112000"/>
    <n v="6069000"/>
    <n v="112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584552.379999999"/>
    <n v="12045047"/>
    <n v="6963875.6299999971"/>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1722000"/>
    <n v="2650000"/>
    <n v="1017094.79"/>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7695.12999999995"/>
    <n v="1990000"/>
    <n v="153044.1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484100"/>
    <n v="4000000"/>
    <n v="1484100"/>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5533.51"/>
    <n v="300000"/>
    <n v="553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44200"/>
    <n v="1542000"/>
    <n v="123800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019334.8400000003"/>
    <n v="3619960"/>
    <n v="1019334.8400000003"/>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88991.86999999988"/>
    <n v="1172370"/>
    <n v="251298.6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886295.9800000004"/>
    <n v="6005000"/>
    <n v="674545.73"/>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2180.78999999998"/>
    <n v="1080000"/>
    <n v="137767.20000000001"/>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19310.71"/>
    <n v="466879"/>
    <n v="124550.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825"/>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3450.78999999998"/>
    <n v="545000"/>
    <n v="174747.79"/>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6663.7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6543.4599999999991"/>
    <n v="250000"/>
    <n v="6543.4599999999991"/>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95317.489999999976"/>
    <n v="226000"/>
    <n v="92939.41"/>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374.6"/>
    <n v="4150000"/>
    <n v="1091374.5999999999"/>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040000"/>
    <n v="1671149.7399999998"/>
    <n v="2366500"/>
    <n v="1458339.1300000001"/>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527705375.3999999"/>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425668561.97999996"/>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159685934.47000006"/>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13838.7300000004"/>
    <n v="5500000"/>
    <n v="4913838.7300000004"/>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1071263.71"/>
    <n v="6286746"/>
    <n v="1071263.7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1"/>
    <n v="2220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20106174.350000001"/>
    <n v="21998605"/>
    <n v="19435120.149999999"/>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2567311.5299999998"/>
    <n v="13200000"/>
    <n v="920321.6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2188498.88"/>
    <n v="6400000"/>
    <n v="1686161"/>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7440.4"/>
    <n v="200000"/>
    <n v="7440.4"/>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04743.280000001"/>
    <n v="20500000"/>
    <n v="18904743.280000001"/>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306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529461.6"/>
    <n v="24200000"/>
    <n v="10702465.099999998"/>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594037.41"/>
    <n v="163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10434958.76000002"/>
    <n v="338300000"/>
    <n v="2104349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65329815.010000005"/>
    <n v="87400000"/>
    <n v="64123689.510000005"/>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3650202.149999991"/>
    <n v="55454518"/>
    <n v="41132364.100000001"/>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2120271.909999982"/>
    <n v="78300000"/>
    <n v="60739551.549999982"/>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9147600"/>
    <n v="649415760"/>
    <n v="410719815.29000002"/>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0058334"/>
    <n v="60000000"/>
    <n v="29010235.12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5484468"/>
    <n v="121000000"/>
    <n v="60278937.71999999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59921998.310000002"/>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1137125.469999999"/>
    <n v="42000000"/>
    <n v="21137125.469999999"/>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99995532.499999985"/>
    <n v="157100000"/>
    <n v="97361513.070000008"/>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3402704.039999999"/>
    <n v="35800000"/>
    <n v="22722569.03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54884191.829999998"/>
    <n v="74100000"/>
    <n v="24751827.829999998"/>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35000000"/>
    <n v="37000000"/>
    <n v="34991297.6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5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6731400"/>
    <n v="37300000"/>
    <n v="174000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2789442.2199999997"/>
    <n v="4600000"/>
    <n v="2789442.2199999997"/>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10000004"/>
    <n v="50700000"/>
    <n v="34603664.410000004"/>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26656747.899999999"/>
    <n v="27000000"/>
    <n v="26656747.899999999"/>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419845.609999999"/>
    <n v="16843036"/>
    <n v="11045373.83"/>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42369081.949999996"/>
    <n v="43270924"/>
    <n v="16541879.010000002"/>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6585000.98"/>
    <n v="25492478"/>
    <n v="15500200.98"/>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0741755.359999999"/>
    <n v="20520000"/>
    <n v="7186786.7599999998"/>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182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79399946.359999985"/>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2041763.810000002"/>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19414124.57999998"/>
    <n v="220166420"/>
    <n v="109618992.82999998"/>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3042307.539999999"/>
    <n v="23042318"/>
    <n v="1388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15877449.840000002"/>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2957741.7"/>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17500.05"/>
    <n v="2115000"/>
    <n v="117500"/>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2291.23"/>
    <n v="13258132"/>
    <n v="4254682.74"/>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346957.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43422"/>
    <n v="5521638"/>
    <n v="1669799.96"/>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781732.0600000005"/>
    <n v="7500000"/>
    <n v="4404232.66"/>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1093740.3"/>
    <n v="8885500"/>
    <n v="733360.3"/>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50903"/>
    <n v="1748750"/>
    <n v="10620"/>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1197456.3599999999"/>
    <n v="3140000"/>
    <n v="1197456.359999999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203940.58"/>
    <n v="6696250"/>
    <n v="203940.5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0661646.799999997"/>
    <n v="28823534"/>
    <n v="16019366.799999999"/>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980000"/>
    <n v="1985294.52"/>
    <n v="5688756"/>
    <n v="1985294.5200000003"/>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56181662.95999992"/>
    <n v="980308440"/>
    <n v="515105317.39999998"/>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0621795.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1020879.28"/>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0786393"/>
    <n v="132790559"/>
    <n v="75839410.290000007"/>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09803234.76999998"/>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21183390.100000001"/>
    <n v="400000000"/>
    <n v="21183390.100000001"/>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639111.60000000009"/>
    <n v="2100000"/>
    <n v="488732.4"/>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0"/>
    <n v="200000"/>
    <n v="0"/>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2838787.64"/>
    <n v="7200000"/>
    <n v="2838787.64"/>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5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624928"/>
    <n v="3300000"/>
    <n v="592596"/>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426000.01"/>
    <n v="5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1292.50000003"/>
    <n v="197150350"/>
    <n v="190351292.50000003"/>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31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656040.28"/>
    <n v="6400000"/>
    <n v="1923396.9499999997"/>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670381930.71000004"/>
    <n v="920000000"/>
    <n v="628973777.98000014"/>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0771604.039999984"/>
    <n v="64100000"/>
    <n v="46556052.319999985"/>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39815696.93999997"/>
    <n v="258733596"/>
    <n v="138407762.09999999"/>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211869"/>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2863044.4"/>
    <n v="3200000"/>
    <n v="184719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200000003"/>
    <n v="8500000"/>
    <n v="608612.81999999995"/>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302539.5999999996"/>
    <n v="5349650"/>
    <n v="3087894.8"/>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24494400"/>
    <n v="60000000"/>
    <n v="244944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235440.4400000004"/>
    <n v="6300000"/>
    <n v="2219540.44"/>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15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5549968.25"/>
    <n v="7100000"/>
    <n v="1858152.33"/>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5566248.559999999"/>
    <n v="23200000"/>
    <n v="4988507.8199999994"/>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300000"/>
    <n v="24907480.729999997"/>
    <n v="35950000"/>
    <n v="22184700.219999999"/>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6592427.3300000001"/>
    <n v="105263753"/>
    <n v="1250811"/>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0"/>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40429735.32999998"/>
    <n v="350000000"/>
    <n v="240429735.32999998"/>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457656701.55000001"/>
    <n v="692652000"/>
    <n v="457556701.54999995"/>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26110418.280000001"/>
    <n v="53799912"/>
    <n v="15288977.77"/>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3659854.090000004"/>
    <n v="140004000"/>
    <n v="730079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12941.25"/>
    <n v="433000"/>
    <n v="2129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70240255.390000001"/>
    <n v="120133068"/>
    <n v="70224865.389999986"/>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23341334.500000007"/>
    <n v="58132000"/>
    <n v="23341334.500000007"/>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2190267.7399999998"/>
    <n v="6500000"/>
    <n v="2135232.77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2235066.63"/>
    <n v="5000000"/>
    <n v="2235066.63"/>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6449400"/>
    <n v="12000000"/>
    <n v="643505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150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8502352.6300000008"/>
    <n v="16300000"/>
    <n v="4702352.63"/>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0208699.93"/>
    <n v="46000000"/>
    <n v="20208699.93"/>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15440577.45999999"/>
    <n v="168247020"/>
    <n v="8924554.4700000007"/>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110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24414679.800000001"/>
    <n v="33200000"/>
    <n v="18331584"/>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2658563.470000001"/>
    <n v="18000000"/>
    <n v="6862740.1899999995"/>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1000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
    <n v="3300000"/>
    <n v="1703739.67"/>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1601172.089999999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1581201.640000001"/>
    <n v="37200000"/>
    <n v="30831201.30999999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217223.49"/>
    <n v="8700000"/>
    <n v="217223.49"/>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434871710.40999997"/>
    <n v="571960000"/>
    <n v="326636029.00999999"/>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1872000"/>
    <n v="17279955.190000001"/>
    <n v="32744000"/>
    <n v="13674601.970000001"/>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67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6721933.890000001"/>
    <n v="99887668"/>
    <n v="52168183.890000001"/>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0106152.449999999"/>
    <n v="19251500"/>
    <n v="75761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79401"/>
    <n v="13279402"/>
    <n v="7757326.1100000013"/>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244441.1"/>
    <n v="5546468.1200000001"/>
    <n v="2244441.1"/>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78512.400000000009"/>
    <n v="230000"/>
    <n v="51738.20000000000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382550"/>
    <n v="950000"/>
    <n v="3825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5600"/>
    <n v="130000"/>
    <n v="560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10150720"/>
    <n v="5745777.040000001"/>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786794.23"/>
    <n v="997000"/>
    <n v="786794.23"/>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136176.2800000003"/>
    <n v="4266800"/>
    <n v="783142.45"/>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186570.42"/>
    <n v="4941650.88"/>
    <n v="2715844.1099999994"/>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56320.34"/>
    <n v="1937200"/>
    <n v="56240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75036.13"/>
    <n v="475000"/>
    <n v="205807.53999999998"/>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0"/>
    <n v="21000"/>
    <n v="0"/>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40611.20000000001"/>
    <n v="456000"/>
    <n v="193175.2"/>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10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190612.61"/>
    <n v="248224"/>
    <n v="188856.36000000002"/>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2597670.98"/>
    <n v="3700000"/>
    <n v="2585652.23"/>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535030.97"/>
    <n v="1824000"/>
    <n v="1163056.0900000001"/>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64061043.010000005"/>
    <n v="124427620"/>
    <n v="64061043.00999999"/>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4911500"/>
    <n v="9399000"/>
    <n v="491150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9767905.2899999954"/>
    <n v="17096475.120000001"/>
    <n v="9767905.290000001"/>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3410381.6600000011"/>
    <n v="7205212.8799999999"/>
    <n v="3410381.3500000006"/>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325780.6200000001"/>
    <n v="2210000"/>
    <n v="1325780.6200000001"/>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300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20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82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826410.7600000002"/>
    <n v="2250900"/>
    <n v="504250.2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599999998"/>
    <n v="17958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860102"/>
    <n v="1195800"/>
    <n v="0"/>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544467"/>
    <n v="732200"/>
    <n v="201813.59999999998"/>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203107.5"/>
    <n v="450000"/>
    <n v="165052.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170000"/>
    <n v="252123.6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855000"/>
    <n v="0"/>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8"/>
    <n v="1192750"/>
    <n v="638776.75"/>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2896510.3499999996"/>
    <n v="6220000"/>
    <n v="2136251.1200000006"/>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160000"/>
    <n v="3749048.1999999997"/>
    <n v="5607250"/>
    <n v="1434164.65"/>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651142.129999995"/>
    <n v="40176500"/>
    <n v="19775000"/>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2524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400270.5500000007"/>
    <n v="6400000"/>
    <n v="2998929.9"/>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010966.3500000001"/>
    <n v="1604000"/>
    <n v="978232.59"/>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063373.5"/>
    <n v="2200000"/>
    <n v="106337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234995.09"/>
    <n v="1184000"/>
    <n v="234995.09"/>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24732.24"/>
    <n v="500000"/>
    <n v="169387.71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741316"/>
    <n v="5540000"/>
    <n v="172331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9"/>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300000"/>
    <n v="2300000"/>
    <n v="13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211221.25"/>
    <n v="789504"/>
    <n v="211221.25"/>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315000"/>
    <n v="3410000"/>
    <n v="1665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571238"/>
    <n v="1571238"/>
    <n v="84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252316.71000000005"/>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28436"/>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64713344.2700001"/>
    <n v="994573333.44000006"/>
    <n v="487461210.11000001"/>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72409695.4000001"/>
    <n v="768280111"/>
    <n v="370267922.35999995"/>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8787865.979999989"/>
    <n v="189189100.92000002"/>
    <n v="73396357.150000006"/>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090841.530000001"/>
    <n v="327684076"/>
    <n v="81345192.519999996"/>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736283.21000000008"/>
    <n v="2000000"/>
    <n v="736049.40999999992"/>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290000"/>
    <n v="400000"/>
    <n v="95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06874868.12999998"/>
    <n v="125821791.64"/>
    <n v="62260016.729999952"/>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736381.15999998"/>
    <n v="114579849"/>
    <n v="52872947.999999978"/>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79999995"/>
    <n v="46305497"/>
    <n v="23000040.280000001"/>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100000"/>
    <n v="36100000"/>
    <n v="20678743.509999998"/>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56992672.239999995"/>
    <n v="78797264"/>
    <n v="29547116.979999997"/>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71179216.910000011"/>
    <n v="352438546"/>
    <n v="29708350.399999999"/>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4451327.5"/>
    <n v="18800000"/>
    <n v="1302332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16797927"/>
    <n v="25933162"/>
    <n v="16764326.999999998"/>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1732934.23"/>
    <n v="16180000"/>
    <n v="1132934.23"/>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1819484.02"/>
    <n v="6062736"/>
    <n v="385272.95"/>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58162799.47999996"/>
    <n v="280478186"/>
    <n v="135338911.43999994"/>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3804308.5999999996"/>
    <n v="7500001"/>
    <n v="3804308.5999999996"/>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17014723.880000003"/>
    <n v="44438946"/>
    <n v="17014723.88000000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206698.59"/>
    <n v="5927230"/>
    <n v="1367229.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16747494.809999999"/>
    <n v="54950000"/>
    <n v="7123918.3199999994"/>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5141920.229999999"/>
    <n v="50041054"/>
    <n v="4464759.54"/>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01844240.44"/>
    <n v="231338545"/>
    <n v="80254629.290000007"/>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899999996"/>
    <n v="14700000"/>
    <n v="3660921.7899999996"/>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21056751.489999995"/>
    <n v="112200000"/>
    <n v="20363166.339999996"/>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1321337.099999998"/>
    <n v="38901900"/>
    <n v="20650768.300000001"/>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12100000"/>
    <n v="156311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799999999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3646654.75"/>
    <n v="19352600"/>
    <n v="1660599.47"/>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3448193.6500000004"/>
    <n v="12584000"/>
    <n v="3396443.6500000004"/>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29445.9399999995"/>
    <n v="2096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09674.60000000009"/>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03412.87999999998"/>
    <n v="6421000"/>
    <n v="117036.88"/>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650192.559999999"/>
    <n v="40343100"/>
    <n v="11674192.559999999"/>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3109140.250000007"/>
    <n v="53823200"/>
    <n v="12316046.35"/>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610719"/>
    <n v="2624155.04"/>
    <n v="12703719"/>
    <n v="2067614.64"/>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9589865"/>
    <n v="11240993.040000001"/>
    <n v="60042985"/>
    <n v="8864408.4800000023"/>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89177111.370000005"/>
    <n v="89730204"/>
    <n v="48219142.030000001"/>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25000000"/>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791009"/>
    <n v="9807596"/>
    <n v="7673505.8100000005"/>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503565"/>
    <n v="12533409"/>
    <n v="7197509.1999999993"/>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3337945.0399999996"/>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631500"/>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76141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169155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671610.9800000004"/>
    <n v="5324500"/>
    <n v="2634234.86"/>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12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3396584.2"/>
    <n v="5340000"/>
    <n v="1409588.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970001"/>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7553401.3099999996"/>
    <n v="10105000"/>
    <n v="5568701.2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10319051"/>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2940081.44"/>
    <n v="3258000"/>
    <n v="19377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06239.04000000001"/>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8994385.8499999996"/>
    <n v="9194008"/>
    <n v="8994385.8499999996"/>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21927905"/>
    <n v="18471941.180000003"/>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15000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3634066"/>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534965.7299999995"/>
    <n v="5815000"/>
    <n v="3334951.499999999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45682"/>
    <n v="1529575.68"/>
    <n v="2045682"/>
    <n v="1277195.3600000001"/>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155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3766760.409999996"/>
    <n v="77274850"/>
    <n v="39961513.740000002"/>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6480900"/>
    <n v="74639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3816.679999999993"/>
    <n v="390000"/>
    <n v="73816.680000000008"/>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29999999"/>
    <n v="10667848"/>
    <n v="5984936.9799999995"/>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1942013.8399999999"/>
    <n v="5052000"/>
    <n v="1942013.8399999999"/>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3"/>
    <n v="2209480"/>
    <n v="855653.61"/>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982250.56"/>
    <n v="1750000"/>
    <n v="98225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505000"/>
    <n v="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5128160"/>
    <n v="10391500"/>
    <n v="512816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7630284.8699999992"/>
    <n v="8723967"/>
    <n v="5690192.870000000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551501.9"/>
    <n v="8297722"/>
    <n v="551501.89999999991"/>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5962311.21"/>
    <n v="7487745"/>
    <n v="2879666.7399999998"/>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113317"/>
    <n v="250000"/>
    <n v="113317"/>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0"/>
    <n v="200000"/>
    <n v="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7"/>
    <n v="886533"/>
    <n v="846135.2699999999"/>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390000"/>
    <n v="723758.14999999991"/>
    <n v="1563000"/>
    <n v="597099.30999999994"/>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5589259.989999996"/>
    <n v="31465676"/>
    <n v="15589259.99"/>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04147.7800000003"/>
    <n v="5090200"/>
    <n v="2304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335263.3099999996"/>
    <n v="4091787"/>
    <n v="2335263.31"/>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895711.71"/>
    <n v="1549600"/>
    <n v="895711.71"/>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319770.1100000001"/>
    <n v="2410692"/>
    <n v="1319770.1099999999"/>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32000"/>
    <n v="100000"/>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0"/>
    <n v="150000"/>
    <n v="0"/>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12143.84999999999"/>
    <n v="208000"/>
    <n v="112143.84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19623.51"/>
    <n v="5723806"/>
    <n v="1211390.0099999998"/>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25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27736.48"/>
    <n v="150000"/>
    <n v="27736.48"/>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295722"/>
    <n v="667500"/>
    <n v="833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49793.410000000011"/>
    <n v="249388.5"/>
    <n v="49793.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129800"/>
    <n v="4654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0935.200000000004"/>
    <n v="134000"/>
    <n v="60935.200000000004"/>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381453.14"/>
    <n v="3375400"/>
    <n v="2381453.1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598886.06000000006"/>
    <n v="999411.22000000009"/>
    <n v="598886.06000000006"/>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740841.520000003"/>
    <n v="50750000"/>
    <n v="26200255.030000001"/>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21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0"/>
    <n v="300000"/>
    <n v="0"/>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599999994"/>
    <n v="6902400"/>
    <n v="3933120.0900000012"/>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529765.6199999999"/>
    <n v="2003000"/>
    <n v="1240552.0899999999"/>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1300000"/>
    <n v="195880"/>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186450.6400000001"/>
    <n v="1869327.3399999999"/>
    <n v="11864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50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00924.94"/>
    <n v="400000"/>
    <n v="200924.94000000003"/>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245656.94"/>
    <n v="1180000"/>
    <n v="19380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812253"/>
    <n v="1000001"/>
    <n v="623453"/>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194171.7"/>
    <n v="200000"/>
    <n v="194171.7"/>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00991.48"/>
    <n v="284475"/>
    <n v="100991.4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35498"/>
    <n v="100000"/>
    <n v="35498"/>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101841.84"/>
    <n v="4070000"/>
    <n v="2101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572851.32000000007"/>
    <n v="1007044"/>
    <n v="567251.30000000005"/>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52265652.13999999"/>
    <n v="935952434"/>
    <n v="427161403.36000007"/>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5113213.63000001"/>
    <n v="265060424"/>
    <n v="54476073.579999998"/>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40634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0413727.78"/>
    <n v="129769763"/>
    <n v="60670899.350000001"/>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37494269.830000006"/>
    <n v="74530968.550000012"/>
    <n v="37489541.960000001"/>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24947565.94999993"/>
    <n v="1028180727"/>
    <n v="370615863.43000001"/>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236950429.95999998"/>
    <n v="1545679540"/>
    <n v="24025613.670000002"/>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149999.99"/>
    <n v="17595000"/>
    <n v="193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3740995.47"/>
    <n v="147199817"/>
    <n v="48950997.170000009"/>
  </r>
  <r>
    <s v="2023"/>
    <x v="0"/>
    <x v="0"/>
    <x v="0"/>
    <x v="0"/>
    <s v="2 - Poder Ejecutivo"/>
    <s v="0213 - MINISTERIO DE TURISMO"/>
    <s v="0001 - MINISTERIO DE TURISMO"/>
    <x v="3"/>
    <x v="17"/>
    <x v="60"/>
    <s v="2.2 - CONTRATACIÓN DE SERVICIOS"/>
    <s v="2.2.6 - SEGUROS"/>
    <s v="N"/>
    <s v="00 - N/A"/>
    <s v="10 - FONDO GENERAL"/>
    <s v="(en blanco)"/>
    <s v="99 - MULTIPROVINCIAL"/>
    <n v="42987834"/>
    <n v="22732709.800000001"/>
    <n v="42987834"/>
    <n v="22454867.759999998"/>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1198296.349999998"/>
    <n v="43680290"/>
    <n v="4533520.97"/>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2033394.059999999"/>
    <n v="115855502.45"/>
    <n v="17253073.689999998"/>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1344963.649999999"/>
    <n v="27176980"/>
    <n v="11344963.649999999"/>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574752.67"/>
    <n v="6160748"/>
    <n v="809040.25"/>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11814866"/>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5646701"/>
    <n v="1665196.4400000002"/>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099999998"/>
    <n v="4193960"/>
    <n v="1043020.3"/>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14514.45"/>
    <n v="4496873"/>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0477175.99"/>
    <n v="44193113"/>
    <n v="10471037.560000001"/>
  </r>
  <r>
    <s v="2023"/>
    <x v="0"/>
    <x v="0"/>
    <x v="0"/>
    <x v="0"/>
    <s v="2 - Poder Ejecutivo"/>
    <s v="0213 - MINISTERIO DE TURISMO"/>
    <s v="0001 - MINISTERIO DE TURISMO"/>
    <x v="3"/>
    <x v="17"/>
    <x v="60"/>
    <s v="2.3 - MATERIALES Y SUMINISTROS"/>
    <s v="2.3.9 - PRODUCTOS Y ÚTILES VARIOS"/>
    <s v="N"/>
    <s v="00 - N/A"/>
    <s v="10 - FONDO GENERAL"/>
    <s v="(en blanco)"/>
    <s v="99 - MULTIPROVINCIAL"/>
    <n v="67232094"/>
    <n v="4345349.370000001"/>
    <n v="36848701"/>
    <n v="2397284.5100000002"/>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172683.25"/>
    <n v="279810000"/>
    <n v="132294683.25999999"/>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640000"/>
    <n v="7586626.0199999986"/>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6581.42"/>
    <n v="16000000"/>
    <n v="8328027.7799999984"/>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326789.68"/>
    <n v="3200000"/>
    <n v="1326789.68"/>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597314.93000000005"/>
    <n v="4350000"/>
    <n v="507326.26"/>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6385084.75"/>
    <n v="14300000"/>
    <n v="6385084.7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227610.48"/>
    <n v="1800000"/>
    <n v="227610.48"/>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10648415.92"/>
    <n v="22100000"/>
    <n v="5843249.96"/>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2039691.760000002"/>
    <n v="19400000"/>
    <n v="12039691.760000002"/>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615456.6100000003"/>
    <n v="18500000"/>
    <n v="2511207.19"/>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1785835.68"/>
    <n v="36470500"/>
    <n v="11639201.890000001"/>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2482819.2199999997"/>
    <n v="9989500"/>
    <n v="2440339.2199999997"/>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1741135.33"/>
    <n v="2870000"/>
    <n v="150995.32"/>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310012.3999999999"/>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111266.92"/>
    <n v="1200000"/>
    <n v="111266.92"/>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70362.15"/>
    <n v="2950000"/>
    <n v="468582.15"/>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369844.4999999995"/>
    <n v="5110000"/>
    <n v="300982.84000000003"/>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1584778.97"/>
    <n v="20600000"/>
    <n v="1584778.9700000002"/>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5200000"/>
    <n v="2712917.93"/>
    <n v="21420000"/>
    <n v="2470776.0300000003"/>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071683110.5600009"/>
    <n v="3551456760.96"/>
    <n v="2071683110.5600009"/>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349999.98000000004"/>
    <n v="700000"/>
    <n v="349999.98000000004"/>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719867875.79999995"/>
    <n v="962272666.03999996"/>
    <n v="719867875.79999995"/>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15480413.28999999"/>
    <n v="261697104.53"/>
    <n v="115480413.28999999"/>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4880600"/>
    <n v="25509600"/>
    <n v="148806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2000000"/>
    <n v="6000000"/>
    <n v="20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44333333.309999995"/>
    <n v="76000000"/>
    <n v="44333333.309999995"/>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43298932.93000001"/>
    <n v="282897196.66000003"/>
    <n v="143298932.93000001"/>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3900000"/>
    <n v="7800000"/>
    <n v="390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6040014.039999999"/>
    <n v="37480168.649999999"/>
    <n v="16040014.039999999"/>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175000"/>
    <n v="300000"/>
    <n v="175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6700000.0200000005"/>
    <n v="13400000"/>
    <n v="6700000.0200000005"/>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5127500"/>
    <n v="8790000"/>
    <n v="51275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99050699.999999985"/>
    <n v="198101400"/>
    <n v="99050699.999999985"/>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77488601.190000013"/>
    <n v="132837602"/>
    <n v="77488601.190000013"/>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4995393"/>
    <n v="25706388"/>
    <n v="14995393"/>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4663239.060000001"/>
    <n v="17376895"/>
    <n v="14663239.060000001"/>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6416666.6899999995"/>
    <n v="11000000"/>
    <n v="6416666.6899999995"/>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47080296.199999988"/>
    <n v="81867354.709999979"/>
    <n v="47080296.199999988"/>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5580339.4800000004"/>
    <n v="12510679"/>
    <n v="5580339.4800000004"/>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07577786.50999993"/>
    <n v="827718931.54999995"/>
    <n v="407577786.50999993"/>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3600000.0199999996"/>
    <n v="6880000"/>
    <n v="3600000.0199999996"/>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14439352.549999999"/>
    <n v="34654446"/>
    <n v="14439352.549999999"/>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598276.97"/>
    <n v="1275866"/>
    <n v="598276.97"/>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6557270.4499999993"/>
    <n v="15737449"/>
    <n v="6557270.4499999993"/>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6131230.4000000004"/>
    <n v="14714953"/>
    <n v="6131230.4000000004"/>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151824544.68000007"/>
    <n v="364385907"/>
    <n v="151824544.68000007"/>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495808.25"/>
    <n v="850000"/>
    <n v="495808.25"/>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24308218.799999997"/>
    <n v="54101190.350000001"/>
    <n v="24308218.799999997"/>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801587322.05999994"/>
    <n v="1374149695"/>
    <n v="801587322.05999994"/>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4628218"/>
    <n v="7934088"/>
    <n v="4628218"/>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36992200"/>
    <n v="63415200"/>
    <n v="369922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37589243.19"/>
    <n v="235867274"/>
    <n v="137589243.19"/>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5793511.27000004"/>
    <n v="338801690"/>
    <n v="175905755.09000006"/>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4095140.219999999"/>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1376931.940000005"/>
    <n v="42601649"/>
    <n v="26070792.280000001"/>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5067245.460000001"/>
    <n v="28564142"/>
    <n v="15067245.460000001"/>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2766025.71"/>
    <n v="3507106.6899999995"/>
    <n v="2191345.7000000002"/>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1919800.48"/>
    <n v="6429000"/>
    <n v="1919800.48"/>
  </r>
  <r>
    <s v="2023"/>
    <x v="0"/>
    <x v="0"/>
    <x v="0"/>
    <x v="0"/>
    <s v="2 - Poder Ejecutivo"/>
    <s v="0215 - MINISTERIO DE LA MUJER"/>
    <s v="0001 - MINISTERIO DE LA MUJER"/>
    <x v="0"/>
    <x v="0"/>
    <x v="31"/>
    <s v="2.2 - CONTRATACIÓN DE SERVICIOS"/>
    <s v="2.2.3 - VIÁTICOS"/>
    <s v="N"/>
    <s v="00 - N/A"/>
    <s v="10 - FONDO GENERAL"/>
    <s v="(en blanco)"/>
    <s v="99 - MULTIPROVINCIAL"/>
    <n v="3710000"/>
    <n v="3128834.1799999997"/>
    <n v="4062246.45"/>
    <n v="3128834.1799999997"/>
  </r>
  <r>
    <s v="2023"/>
    <x v="0"/>
    <x v="0"/>
    <x v="0"/>
    <x v="0"/>
    <s v="2 - Poder Ejecutivo"/>
    <s v="0215 - MINISTERIO DE LA MUJER"/>
    <s v="0001 - MINISTERIO DE LA MUJER"/>
    <x v="0"/>
    <x v="0"/>
    <x v="31"/>
    <s v="2.2 - CONTRATACIÓN DE SERVICIOS"/>
    <s v="2.2.3 - VIÁTICOS"/>
    <s v="N"/>
    <s v="00 - N/A"/>
    <s v="70 - DONACION EXTERNA"/>
    <s v="(en blanco)"/>
    <s v="99 - MULTIPROVINCIAL"/>
    <n v="0"/>
    <n v="0"/>
    <n v="700000"/>
    <n v="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446961.86"/>
    <n v="1056350"/>
    <n v="446961.86"/>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22803451.660000004"/>
    <n v="24689652.800000001"/>
    <n v="16072915.829999994"/>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397993.02"/>
    <n v="1927225"/>
    <n v="1397993.02"/>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339977.09"/>
    <n v="4877000"/>
    <n v="1171180.2000000002"/>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006358.439999999"/>
    <n v="10560472"/>
    <n v="7671198.3600000013"/>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989520.9699999997"/>
    <n v="7200000"/>
    <n v="830656.1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221467.800000004"/>
    <n v="29812648.449999999"/>
    <n v="24366189.970000003"/>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433296"/>
    <n v="4650000"/>
    <n v="433296"/>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017112.1000000001"/>
    <n v="1225900"/>
    <n v="553767.09"/>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400080.64"/>
    <n v="154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31905.49"/>
    <n v="1345000"/>
    <n v="1127914.74"/>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706000"/>
    <n v="0"/>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4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6240.1299999999992"/>
    <n v="111000"/>
    <n v="6240.13"/>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671962.2000000002"/>
    <n v="7672000"/>
    <n v="4465306.2"/>
  </r>
  <r>
    <s v="2023"/>
    <x v="0"/>
    <x v="0"/>
    <x v="0"/>
    <x v="0"/>
    <s v="2 - Poder Ejecutivo"/>
    <s v="0215 - MINISTERIO DE LA MUJER"/>
    <s v="0001 - MINISTERIO DE LA MUJER"/>
    <x v="0"/>
    <x v="0"/>
    <x v="31"/>
    <s v="2.3 - MATERIALES Y SUMINISTROS"/>
    <s v="2.3.9 - PRODUCTOS Y ÚTILES VARIOS"/>
    <s v="N"/>
    <s v="00 - N/A"/>
    <s v="10 - FONDO GENERAL"/>
    <s v="(en blanco)"/>
    <s v="99 - MULTIPROVINCIAL"/>
    <n v="14325000"/>
    <n v="2665133.13"/>
    <n v="3971630"/>
    <n v="1867657.7999999998"/>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50000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100447.5"/>
    <n v="125000"/>
    <n v="1004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3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268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256379.3999999999"/>
    <n v="1352000"/>
    <n v="768655.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153922"/>
    <n v="1500000"/>
    <n v="100270.5"/>
  </r>
  <r>
    <s v="2023"/>
    <x v="0"/>
    <x v="0"/>
    <x v="0"/>
    <x v="0"/>
    <s v="2 - Poder Ejecutivo"/>
    <s v="0215 - MINISTERIO DE LA MUJER"/>
    <s v="0001 - MINISTERIO DE LA MUJER"/>
    <x v="1"/>
    <x v="5"/>
    <x v="42"/>
    <s v="2.2 - CONTRATACIÓN DE SERVICIOS"/>
    <s v="2.2.3 - VIÁTICOS"/>
    <s v="N"/>
    <s v="00 - N/A"/>
    <s v="10 - FONDO GENERAL"/>
    <s v="(en blanco)"/>
    <s v="99 - MULTIPROVINCIAL"/>
    <n v="950000"/>
    <n v="30450"/>
    <n v="950000"/>
    <n v="30450"/>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194136.96000000002"/>
    <n v="3350000"/>
    <n v="189745.91999999998"/>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36000"/>
    <n v="31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1676384.04"/>
    <n v="3550000"/>
    <n v="740372.04"/>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12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3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532596.34"/>
    <n v="1875000"/>
    <n v="507186.37"/>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330010"/>
    <n v="865800"/>
    <n v="199120"/>
  </r>
  <r>
    <s v="2023"/>
    <x v="0"/>
    <x v="0"/>
    <x v="0"/>
    <x v="0"/>
    <s v="2 - Poder Ejecutivo"/>
    <s v="0215 - MINISTERIO DE LA MUJER"/>
    <s v="0001 - MINISTERIO DE LA MUJER"/>
    <x v="1"/>
    <x v="13"/>
    <x v="49"/>
    <s v="2.2 - CONTRATACIÓN DE SERVICIOS"/>
    <s v="2.2.3 - VIÁTICOS"/>
    <s v="N"/>
    <s v="00 - N/A"/>
    <s v="10 - FONDO GENERAL"/>
    <s v="(en blanco)"/>
    <s v="99 - MULTIPROVINCIAL"/>
    <n v="200000"/>
    <n v="0"/>
    <n v="200000"/>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140000"/>
    <n v="1707896"/>
    <n v="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369796.9400000004"/>
    <n v="7691077.3499999996"/>
    <n v="63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105718.26"/>
    <n v="1550000"/>
    <n v="184756.96000000002"/>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153400"/>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312832.8"/>
    <n v="649000"/>
    <n v="150160"/>
  </r>
  <r>
    <s v="2023"/>
    <x v="0"/>
    <x v="0"/>
    <x v="0"/>
    <x v="0"/>
    <s v="2 - Poder Ejecutivo"/>
    <s v="0215 - MINISTERIO DE LA MUJER"/>
    <s v="0001 - MINISTERIO DE LA MUJER"/>
    <x v="1"/>
    <x v="13"/>
    <x v="39"/>
    <s v="2.2 - CONTRATACIÓN DE SERVICIOS"/>
    <s v="2.2.3 - VIÁTICOS"/>
    <s v="N"/>
    <s v="00 - N/A"/>
    <s v="10 - FONDO GENERAL"/>
    <s v="(en blanco)"/>
    <s v="99 - MULTIPROVINCIAL"/>
    <n v="1025000"/>
    <n v="0"/>
    <n v="1025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442958.46"/>
    <n v="4230700"/>
    <n v="228060.18"/>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025477.82"/>
    <n v="3469908"/>
    <n v="1246352"/>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3476613.97"/>
    <n v="5705000"/>
    <n v="1122594.0699999998"/>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0"/>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0"/>
  </r>
  <r>
    <s v="2023"/>
    <x v="0"/>
    <x v="0"/>
    <x v="0"/>
    <x v="0"/>
    <s v="2 - Poder Ejecutivo"/>
    <s v="0215 - MINISTERIO DE LA MUJER"/>
    <s v="0001 - MINISTERIO DE LA MUJER"/>
    <x v="1"/>
    <x v="13"/>
    <x v="63"/>
    <s v="2.1 - REMUNERACIONES Y CONTRIBUCIONES"/>
    <s v="2.1.1 - REMUNERACIONES"/>
    <s v="N"/>
    <s v="00 - N/A"/>
    <s v="10 - FONDO GENERAL"/>
    <s v="(en blanco)"/>
    <s v="99 - MULTIPROVINCIAL"/>
    <n v="0"/>
    <n v="52759825.390000001"/>
    <n v="71673671.019999996"/>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7855634.7599999998"/>
    <n v="36929846.439999998"/>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13969103.369999999"/>
    <n v="14057241.77"/>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050612.49"/>
    <n v="3305346"/>
    <n v="1050612.49"/>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6650730.71"/>
    <n v="12929735"/>
    <n v="1146330.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997218"/>
    <n v="22230000"/>
    <n v="590000"/>
  </r>
  <r>
    <s v="2023"/>
    <x v="0"/>
    <x v="0"/>
    <x v="0"/>
    <x v="0"/>
    <s v="2 - Poder Ejecutivo"/>
    <s v="0215 - MINISTERIO DE LA MUJER"/>
    <s v="0001 - MINISTERIO DE LA MUJER"/>
    <x v="1"/>
    <x v="13"/>
    <x v="63"/>
    <s v="2.2 - CONTRATACIÓN DE SERVICIOS"/>
    <s v="2.2.3 - VIÁTICOS"/>
    <s v="N"/>
    <s v="00 - N/A"/>
    <s v="10 - FONDO GENERAL"/>
    <s v="(en blanco)"/>
    <s v="99 - MULTIPROVINCIAL"/>
    <n v="1875000"/>
    <n v="175892.5"/>
    <n v="1914459"/>
    <n v="17589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4874353.4400000004"/>
    <n v="13757027"/>
    <n v="100833.34"/>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23246"/>
    <n v="500000"/>
    <n v="23246"/>
  </r>
  <r>
    <s v="2023"/>
    <x v="0"/>
    <x v="0"/>
    <x v="0"/>
    <x v="0"/>
    <s v="2 - Poder Ejecutivo"/>
    <s v="0215 - MINISTERIO DE LA MUJER"/>
    <s v="0001 - MINISTERIO DE LA MUJER"/>
    <x v="1"/>
    <x v="13"/>
    <x v="63"/>
    <s v="2.2 - CONTRATACIÓN DE SERVICIOS"/>
    <s v="2.2.6 - SEGUROS"/>
    <s v="N"/>
    <s v="00 - N/A"/>
    <s v="10 - FONDO GENERAL"/>
    <s v="(en blanco)"/>
    <s v="99 - MULTIPROVINCIAL"/>
    <n v="0"/>
    <n v="30301.02"/>
    <n v="125000"/>
    <n v="30301.02"/>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414294.91000000003"/>
    <n v="3864788"/>
    <n v="188800"/>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691828"/>
    <n v="4097000"/>
    <n v="45759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241816.07"/>
    <n v="7863157"/>
    <n v="2008688.51"/>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156873.46"/>
    <n v="4248790"/>
    <n v="693343.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0"/>
    <n v="1775415.8900000001"/>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22160.400000000001"/>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9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615000"/>
    <n v="0"/>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74230.27"/>
    <n v="4089224"/>
    <n v="0"/>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900000"/>
    <n v="827564.73"/>
    <n v="5094801"/>
    <n v="323511.16000000003"/>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793987.62999999989"/>
    <n v="2339500"/>
    <n v="0"/>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334701968.3499999"/>
    <n v="438581393"/>
    <n v="334701968.3499999"/>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53704783.680000007"/>
    <n v="119774923"/>
    <n v="53704783.68"/>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49418792.329999991"/>
    <n v="75075538"/>
    <n v="49418792.329999968"/>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52520455.640000008"/>
    <n v="83678000"/>
    <n v="52520455.640000015"/>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4045988.67"/>
    <n v="19742908"/>
    <n v="5450231.9400000013"/>
  </r>
  <r>
    <s v="2023"/>
    <x v="0"/>
    <x v="0"/>
    <x v="0"/>
    <x v="0"/>
    <s v="2 - Poder Ejecutivo"/>
    <s v="0216 - MINISTERIO DE CULTURA"/>
    <s v="0001 - MINISTERIO DE CULTURA"/>
    <x v="1"/>
    <x v="6"/>
    <x v="13"/>
    <s v="2.2 - CONTRATACIÓN DE SERVICIOS"/>
    <s v="2.2.3 - VIÁTICOS"/>
    <s v="N"/>
    <s v="00 - N/A"/>
    <s v="10 - FONDO GENERAL"/>
    <s v="(en blanco)"/>
    <s v="99 - MULTIPROVINCIAL"/>
    <n v="1200000"/>
    <n v="5851800"/>
    <n v="40566000"/>
    <n v="585180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8626400"/>
    <n v="157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8758635.2599999998"/>
    <n v="27973125"/>
    <n v="1830107.7"/>
  </r>
  <r>
    <s v="2023"/>
    <x v="0"/>
    <x v="0"/>
    <x v="0"/>
    <x v="0"/>
    <s v="2 - Poder Ejecutivo"/>
    <s v="0216 - MINISTERIO DE CULTURA"/>
    <s v="0001 - MINISTERIO DE CULTURA"/>
    <x v="1"/>
    <x v="6"/>
    <x v="13"/>
    <s v="2.2 - CONTRATACIÓN DE SERVICIOS"/>
    <s v="2.2.6 - SEGUROS"/>
    <s v="N"/>
    <s v="00 - N/A"/>
    <s v="10 - FONDO GENERAL"/>
    <s v="(en blanco)"/>
    <s v="99 - MULTIPROVINCIAL"/>
    <n v="11500000"/>
    <n v="4928038.7299999995"/>
    <n v="8500000"/>
    <n v="3497614.08"/>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50501555.259999983"/>
    <n v="72972239"/>
    <n v="5818271.4699999997"/>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75003510.629999995"/>
    <n v="127596748"/>
    <n v="25143976.479999997"/>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9691969.3600000013"/>
    <n v="40024695"/>
    <n v="6726448.6100000013"/>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662071.6799999997"/>
    <n v="3813694"/>
    <n v="1162071.3499999999"/>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12263.390000000001"/>
    <n v="850000"/>
    <n v="12263.390000000001"/>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076450.06"/>
    <n v="2266177"/>
    <n v="1816897.2600000002"/>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07079.40000000002"/>
    <n v="661500"/>
    <n v="2947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54046.39"/>
    <n v="1060000"/>
    <n v="54046.36"/>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6664897.3399999989"/>
    <n v="18071561"/>
    <n v="6342503.3200000003"/>
  </r>
  <r>
    <s v="2023"/>
    <x v="0"/>
    <x v="0"/>
    <x v="0"/>
    <x v="0"/>
    <s v="2 - Poder Ejecutivo"/>
    <s v="0216 - MINISTERIO DE CULTURA"/>
    <s v="0001 - MINISTERIO DE CULTURA"/>
    <x v="1"/>
    <x v="6"/>
    <x v="13"/>
    <s v="2.3 - MATERIALES Y SUMINISTROS"/>
    <s v="2.3.9 - PRODUCTOS Y ÚTILES VARIOS"/>
    <s v="N"/>
    <s v="00 - N/A"/>
    <s v="10 - FONDO GENERAL"/>
    <s v="(en blanco)"/>
    <s v="99 - MULTIPROVINCIAL"/>
    <n v="8825000"/>
    <n v="5814872.3100000005"/>
    <n v="14136015"/>
    <n v="4962823.3299999991"/>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38483324.020000003"/>
    <n v="77515840"/>
    <n v="38483324.020000003"/>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5273447.5699999984"/>
    <n v="9907020"/>
    <n v="5273447.57"/>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30000"/>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28460767.84"/>
    <n v="55191688"/>
    <n v="28460767.84"/>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1230133.229999997"/>
    <n v="42344572"/>
    <n v="21230133.23"/>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156178.48"/>
    <n v="10239100"/>
    <n v="2156178.48"/>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6"/>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4071840.23"/>
    <n v="7528200"/>
    <n v="4071840.2300000004"/>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3245902.4499999997"/>
    <n v="5750800"/>
    <n v="3245902.4500000007"/>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4376112.649999997"/>
    <n v="27691000"/>
    <n v="14376112.65"/>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84190.589999999982"/>
    <n v="528000"/>
    <n v="35362.939999999995"/>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0"/>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025000"/>
    <n v="489751.38"/>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0"/>
    <n v="500000"/>
    <n v="0"/>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1641507.8599999999"/>
    <n v="9242000"/>
    <n v="1480700.78"/>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9512.5"/>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310641.5"/>
    <n v="350000"/>
    <n v="12381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265859.24"/>
    <n v="580000"/>
    <n v="21575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63163.040000000001"/>
    <n v="132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156071.52000000002"/>
    <n v="3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14690.67"/>
    <n v="60000"/>
    <n v="1469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252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0"/>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621521.54999999993"/>
    <n v="1921693"/>
    <n v="516608.7"/>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0"/>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237540193.70000005"/>
    <n v="447259950"/>
    <n v="237540193.70000002"/>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8515169.4900000002"/>
    <n v="10604098"/>
    <n v="8515169.4900000002"/>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0"/>
    <n v="396000"/>
    <n v="0"/>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36080714.029999994"/>
    <n v="62741769"/>
    <n v="36080714.030000009"/>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4347492.32"/>
    <n v="29978455"/>
    <n v="14347492.319999998"/>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322881.93"/>
    <n v="1991680"/>
    <n v="4424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2130830.5999999996"/>
    <n v="4366840"/>
    <n v="2130830.5999999996"/>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456589.76"/>
    <n v="4815000"/>
    <n v="500000"/>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1540000"/>
    <n v="3031500"/>
    <n v="998351.17999999993"/>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393720"/>
    <n v="1188100"/>
    <n v="159458.81"/>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18797.400000000001"/>
    <n v="280000"/>
    <n v="0"/>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65629.240000000005"/>
    <n v="651000"/>
    <n v="1909.24"/>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0"/>
    <n v="550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0"/>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3059265.0300000003"/>
    <n v="6906400"/>
    <n v="3059265.030000000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4700000"/>
    <n v="832539.64"/>
    <n v="1974800"/>
    <n v="569702.34"/>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97547244.609999985"/>
    <n v="187055788"/>
    <n v="97547244.609999985"/>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35000"/>
    <n v="127500"/>
    <n v="35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4809876.319999998"/>
    <n v="23536710"/>
    <n v="14809876.32"/>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18939022.259999998"/>
    <n v="39200002"/>
    <n v="18939022.259999998"/>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0"/>
    <n v="300000"/>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0"/>
    <n v="1980000"/>
    <n v="0"/>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45823465.31"/>
    <n v="248553648.66999999"/>
    <n v="128363727.51000001"/>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29616000"/>
    <n v="53524016"/>
    <n v="23680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19092586.32"/>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0234727.709999999"/>
    <n v="19750200"/>
    <n v="10215691.710000001"/>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841939"/>
    <n v="3956577"/>
    <n v="793511.8"/>
  </r>
  <r>
    <s v="2023"/>
    <x v="0"/>
    <x v="0"/>
    <x v="0"/>
    <x v="0"/>
    <s v="2 - Poder Ejecutivo"/>
    <s v="0217 - MINISTERIO DE LA JUVENTUD"/>
    <s v="0001 - MINISTERIO DE LA JUVENTUD"/>
    <x v="1"/>
    <x v="2"/>
    <x v="3"/>
    <s v="2.2 - CONTRATACIÓN DE SERVICIOS"/>
    <s v="2.2.3 - VIÁTICOS"/>
    <s v="N"/>
    <s v="00 - N/A"/>
    <s v="10 - FONDO GENERAL"/>
    <s v="(en blanco)"/>
    <s v="99 - MULTIPROVINCIAL"/>
    <n v="7500000"/>
    <n v="2707350"/>
    <n v="6500000"/>
    <n v="235935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8725932.3300000001"/>
    <n v="18461081.800000001"/>
    <n v="8725932.3300000001"/>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1694650.9600000002"/>
    <n v="4563683.4899999993"/>
    <n v="1107942.3600000001"/>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44997770.870000005"/>
    <n v="1740824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486755.63"/>
    <n v="723796.82000000007"/>
    <n v="314161.01"/>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1999999999"/>
    <n v="428853.12"/>
    <n v="128739.02"/>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23305"/>
    <n v="131597"/>
    <n v="23305"/>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51214.88999999998"/>
    <n v="393338.72"/>
    <n v="151214.88999999998"/>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5421145.5599999996"/>
    <n v="12567905.119999999"/>
    <n v="5356345.59"/>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4578000"/>
    <n v="4225257.91"/>
    <n v="7071176.0699999994"/>
    <n v="3774855.9000000004"/>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165358679"/>
    <n v="350337004"/>
    <n v="138328300.81999999"/>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85509664"/>
    <n v="190077536"/>
    <n v="48016679"/>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4278005.329999998"/>
    <n v="63808269"/>
    <n v="26720256.010000002"/>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673454"/>
    <n v="14673454"/>
    <n v="8331248.2899999963"/>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7358263.1800000006"/>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484999.59"/>
    <n v="3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380847.35999999999"/>
    <n v="25933910"/>
    <n v="380847.359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1960601.94"/>
    <n v="4177880"/>
    <n v="14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22577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9191728"/>
    <n v="4391666.1500000004"/>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2632008"/>
    <n v="16185000"/>
    <n v="7723333.3300000001"/>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268914"/>
    <n v="673681.61"/>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1922637"/>
    <n v="2284326"/>
    <n v="1162852.1800000002"/>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81929"/>
    <n v="16421811"/>
    <n v="11335728.500000002"/>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58000"/>
    <n v="13737260"/>
    <n v="333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11348"/>
    <n v="2935918"/>
    <n v="1700901.3500000006"/>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1930"/>
    <n v="1944888"/>
    <n v="511236.90000000008"/>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485014"/>
    <n v="34614365"/>
    <n v="22200295.940000005"/>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709008"/>
    <n v="12133020"/>
    <n v="4884533.33"/>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19730"/>
    <n v="3370913.6"/>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11645"/>
    <n v="703773.63"/>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0"/>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0"/>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19507"/>
    <n v="69489.7"/>
    <n v="519507"/>
    <n v="59969.7"/>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359250"/>
    <n v="12376325"/>
    <n v="8265875"/>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166796"/>
    <n v="2183492"/>
    <n v="1237079.7900000003"/>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799999.88"/>
    <n v="119393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1874900.67"/>
    <n v="1909689"/>
    <n v="804084.6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28318"/>
    <n v="136428318"/>
    <n v="89934207.900000006"/>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4846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79614"/>
    <n v="7982677"/>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346953"/>
    <n v="13773407.859999994"/>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739765.41999999993"/>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3902653"/>
    <n v="184375791"/>
    <n v="140069477.61999997"/>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39236921"/>
    <n v="65525364"/>
    <n v="24349254.129999999"/>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15020126"/>
    <n v="24144356"/>
    <n v="14825125.01"/>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329023"/>
    <n v="22349284"/>
    <n v="12744437.069999993"/>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1038"/>
    <n v="9715593"/>
    <n v="3061085.1700000004"/>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286493.3"/>
    <n v="306000"/>
    <n v="100000"/>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7"/>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9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541053.6"/>
    <n v="38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15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2901760"/>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1143"/>
    <n v="695600"/>
    <n v="4051143"/>
    <n v="54360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220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760401"/>
    <n v="34375375"/>
    <n v="21886353.609999999"/>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1694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6378"/>
    <n v="5543468"/>
    <n v="3190447.8699999992"/>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259859.59999999995"/>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38980.00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9076301"/>
    <n v="10874546.75"/>
    <n v="5495090.8000000017"/>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375000"/>
    <n v="260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562016"/>
    <n v="1571976"/>
    <n v="833607.47000000032"/>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891972"/>
    <n v="382993.05999999994"/>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67012409.25"/>
    <n v="881257636.25"/>
    <n v="580858750.81999981"/>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47282809"/>
    <n v="344525800"/>
    <n v="129446008.30999999"/>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613478"/>
    <n v="112417203"/>
    <n v="44574684.670000002"/>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54028850"/>
    <n v="9956993.769999999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637881"/>
    <n v="109733149"/>
    <n v="59675640.430000022"/>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296285.009999998"/>
    <n v="46838483"/>
    <n v="19513444.099999987"/>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28845053.420000002"/>
    <n v="48127090"/>
    <n v="28845053.420000002"/>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865354.08"/>
    <n v="5343800"/>
    <n v="4616250.76"/>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5125761.12"/>
    <n v="20717705"/>
    <n v="5100036.12"/>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196751.09"/>
    <n v="5507210"/>
    <n v="2196751.09"/>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059651.240000002"/>
    <n v="46402500"/>
    <n v="8445972.629999999"/>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8555100.2799999993"/>
    <n v="34743500"/>
    <n v="8555100.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26812009.960000001"/>
    <n v="43225914"/>
    <n v="26812009.960000001"/>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6089991.550000004"/>
    <n v="20470000"/>
    <n v="3330215.39"/>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25696783.280000005"/>
    <n v="31668212"/>
    <n v="20538600.060000002"/>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227956.5899999999"/>
    <n v="8562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5931204.75"/>
    <n v="19587135"/>
    <n v="2567166.2599999998"/>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6087765.15"/>
    <n v="35536504"/>
    <n v="10560622.229999999"/>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672511.5"/>
    <n v="2863499"/>
    <n v="446777.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0"/>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23524.69"/>
    <n v="4862879"/>
    <n v="2360901.4900000002"/>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0"/>
    <n v="4675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1163905.56"/>
    <n v="4546583"/>
    <n v="1163905.5599999998"/>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1894.4699999997"/>
    <n v="12699776"/>
    <n v="3773008.2499999995"/>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8905.4800000000014"/>
    <n v="15950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63693.589999996"/>
    <n v="48782672"/>
    <n v="20692708.389999997"/>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13996768.76"/>
    <n v="68213500"/>
    <n v="135555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4940710"/>
    <n v="8607213.5000000019"/>
    <n v="20050710"/>
    <n v="4146561.9"/>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768776.53999999992"/>
    <n v="4542540"/>
    <n v="748952.53999999992"/>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197500"/>
    <n v="22630032"/>
    <n v="14134066.67"/>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27892250"/>
    <n v="75036740"/>
    <n v="17991375"/>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84284"/>
    <n v="4130375"/>
    <n v="2120225.760000000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762072"/>
    <n v="12392808"/>
    <n v="2700285.75"/>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0"/>
    <n v="1000000"/>
    <n v="0"/>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2477"/>
    <n v="42444.44"/>
    <n v="212477"/>
    <n v="0"/>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577994.89999999991"/>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88664.379999999961"/>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26587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4495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
    <n v="2726384"/>
    <n v="1377149.56"/>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9818"/>
    <n v="3323512"/>
    <n v="9818"/>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0"/>
    <n v="280000"/>
    <n v="0"/>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298618.46999999997"/>
    <n v="380000"/>
    <n v="108617.4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829103.29999999993"/>
    <n v="5173920"/>
    <n v="829103.29999999993"/>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9500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753600.01"/>
    <n v="1752000"/>
    <n v="737370.2"/>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363444297.45000005"/>
    <n v="691126989.67000008"/>
    <n v="363444297.44999993"/>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990000"/>
    <n v="3055000"/>
    <n v="9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4628165.710000008"/>
    <n v="106329147"/>
    <n v="47934865.13000001"/>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53977533.269999966"/>
    <n v="92741301.549999997"/>
    <n v="53977533.269999959"/>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151866"/>
    <n v="432588"/>
    <n v="15186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
    <n v="29099002"/>
    <n v="12121653.34"/>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2894895.4099999992"/>
    <n v="13941850"/>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184468.34"/>
    <n v="8938200"/>
    <n v="2184468.34"/>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3642237.229999997"/>
    <n v="60018602"/>
    <n v="19921745.840000004"/>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1012391.620000001"/>
    <n v="31151303"/>
    <n v="11012391.620000001"/>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14160"/>
    <n v="3536058"/>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154883.5500000007"/>
    <n v="7380154"/>
    <n v="2130976.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24760807.27000004"/>
    <n v="265326298.94999999"/>
    <n v="106689607.24000001"/>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97704"/>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200000003"/>
    <n v="13268753"/>
    <n v="2626683.3699999996"/>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518142.8000000003"/>
    <n v="4250000"/>
    <n v="1741742.980000000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276462.2"/>
    <n v="4012000"/>
    <n v="237817.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07385"/>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1245106.719999999"/>
    <n v="44640208.829999998"/>
    <n v="20600908.60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338712.799999999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50047.92"/>
    <n v="200000"/>
    <n v="50047.92"/>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64840"/>
    <n v="2065923"/>
    <n v="4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114713.69"/>
    <n v="1594661"/>
    <n v="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20000001"/>
    <n v="11900000"/>
    <n v="507139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244413.40000000002"/>
    <n v="500851"/>
    <n v="244413.4000000000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2775674"/>
    <n v="175724.42"/>
    <n v="10268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217715.989999998"/>
    <n v="34245305"/>
    <n v="8049704.7300000004"/>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25124529.20000002"/>
    <n v="389578281"/>
    <n v="216054629.19999999"/>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3547481.59"/>
    <n v="5100000"/>
    <n v="3547481.59"/>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34313764.340000011"/>
    <n v="56052360"/>
    <n v="32931259.390000012"/>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40485"/>
    <n v="1455668"/>
    <n v="840485"/>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069427.74"/>
    <n v="3204000"/>
    <n v="2031859.8499999999"/>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0"/>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0"/>
    <n v="7040000"/>
    <n v="0"/>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967583.7"/>
    <n v="3600000"/>
    <n v="96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50304.100000000006"/>
    <n v="150000"/>
    <n v="50304.100000000006"/>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15193847.939999998"/>
    <n v="30629336.460000001"/>
    <n v="14687710.279999994"/>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7740711.1999999993"/>
    <n v="11768000"/>
    <n v="3956042.3299999996"/>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000000"/>
    <n v="180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5654438.149999999"/>
    <n v="56722400"/>
    <n v="20386952.200000003"/>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2367799.7600000002"/>
    <n v="3700000"/>
    <n v="2367799.7600000002"/>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9440507.0199999996"/>
    <n v="26930459"/>
    <n v="6990942.3599999994"/>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2794861.48"/>
    <n v="5354000"/>
    <n v="2408851.7400000002"/>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115957.02"/>
    <n v="2404000"/>
    <n v="1171927.82"/>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150810.6599999999"/>
    <n v="2315000"/>
    <n v="927266.25999999989"/>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203000"/>
    <n v="401200"/>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0999999999"/>
    <n v="1630000"/>
    <n v="1417678.1099999999"/>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460000"/>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8999999998"/>
    <n v="1099200"/>
    <n v="202238.43999999997"/>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800000"/>
    <n v="9904972.199999999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7632104.740000003"/>
    <n v="10093148.540000001"/>
    <n v="6878776.8900000006"/>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0878157.26999998"/>
    <n v="226152216.98000002"/>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3"/>
    <n v="243951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33564075.930000007"/>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15252285.210000001"/>
    <n v="25690666"/>
    <n v="15252285.210000001"/>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2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16809858.149999999"/>
    <n v="22780000"/>
    <n v="1680985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1501.2000000002"/>
    <n v="5500000"/>
    <n v="185922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200000003"/>
    <n v="2870298"/>
    <n v="454711.72"/>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26089.68"/>
    <n v="1080000"/>
    <n v="723429.67999999993"/>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361009.19999999995"/>
    <n v="600000"/>
    <n v="361009.19999999995"/>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3040491"/>
    <n v="5600000"/>
    <n v="2171092.66"/>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0"/>
    <n v="2115265.04"/>
    <n v="4900000"/>
    <n v="1422370.8900000001"/>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3803177.5"/>
    <n v="28283473"/>
    <n v="13803177.5"/>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449750"/>
    <n v="771000"/>
    <n v="44975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041168.8699999996"/>
    <n v="3866000"/>
    <n v="2041168.8699999999"/>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427886.19999999995"/>
    <n v="1005000"/>
    <n v="427843.79"/>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0"/>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092977.8899999999"/>
    <n v="1605300"/>
    <n v="967897.89000000013"/>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536684.46"/>
    <n v="935200"/>
    <n v="536684.46"/>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50091"/>
    <n v="1828882.5"/>
    <n v="32450"/>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270690.3"/>
    <n v="1115000"/>
    <n v="270690.3"/>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8340000"/>
    <n v="8640000"/>
    <n v="438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8220000"/>
    <n v="8340000"/>
    <n v="4675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9810000"/>
    <n v="9990000"/>
    <n v="574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8403294.0800000001"/>
    <n v="8460000"/>
    <n v="4871294.08"/>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9035000"/>
    <n v="9835000"/>
    <n v="567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747785189.66999984"/>
    <n v="807467333"/>
    <n v="435351445.79999977"/>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212500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8670000"/>
    <n v="72455602.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43314.96"/>
    <n v="540000"/>
    <n v="43314.96"/>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1235826.5"/>
    <n v="1250000"/>
    <n v="651135.9900000001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1164768.5"/>
    <n v="1200000"/>
    <n v="693985.65999999992"/>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399732.6"/>
    <n v="1457000"/>
    <n v="852140.26"/>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1247664.5"/>
    <n v="1250000"/>
    <n v="731402.24999999988"/>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199894.6000000001"/>
    <n v="1440000"/>
    <n v="842207.2599999998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104499707.04999992"/>
    <n v="119949077"/>
    <n v="64348031.7599999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
    <n v="1680000"/>
    <n v="318997.04000000004"/>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435000.000000004"/>
    <n v="35235000"/>
    <n v="17583973.390000004"/>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3057968.79"/>
    <n v="4537749.78"/>
    <n v="1766931.3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15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5547393.75"/>
    <n v="10850000"/>
    <n v="5547393.75"/>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0"/>
    <n v="1700000"/>
    <n v="0"/>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946240.7"/>
    <n v="2150000"/>
    <n v="606240.69999999995"/>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26893579.530000005"/>
    <n v="37689300.219999999"/>
    <n v="6748441.620000001"/>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n v="3000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72565.64"/>
    <n v="83557.600000000006"/>
    <n v="39164.089999999997"/>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42810.79999999999"/>
    <n v="142810.79999999999"/>
    <n v="56923.1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73810.679999999993"/>
    <n v="73810.679999999993"/>
    <n v="59107.299999999996"/>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58850.039999999994"/>
    <n v="58850.040000000008"/>
    <n v="13273.73"/>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30000"/>
    <n v="30000"/>
    <n v="29795.68000000000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685575.539999992"/>
    <n v="23561777.57"/>
    <n v="10532273.730000012"/>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7857755.8100000005"/>
    <n v="9365950"/>
    <n v="5132717.799999998"/>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0496731.860000003"/>
    <n v="28374168.890000001"/>
    <n v="12646774.440000001"/>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39999999"/>
    <n v="35795666.710000001"/>
    <n v="4221723.12"/>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23714794.41"/>
    <n v="37064518.550000004"/>
    <n v="18888168.620000005"/>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197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1856532.06"/>
    <n v="2279617.06"/>
    <n v="1393201.97"/>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395565.71"/>
    <n v="20856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329420.96"/>
    <n v="1855457.08"/>
    <n v="132942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60"/>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1955292.42"/>
    <n v="2050000"/>
    <n v="295980.02"/>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08859.68999999994"/>
    <n v="537220.01"/>
    <n v="226299.80999999997"/>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385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820329.940000001"/>
    <n v="24735500"/>
    <n v="10363213.300000001"/>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9135049.1699999999"/>
    <n v="12563560"/>
    <n v="6767457.8299999991"/>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1320000"/>
    <n v="2275000"/>
    <n v="77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202649.09999999998"/>
    <n v="315000"/>
    <n v="114701.2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8697.7999999999993"/>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62743687.53000003"/>
    <n v="295497458.53999996"/>
    <n v="154361803.79000002"/>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16088.8499999996"/>
    <n v="33163021.870000001"/>
    <n v="637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9355054.859999992"/>
    <n v="43027493"/>
    <n v="21999547.04000001"/>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9555723.3899999987"/>
    <n v="18697000"/>
    <n v="9555723.3900000006"/>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1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16215000"/>
    <n v="5019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5593082"/>
    <n v="344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2663941.89"/>
    <n v="7253600"/>
    <n v="1179693.8"/>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375467.27"/>
    <n v="4433000"/>
    <n v="3375467.2699999996"/>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1764152.76"/>
    <n v="3075000"/>
    <n v="1299359.45"/>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5266073.76"/>
    <n v="10438000"/>
    <n v="2217759"/>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1814899.38"/>
    <n v="4978233.88"/>
    <n v="1036010.7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340240.93000000005"/>
    <n v="564400"/>
    <n v="198250.92999999996"/>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3"/>
    <n v="1184059.1299999999"/>
    <n v="39872.200000000004"/>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236595.66"/>
    <n v="730400"/>
    <n v="140307.66"/>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33000"/>
    <n v="0"/>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00000"/>
    <n v="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60177.259999999995"/>
    <n v="14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3170694"/>
    <n v="79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2600952.2199999997"/>
    <n v="6477698.9900000002"/>
    <n v="706400.72999999986"/>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4382010.6099999994"/>
    <n v="8873413"/>
    <n v="4379010.6100000003"/>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8115050"/>
    <n v="13121259.879999999"/>
    <n v="81150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619608.66"/>
    <n v="1079570"/>
    <n v="619608.65999999992"/>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897673.87999999989"/>
    <n v="3180000"/>
    <n v="897673.87999999989"/>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46020"/>
    <n v="236885.67"/>
    <n v="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1560358.88"/>
    <n v="2799764.11"/>
    <n v="1560358.8800000001"/>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62041.0500000007"/>
    <n v="8448939.1099999994"/>
    <n v="5732030.3700000001"/>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487471.82999999996"/>
    <n v="800000"/>
    <n v="487471.82999999996"/>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053756.6100000001"/>
    <n v="1572023"/>
    <n v="1053756.6100000001"/>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304534.13"/>
    <n v="347690.61"/>
    <n v="267181.23000000004"/>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471860.58"/>
    <n v="3995476.7800000003"/>
    <n v="2171732.5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840767.42999999993"/>
    <n v="2689541.6399999997"/>
    <n v="827315.42999999993"/>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87631487.650000006"/>
    <n v="169529909"/>
    <n v="86835934.960000008"/>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099046.060000001"/>
    <n v="14773547"/>
    <n v="130990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2690704.020000003"/>
    <n v="22762697"/>
    <n v="12579294.879999997"/>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15470531.860000005"/>
    <n v="24482750"/>
    <n v="15470531.860000007"/>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0"/>
    <n v="526000"/>
    <n v="0"/>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0"/>
    <n v="4200000"/>
    <n v="0"/>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50000"/>
    <n v="2770000"/>
    <n v="50000"/>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1484231.760000002"/>
    <n v="20650251"/>
    <n v="8258010.3300000019"/>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7516765.9999999991"/>
    <n v="13398400"/>
    <n v="7516766"/>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3341108.62"/>
    <n v="4956200"/>
    <n v="0"/>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2701312.4699999997"/>
    <n v="10169834"/>
    <n v="1214039.5299999998"/>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1726092.98"/>
    <n v="2980000"/>
    <n v="924001.75"/>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458882.28"/>
    <n v="723300"/>
    <n v="331889.18"/>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107703.98"/>
    <n v="471000"/>
    <n v="10770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112570.18"/>
    <n v="675000"/>
    <n v="112570.18"/>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42004.81"/>
    <n v="385000"/>
    <n v="34135.040000000001"/>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230.01"/>
    <n v="121000"/>
    <n v="0"/>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2562476.69"/>
    <n v="10470075"/>
    <n v="2537647"/>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621198.73"/>
    <n v="3082924"/>
    <n v="500833.95"/>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2774853.75"/>
    <n v="275231431"/>
    <n v="147520176.41000003"/>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3858697.74000001"/>
    <n v="97169000"/>
    <n v="47407531.079999998"/>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108533.330000006"/>
    <n v="73506000"/>
    <n v="39986033.329999998"/>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098833.32"/>
    <n v="22523000"/>
    <n v="119338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287070.829999998"/>
    <n v="38537777"/>
    <n v="21677107.999999993"/>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39999999"/>
    <n v="14349586"/>
    <n v="6876804.370000001"/>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6641000.82"/>
    <n v="18700000"/>
    <n v="11315265.760000002"/>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007149.24"/>
    <n v="3600000"/>
    <n v="1357642.0699999998"/>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174552"/>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115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85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2968545.58"/>
    <n v="7520000"/>
    <n v="1541033.25"/>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5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5"/>
    <n v="20850000"/>
    <n v="13736203"/>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8916823.1899999995"/>
    <n v="11220000"/>
    <n v="5440174.1499999994"/>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012187.3200000003"/>
    <n v="7000000"/>
    <n v="2335158.92"/>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8882641.659999996"/>
    <n v="39857509"/>
    <n v="19043410.43"/>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5"/>
    <n v="4800000"/>
    <n v="1966446.43"/>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370000"/>
    <n v="378935.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58528"/>
    <n v="1140000"/>
    <n v="58528"/>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900000"/>
    <n v="250409.55"/>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0"/>
    <n v="200000"/>
    <n v="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7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04351.06"/>
    <n v="400000"/>
    <n v="202593.43999999997"/>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147281.120000001"/>
    <n v="9090000"/>
    <n v="4561021.3"/>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4057565.8299999996"/>
    <n v="5410000"/>
    <n v="3189902.83"/>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21549.580000013"/>
    <n v="72239353"/>
    <n v="38154246.579999998"/>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38443170"/>
    <n v="45024550"/>
    <n v="2411977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4674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6"/>
    <n v="10165168.6"/>
    <n v="5701258.3999999985"/>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5576641.959999999"/>
    <n v="6815896.4000000004"/>
    <n v="3612187.14"/>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9711000"/>
    <n v="5706615.9000000013"/>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19300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35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600740.5"/>
    <n v="950000"/>
    <n v="463600"/>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81000"/>
    <n v="0"/>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665678.30000000005"/>
    <n v="1875000"/>
    <n v="665678.30000000005"/>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6000"/>
    <n v="991264.2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063226.79"/>
    <n v="1370000"/>
    <n v="791366.79"/>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4417380.4800000004"/>
    <n v="8174000"/>
    <n v="3209066.43"/>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677880"/>
    <n v="0"/>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1640627.1800000002"/>
    <n v="5066440"/>
    <n v="807193.17"/>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50600.88999999998"/>
    <n v="335001"/>
    <n v="129822.74"/>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000000002"/>
    <n v="329000"/>
    <n v="199476.01"/>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0000000008"/>
    <n v="89000"/>
    <n v="33003.4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1468858.21"/>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627339.01"/>
    <n v="1153560"/>
    <n v="594181.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164684985.17999998"/>
    <n v="269046317"/>
    <n v="163190652.35999998"/>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33237384.07"/>
    <n v="44104050"/>
    <n v="32247384.07"/>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69999999"/>
    <n v="54800000"/>
    <n v="20439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1667266.65"/>
    <n v="16693000"/>
    <n v="11209333.34"/>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24479935.130000003"/>
    <n v="43525419"/>
    <n v="24284365.230000008"/>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5052218.4000000013"/>
    <n v="5241638"/>
    <n v="4900352.38"/>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39858888.570000008"/>
    <n v="66180000"/>
    <n v="39858888.570000008"/>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75313333.280000001"/>
    <n v="187993904"/>
    <n v="52714938.810000002"/>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394780.73"/>
    <n v="1750000"/>
    <n v="28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
    <n v="4850000"/>
    <n v="0"/>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813704.39999999991"/>
    <n v="1585000"/>
    <n v="813704.3999999999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361080"/>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0"/>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570927.6899999995"/>
    <n v="10300000"/>
    <n v="608754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2271000"/>
    <n v="23201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4705000"/>
    <n v="9400000"/>
    <n v="4601666.67"/>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627721.01"/>
    <n v="1800000"/>
    <n v="615757.03"/>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7341187.55999994"/>
    <n v="744174358"/>
    <n v="381508355.08000004"/>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80577638"/>
    <n v="231971205"/>
    <n v="705997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0"/>
    <n v="8000000"/>
    <n v="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6344127.790000007"/>
    <n v="106906054"/>
    <n v="55990765.259999998"/>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040442.780000001"/>
    <n v="54500000"/>
    <n v="15966380.040000003"/>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4218761.92"/>
    <n v="35942155"/>
    <n v="8852923.9400000013"/>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15354150.880000001"/>
    <n v="29896800"/>
    <n v="13502437.379999999"/>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140797.60999999999"/>
    <n v="3887000"/>
    <n v="140797.60999999999"/>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2432952.530000001"/>
    <n v="35886498"/>
    <n v="6848836.8600000013"/>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896260"/>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5493877.039999999"/>
    <n v="34640000"/>
    <n v="24980592.939999998"/>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8153660.6900000004"/>
    <n v="19340000"/>
    <n v="5069199.53"/>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46117992.75"/>
    <n v="218750427.57999998"/>
    <n v="136158339.26000002"/>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4373463.030000001"/>
    <n v="58609420"/>
    <n v="14187759.960000001"/>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511836.3000000007"/>
    <n v="18479258"/>
    <n v="1426162.9400000002"/>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222966.6300000004"/>
    <n v="7012850"/>
    <n v="356660.9"/>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19331.91"/>
    <n v="5474125"/>
    <n v="1584010.41"/>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167928.75999999998"/>
    <n v="4176891.62"/>
    <n v="126227.5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30361496.470000003"/>
    <n v="64301334"/>
    <n v="1465849.03"/>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0"/>
    <n v="39458971.270000011"/>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17988711.57"/>
    <n v="40035928"/>
    <n v="17004686.02"/>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48493248"/>
    <n v="48669835.909999982"/>
    <n v="122439876"/>
    <n v="5802827.3499999987"/>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348902.40000000002"/>
    <n v="53273799.229999997"/>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24311000"/>
    <n v="42338000"/>
    <n v="24244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3600203.2900000005"/>
    <n v="6249591"/>
    <n v="3594386.48"/>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2061323.63000001"/>
    <n v="114669294"/>
    <n v="61002295.159999989"/>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8862677.460000001"/>
    <n v="19239179"/>
    <n v="11028434.189999998"/>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628953.489999998"/>
    <n v="15877900"/>
    <n v="9191541.0599999968"/>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
    <n v="4141952"/>
    <n v="1694075.3199999998"/>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22125"/>
    <n v="2250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195290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21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765595.94"/>
    <n v="2257000"/>
    <n v="1765595.94"/>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30467.08"/>
    <n v="1607900"/>
    <n v="608313.77"/>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77307.8"/>
    <n v="1321000"/>
    <n v="343579.83"/>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456000"/>
    <n v="1927453.2999999998"/>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290189.33"/>
    <n v="500000"/>
    <n v="253492.61"/>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300079.02"/>
    <n v="500000"/>
    <n v="289695.02"/>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393.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21390.5700000003"/>
    <n v="4151500"/>
    <n v="1581390.569999999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698298.5"/>
    <n v="1410000"/>
    <n v="632483.55000000005"/>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0"/>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69392958.8099999"/>
    <n v="1245257613.3299999"/>
    <n v="620252299.3300000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599999997"/>
    <n v="36600000"/>
    <n v="4012630.36"/>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187494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389897.5"/>
    <n v="162072082.67000002"/>
    <n v="93285795.120000005"/>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164947.729999997"/>
    <n v="46832200"/>
    <n v="22742821.82"/>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2391805.259999998"/>
    <n v="72810000"/>
    <n v="46933700.43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36834172"/>
    <n v="42710000"/>
    <n v="208628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5337322.5"/>
    <n v="13683708.93"/>
    <n v="5337322.5"/>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6919.5"/>
    <n v="17788694"/>
    <n v="12066919.5"/>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42350"/>
    <n v="589100"/>
    <n v="4235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031243.8000000007"/>
    <n v="14221980"/>
    <n v="9031243.8000000007"/>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58541933.270000003"/>
    <n v="62609934"/>
    <n v="35307925.379999995"/>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12887.109999999"/>
    <n v="58524934"/>
    <n v="53428587.109999999"/>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576144.359999999"/>
    <n v="54200937.159999996"/>
    <n v="36064887"/>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1845441.920000002"/>
    <n v="15559259.5"/>
    <n v="4295079.04"/>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9016665.8699999992"/>
    <n v="19280000"/>
    <n v="7484239.1900000004"/>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079359.899999999"/>
    <n v="58809532.409999996"/>
    <n v="28245223.339999992"/>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8289962.3599999994"/>
    <n v="23153000"/>
    <n v="7017620.4500000011"/>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627113.48"/>
    <n v="30335529"/>
    <n v="7733859.7699999996"/>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79999999"/>
    <n v="8618244"/>
    <n v="8195580.369999999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497936.32"/>
    <n v="1522300"/>
    <n v="947375.74"/>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1720505.46"/>
    <n v="1848066"/>
    <n v="1720505.4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285698.5"/>
    <n v="1373583"/>
    <n v="1248528.5"/>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535956"/>
    <n v="610000"/>
    <n v="535956"/>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21623.42"/>
    <n v="726625.69"/>
    <n v="312330.92"/>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2160139.7799999998"/>
    <n v="2549500"/>
    <n v="2113856.88"/>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42243.4"/>
    <n v="78000"/>
    <n v="42243.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0"/>
    <n v="1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3468"/>
    <n v="5500"/>
    <n v="3468"/>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0"/>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138454.56"/>
    <n v="348000"/>
    <n v="133970.5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59503.96"/>
    <n v="116500"/>
    <n v="59503.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50823.6600000001"/>
    <n v="15218217.609999999"/>
    <n v="7050823.6600000001"/>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3676999.82"/>
    <n v="5540000"/>
    <n v="3268383.22"/>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198242"/>
    <n v="1320418.82"/>
    <n v="3247423.7000000011"/>
    <n v="1260840.6200000001"/>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7444838"/>
    <n v="3996026.92"/>
    <n v="4375693"/>
    <n v="3319484.9600000004"/>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1817174.18"/>
    <n v="3701712"/>
    <n v="1817174.18"/>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077114994.5600004"/>
    <n v="5270595355"/>
    <n v="3077114994.5600004"/>
  </r>
  <r>
    <s v="2023"/>
    <x v="0"/>
    <x v="0"/>
    <x v="0"/>
    <x v="0"/>
    <s v="3 - Poder Judicial"/>
    <s v="0301 - PODER JUDICIAL"/>
    <s v="0001 - CONSEJO DEL PODER JUDICIAL"/>
    <x v="0"/>
    <x v="1"/>
    <x v="1"/>
    <s v="2.1 - REMUNERACIONES Y CONTRIBUCIONES"/>
    <s v="2.1.2 - SOBRESUELDOS"/>
    <s v="N"/>
    <s v="00 - N/A"/>
    <s v="10 - FONDO GENERAL"/>
    <s v="(en blanco)"/>
    <s v="99 - MULTIPROVINCIAL"/>
    <n v="438095456"/>
    <n v="254155308.72"/>
    <n v="438095456"/>
    <n v="254155308.72"/>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23224436.84999999"/>
    <n v="211234154"/>
    <n v="123224436.84999999"/>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286231595.23000002"/>
    <n v="490708482"/>
    <n v="286231595.23000002"/>
  </r>
  <r>
    <s v="2023"/>
    <x v="0"/>
    <x v="0"/>
    <x v="0"/>
    <x v="0"/>
    <s v="3 - Poder Judicial"/>
    <s v="0301 - PODER JUDICIAL"/>
    <s v="0001 - CONSEJO DEL PODER JUDICIAL"/>
    <x v="0"/>
    <x v="1"/>
    <x v="1"/>
    <s v="2.2 - CONTRATACIÓN DE SERVICIOS"/>
    <s v="2.2.1 - SERVICIOS BÁSICOS"/>
    <s v="N"/>
    <s v="00 - N/A"/>
    <s v="10 - FONDO GENERAL"/>
    <s v="(en blanco)"/>
    <s v="99 - MULTIPROVINCIAL"/>
    <n v="291330898"/>
    <n v="168866685.87000006"/>
    <n v="291330898"/>
    <n v="168866685.87000006"/>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2938056.7"/>
    <n v="5078148"/>
    <n v="2938056.7"/>
  </r>
  <r>
    <s v="2023"/>
    <x v="0"/>
    <x v="0"/>
    <x v="0"/>
    <x v="0"/>
    <s v="3 - Poder Judicial"/>
    <s v="0301 - PODER JUDICIAL"/>
    <s v="0001 - CONSEJO DEL PODER JUDICIAL"/>
    <x v="0"/>
    <x v="1"/>
    <x v="1"/>
    <s v="2.2 - CONTRATACIÓN DE SERVICIOS"/>
    <s v="2.2.3 - VIÁTICOS"/>
    <s v="N"/>
    <s v="00 - N/A"/>
    <s v="10 - FONDO GENERAL"/>
    <s v="(en blanco)"/>
    <s v="99 - MULTIPROVINCIAL"/>
    <n v="22415079"/>
    <n v="13918495.750000002"/>
    <n v="22415079"/>
    <n v="13918495.750000002"/>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5949385.0800000001"/>
    <n v="9368891"/>
    <n v="5949385.0800000001"/>
  </r>
  <r>
    <s v="2023"/>
    <x v="0"/>
    <x v="0"/>
    <x v="0"/>
    <x v="0"/>
    <s v="3 - Poder Judicial"/>
    <s v="0301 - PODER JUDICIAL"/>
    <s v="0001 - CONSEJO DEL PODER JUDICIAL"/>
    <x v="0"/>
    <x v="1"/>
    <x v="1"/>
    <s v="2.2 - CONTRATACIÓN DE SERVICIOS"/>
    <s v="2.2.5 - ALQUILERES Y RENTAS"/>
    <s v="N"/>
    <s v="00 - N/A"/>
    <s v="10 - FONDO GENERAL"/>
    <s v="(en blanco)"/>
    <s v="99 - MULTIPROVINCIAL"/>
    <n v="155542878"/>
    <n v="88027163.359999999"/>
    <n v="155542878"/>
    <n v="88027163.359999999"/>
  </r>
  <r>
    <s v="2023"/>
    <x v="0"/>
    <x v="0"/>
    <x v="0"/>
    <x v="0"/>
    <s v="3 - Poder Judicial"/>
    <s v="0301 - PODER JUDICIAL"/>
    <s v="0001 - CONSEJO DEL PODER JUDICIAL"/>
    <x v="0"/>
    <x v="1"/>
    <x v="1"/>
    <s v="2.2 - CONTRATACIÓN DE SERVICIOS"/>
    <s v="2.2.6 - SEGUROS"/>
    <s v="N"/>
    <s v="00 - N/A"/>
    <s v="10 - FONDO GENERAL"/>
    <s v="(en blanco)"/>
    <s v="99 - MULTIPROVINCIAL"/>
    <n v="703636356"/>
    <n v="410605716.98000002"/>
    <n v="703636356"/>
    <n v="410605716.98000002"/>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40434654.120000012"/>
    <n v="72791541"/>
    <n v="40434654.120000012"/>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28845263.36000003"/>
    <n v="215485546"/>
    <n v="128845263.36000003"/>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2627059.559999999"/>
    <n v="37268008"/>
    <n v="22627059.559999999"/>
  </r>
  <r>
    <s v="2023"/>
    <x v="0"/>
    <x v="0"/>
    <x v="0"/>
    <x v="0"/>
    <s v="3 - Poder Judicial"/>
    <s v="0301 - PODER JUDICIAL"/>
    <s v="0001 - CONSEJO DEL PODER JUDICIAL"/>
    <x v="0"/>
    <x v="1"/>
    <x v="1"/>
    <s v="2.3 - MATERIALES Y SUMINISTROS"/>
    <s v="2.3.2 - TEXTILES Y VESTUARIOS"/>
    <s v="N"/>
    <s v="00 - N/A"/>
    <s v="10 - FONDO GENERAL"/>
    <s v="(en blanco)"/>
    <s v="99 - MULTIPROVINCIAL"/>
    <n v="4106800"/>
    <n v="1962596.5"/>
    <n v="4106800"/>
    <n v="1962596.5"/>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1145749.24"/>
    <n v="23044585"/>
    <n v="11145749.24"/>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4738814.1500000004"/>
    <n v="7726019"/>
    <n v="4738814.1500000004"/>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1994475.0000000002"/>
    <n v="3419100"/>
    <n v="1994475.0000000002"/>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24025461.129999999"/>
    <n v="40818624"/>
    <n v="24025461.129999999"/>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28536508.039999999"/>
    <n v="51981957"/>
    <n v="28536508.039999999"/>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1817144637"/>
    <n v="3188962756"/>
    <n v="1817144637"/>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631114282"/>
    <n v="1009800080"/>
    <n v="631114282"/>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66"/>
    <n v="63372840"/>
    <n v="48637966"/>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162294947"/>
    <n v="260476640"/>
    <n v="162294947"/>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69348607"/>
    <n v="121685437"/>
    <n v="69348607"/>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156815134"/>
    <n v="277705859"/>
    <n v="156815134"/>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22169840"/>
    <n v="218090265"/>
    <n v="122169840"/>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3253375"/>
    <n v="5800000"/>
    <n v="3253375"/>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65442468"/>
    <n v="113189910"/>
    <n v="65442468"/>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47807928"/>
    <n v="94575811"/>
    <n v="47807928"/>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32200280"/>
    <n v="56167208"/>
    <n v="32200280"/>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176611674"/>
    <n v="311809911"/>
    <n v="176611674"/>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2555108"/>
    <n v="4356720"/>
    <n v="2555108"/>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400087845.96999991"/>
    <n v="740418305"/>
    <n v="400087845.96999991"/>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33512965.70999999"/>
    <n v="252163148"/>
    <n v="133512965.70999999"/>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3584518"/>
    <n v="6144888"/>
    <n v="3584518"/>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10435881"/>
    <n v="20235881"/>
    <n v="104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55509737.269999966"/>
    <n v="96463153"/>
    <n v="55509737.269999966"/>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3766981.220000001"/>
    <n v="24604984"/>
    <n v="13766981.220000001"/>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15477357.169999996"/>
    <n v="24640651"/>
    <n v="15477357.169999996"/>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1106848.050000001"/>
    <n v="37591167"/>
    <n v="21106848.050000001"/>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950088"/>
    <n v="2655328"/>
    <n v="950088"/>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26387863.320000015"/>
    <n v="44346582"/>
    <n v="26387863.320000015"/>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6148409.6500000004"/>
    <n v="11051942"/>
    <n v="6148409.65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30204059.360000007"/>
    <n v="54624756"/>
    <n v="30204059.360000007"/>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1254690.300000003"/>
    <n v="18852341"/>
    <n v="11254690.30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361899.25"/>
    <n v="2304913"/>
    <n v="1361899.25"/>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1747916"/>
    <n v="2125572"/>
    <n v="1747916"/>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3163798.7400000007"/>
    <n v="4846874"/>
    <n v="3163798.7400000007"/>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432000"/>
    <n v="864000"/>
    <n v="432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2373598.19"/>
    <n v="3347226"/>
    <n v="2373598.19"/>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28512"/>
    <n v="444167"/>
    <n v="428512"/>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1224549.359999999"/>
    <n v="18750407"/>
    <n v="11224549.35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3784887.72"/>
    <n v="5954386"/>
    <n v="3784887.72"/>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465264045.26000011"/>
    <n v="698859144"/>
    <n v="465264045.26000011"/>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55666148.20000001"/>
    <n v="169822070"/>
    <n v="55666148.20000001"/>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4214000"/>
    <n v="7453279"/>
    <n v="4214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54817810.640000001"/>
    <n v="82485524"/>
    <n v="54817810.640000001"/>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9553688.7400000002"/>
    <n v="21117624"/>
    <n v="9553688.7400000002"/>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1604349.09"/>
    <n v="26141192"/>
    <n v="11604349.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4721311.6899999995"/>
    <n v="12553191"/>
    <n v="4721311.6899999995"/>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5135964"/>
    <n v="15439658"/>
    <n v="5135964"/>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0084358"/>
    <n v="18243378"/>
    <n v="10084358"/>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63409326.149999999"/>
    <n v="105882861"/>
    <n v="63409326.149999999"/>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8402878.8200000003"/>
    <n v="27271419"/>
    <n v="8402878.8200000003"/>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71927339.5"/>
    <n v="140466962"/>
    <n v="71927339.5"/>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15045922"/>
    <n v="26415134"/>
    <n v="15045922"/>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2315153"/>
    <n v="7637747"/>
    <n v="2315153"/>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1185481.039999999"/>
    <n v="40415545"/>
    <n v="21185481.039999999"/>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5143217"/>
    <n v="4341832.3500000006"/>
    <n v="5143217"/>
    <n v="4341832.3500000006"/>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91445468.850000024"/>
    <n v="145042195.47"/>
    <n v="91445468.849999994"/>
  </r>
  <r>
    <s v="2023"/>
    <x v="0"/>
    <x v="0"/>
    <x v="0"/>
    <x v="0"/>
    <s v="7 - Defensor del Pueblo"/>
    <s v="0404 - DEFENSOR DEL PUEBLO"/>
    <s v="0001 - DEFENSOR DEL PUEBLO"/>
    <x v="0"/>
    <x v="1"/>
    <x v="1"/>
    <s v="2.1 - REMUNERACIONES Y CONTRIBUCIONES"/>
    <s v="2.1.2 - SOBRESUELDOS"/>
    <s v="N"/>
    <s v="00 - N/A"/>
    <s v="10 - FONDO GENERAL"/>
    <s v="(en blanco)"/>
    <s v="99 - MULTIPROVINCIAL"/>
    <n v="15450000"/>
    <n v="6301710.9500000002"/>
    <n v="13350330.09"/>
    <n v="6301710.9500000002"/>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1119300"/>
    <n v="13194300"/>
    <n v="11119300"/>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1390690.079999998"/>
    <n v="18421174.440000001"/>
    <n v="11390690.08"/>
  </r>
  <r>
    <s v="2023"/>
    <x v="0"/>
    <x v="0"/>
    <x v="0"/>
    <x v="0"/>
    <s v="7 - Defensor del Pueblo"/>
    <s v="0404 - DEFENSOR DEL PUEBLO"/>
    <s v="0001 - DEFENSOR DEL PUEBLO"/>
    <x v="0"/>
    <x v="1"/>
    <x v="1"/>
    <s v="2.2 - CONTRATACIÓN DE SERVICIOS"/>
    <s v="2.2.1 - SERVICIOS BÁSICOS"/>
    <s v="N"/>
    <s v="00 - N/A"/>
    <s v="10 - FONDO GENERAL"/>
    <s v="(en blanco)"/>
    <s v="99 - MULTIPROVINCIAL"/>
    <n v="4650000"/>
    <n v="4442682.16"/>
    <n v="5261017.8"/>
    <n v="4442682.16"/>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2589217.4400000004"/>
    <n v="4450000"/>
    <n v="2589217.44"/>
  </r>
  <r>
    <s v="2023"/>
    <x v="0"/>
    <x v="0"/>
    <x v="0"/>
    <x v="0"/>
    <s v="7 - Defensor del Pueblo"/>
    <s v="0404 - DEFENSOR DEL PUEBLO"/>
    <s v="0001 - DEFENSOR DEL PUEBLO"/>
    <x v="0"/>
    <x v="1"/>
    <x v="1"/>
    <s v="2.2 - CONTRATACIÓN DE SERVICIOS"/>
    <s v="2.2.3 - VIÁTICOS"/>
    <s v="N"/>
    <s v="00 - N/A"/>
    <s v="10 - FONDO GENERAL"/>
    <s v="(en blanco)"/>
    <s v="99 - MULTIPROVINCIAL"/>
    <n v="3500000"/>
    <n v="1397550"/>
    <n v="2708982.2"/>
    <n v="1397350"/>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13782.91"/>
    <n v="775000"/>
    <n v="613782.91"/>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7341145.6500000013"/>
    <n v="12400000"/>
    <n v="7341145.6500000013"/>
  </r>
  <r>
    <s v="2023"/>
    <x v="0"/>
    <x v="0"/>
    <x v="0"/>
    <x v="0"/>
    <s v="7 - Defensor del Pueblo"/>
    <s v="0404 - DEFENSOR DEL PUEBLO"/>
    <s v="0001 - DEFENSOR DEL PUEBLO"/>
    <x v="0"/>
    <x v="1"/>
    <x v="1"/>
    <s v="2.2 - CONTRATACIÓN DE SERVICIOS"/>
    <s v="2.2.6 - SEGUROS"/>
    <s v="N"/>
    <s v="00 - N/A"/>
    <s v="10 - FONDO GENERAL"/>
    <s v="(en blanco)"/>
    <s v="99 - MULTIPROVINCIAL"/>
    <n v="6250000"/>
    <n v="3230673.6900000009"/>
    <n v="6250000"/>
    <n v="3230673.6900000009"/>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935596"/>
    <n v="1784880.29"/>
    <n v="935596"/>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5255468.4000000004"/>
    <n v="8958628"/>
    <n v="5255468.4000000004"/>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1797220.0000000002"/>
    <n v="3900000"/>
    <n v="1797220.0000000002"/>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485209.18000000011"/>
    <n v="501000"/>
    <n v="485209.18"/>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268456.54000000004"/>
    <n v="1415000"/>
    <n v="268456.5400000000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23231.46000000002"/>
    <n v="746017.8"/>
    <n v="220206.46000000002"/>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500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145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5791012.79"/>
    <n v="9655000"/>
    <n v="5791012.79"/>
  </r>
  <r>
    <s v="2023"/>
    <x v="0"/>
    <x v="0"/>
    <x v="0"/>
    <x v="0"/>
    <s v="7 - Defensor del Pueblo"/>
    <s v="0404 - DEFENSOR DEL PUEBLO"/>
    <s v="0001 - DEFENSOR DEL PUEBLO"/>
    <x v="0"/>
    <x v="1"/>
    <x v="1"/>
    <s v="2.3 - MATERIALES Y SUMINISTROS"/>
    <s v="2.3.9 - PRODUCTOS Y ÚTILES VARIOS"/>
    <s v="N"/>
    <s v="00 - N/A"/>
    <s v="10 - FONDO GENERAL"/>
    <s v="(en blanco)"/>
    <s v="99 - MULTIPROVINCIAL"/>
    <n v="4180000"/>
    <n v="2209083.1599999997"/>
    <n v="4182544.54"/>
    <n v="2209083.16"/>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285407248.62"/>
    <n v="510800000"/>
    <n v="285407248.62"/>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27287694.649999999"/>
    <n v="44700000"/>
    <n v="2728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4700000.01"/>
    <n v="6800000"/>
    <n v="4700000.01"/>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9276666.6600000001"/>
    <n v="44000000"/>
    <n v="9276666.6600000001"/>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43152019.81000001"/>
    <n v="72800000"/>
    <n v="43152019.81000001"/>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0047009.68"/>
    <n v="13720000"/>
    <n v="10047009.68"/>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15183333.33"/>
    <n v="27000000"/>
    <n v="15183333.33"/>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31061745.450000003"/>
    <n v="40300000"/>
    <n v="31061745.450000003"/>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26011088.590000004"/>
    <n v="39700000"/>
    <n v="26011088.590000004"/>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216666.67"/>
    <n v="17700000"/>
    <n v="132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5386933.2999999998"/>
    <n v="7650000"/>
    <n v="5386933.2999999998"/>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837233.35"/>
    <n v="950000"/>
    <n v="837233.35"/>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17333.330000000002"/>
    <n v="100000"/>
    <n v="17333.330000000002"/>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202833.3400000001"/>
    <n v="1600000"/>
    <n v="1202833.3400000001"/>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2909499.8299999996"/>
    <n v="23000000"/>
    <n v="2909499.8299999996"/>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9714333.3499999996"/>
    <n v="20400000"/>
    <n v="9714333.3499999996"/>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100000002"/>
    <n v="5850000"/>
    <n v="1102500.0100000002"/>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798163557"/>
    <n v="3980208038.4700003"/>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39998"/>
    <n v="17043944204"/>
    <n v="8976862788.2700043"/>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0207159699.41"/>
    <n v="40263351460"/>
    <n v="21342826078.779999"/>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23786452"/>
    <n v="383633960"/>
    <n v="223786452"/>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80500000"/>
    <n v="138000000"/>
    <n v="805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4676155925.439995"/>
    <n v="37427052989"/>
    <n v="23671977665.599998"/>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1409018034.149998"/>
    <n v="50000000000"/>
    <n v="25312466892.349998"/>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43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200000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36821115262.159996"/>
    <n v="45063446338"/>
    <n v="36821115039.519997"/>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52633041076.300011"/>
    <n v="67079006626"/>
    <n v="52609268183.720001"/>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59999996"/>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1455167.449999999"/>
    <n v="30000000"/>
    <n v="8414659.4900000002"/>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663300539.02999997"/>
    <n v="1724917291"/>
    <n v="650691772.35000014"/>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200002"/>
    <n v="1101000000"/>
    <n v="1099983635.8200002"/>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200005"/>
    <n v="7300100000"/>
    <n v="3799974384.0200005"/>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1927366593.9400001"/>
    <n v="10000000000"/>
    <n v="1927366593.9400001"/>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270000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16666.68"/>
    <n v="200000"/>
    <n v="116666.68"/>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041666.6799999997"/>
    <n v="3500000"/>
    <n v="2041666.6799999997"/>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458333.32"/>
    <n v="2500000"/>
    <n v="1458333.32"/>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198666666.61999997"/>
    <n v="337000000"/>
    <n v="198666666.61999997"/>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59997602.619999997"/>
    <n v="100749814"/>
    <n v="59997602.619999997"/>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16273437.15"/>
    <n v="52714000"/>
    <n v="16273437.15"/>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01191083.32999998"/>
    <n v="505050000"/>
    <n v="301191083.32999998"/>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2026595"/>
    <n v="41350000"/>
    <n v="12026595"/>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659976839.05000007"/>
    <n v="3075021382"/>
    <n v="659976839.05000007"/>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068698197.1399999"/>
    <n v="1857792663"/>
    <n v="1068698197.1399999"/>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0456278"/>
    <n v="17925048"/>
    <n v="10456278"/>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1350000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264808871.59999999"/>
    <n v="479353239"/>
    <n v="264808871.59999999"/>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54849941.240000002"/>
    <n v="54849941.240000002"/>
    <n v="548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5524270.25"/>
    <n v="9971832.25"/>
    <n v="5524270.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4253326.5"/>
    <n v="14253326.5"/>
    <n v="14253326.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588934359.99999988"/>
    <n v="1017352818"/>
    <n v="588934359.99999988"/>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1953290956.4900002"/>
    <n v="3319920070"/>
    <n v="1953290956.4900002"/>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4200000"/>
    <n v="4200000"/>
    <n v="42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07115950.01000001"/>
    <n v="195167111"/>
    <n v="107115950.01000001"/>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5660375.6699999999"/>
    <n v="5660375.6699999999"/>
    <n v="566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4272102.399999999"/>
    <n v="44272102.399999999"/>
    <n v="44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29750213.34"/>
    <n v="29750213.34"/>
    <n v="297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180851550.09"/>
    <n v="222056844.09"/>
    <n v="180851550.09"/>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5976000"/>
    <n v="25976000"/>
    <n v="25976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269963494.14000005"/>
    <n v="311350625.57999998"/>
    <n v="269963494.14000005"/>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3099117.15"/>
    <n v="10792000"/>
    <n v="3099117.15"/>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1658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0641234198.630001"/>
    <n v="27865753448"/>
    <n v="20641234198.630001"/>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4283787090"/>
    <n v="15313109348"/>
    <n v="428378709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2384514.27"/>
    <n v="3907900"/>
    <n v="2084514.27"/>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69478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1766160.640000001"/>
    <n v="37565137"/>
    <n v="21766160.64000000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3478199.7899999991"/>
    <n v="5883572"/>
    <n v="3478199.789999999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5309233.7"/>
    <n v="9365829"/>
    <n v="5309233.7"/>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16449862.68"/>
    <n v="27120506"/>
    <n v="16449862.6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5309431.0999999996"/>
    <n v="9366168"/>
    <n v="5309431.099999999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1977020.560000001"/>
    <n v="21442465"/>
    <n v="11977020.56000000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5122754.4000000004"/>
    <n v="9046150"/>
    <n v="5122754.4000000004"/>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164748599.78999999"/>
    <n v="257845426"/>
    <n v="144634199.78999999"/>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4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233820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2371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4854471.33"/>
    <n v="6700000"/>
    <n v="4854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392500"/>
    <n v="2000000"/>
    <n v="3925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11247487.5"/>
    <n v="362138550"/>
    <n v="211247487.5"/>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646051805"/>
    <n v="1107517388"/>
    <n v="646051805"/>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800000"/>
    <n v="59673773"/>
    <n v="800000"/>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7953411588"/>
    <n v="14266570286.500004"/>
    <n v="7953411588"/>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194327236.78999999"/>
    <n v="336317052"/>
    <n v="166371582.06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14642694.86999999"/>
    <n v="213482113"/>
    <n v="114642694.86999997"/>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35496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
    <n v="21261600"/>
    <n v="12051595.02"/>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45961852.5"/>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15330830.5"/>
    <n v="26566288"/>
    <n v="15330830.5"/>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252399.54"/>
    <n v="10397200.1"/>
    <n v="252399.5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4618688"/>
    <n v="47917748"/>
    <n v="34618688"/>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2828200"/>
    <n v="21991200"/>
    <n v="128282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4584152"/>
    <n v="12000000"/>
    <n v="4584152"/>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
    <n v="574600"/>
    <n v="574599.37"/>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6216287"/>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1176900"/>
    <n v="17046460"/>
    <n v="11769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96978448.060000002"/>
    <n v="337998540"/>
    <n v="96978448.060000002"/>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37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10000"/>
    <n v="302050000"/>
    <n v="10000"/>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6420123629.7699995"/>
    <n v="11312952952"/>
    <n v="6420123629.7699995"/>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774846688"/>
    <n v="1328308604"/>
    <n v="774846688"/>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27331714.48"/>
    <n v="50758895"/>
    <n v="27331714.48"/>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87326761.689999998"/>
    <n v="149703020"/>
    <n v="87326761.689999998"/>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89368879.88000001"/>
    <n v="165970777"/>
    <n v="89368879.88000001"/>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192045"/>
    <n v="400001"/>
    <n v="1920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0"/>
    <n v="20000"/>
    <n v="0"/>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250000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1993273.2699999998"/>
    <n v="4900000"/>
    <n v="1993273.2699999998"/>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25000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75000"/>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5095846901.2299995"/>
    <n v="9628555202.1000004"/>
    <n v="5095846901.2299995"/>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22626860.18000001"/>
    <n v="466582132.08999997"/>
    <n v="120050505.10000002"/>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1817252704.1699998"/>
    <n v="2817394042.5599999"/>
    <n v="1802109912.3299999"/>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0"/>
    <n v="600000"/>
    <n v="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758443869.90999985"/>
    <n v="1743843405.1500001"/>
    <n v="751367595.96999967"/>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87668375.979999989"/>
    <n v="185425847"/>
    <n v="87350939.439999998"/>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412155370.55000001"/>
    <n v="733068756"/>
    <n v="412155370.55000001"/>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65804811.319999993"/>
    <n v="118398872"/>
    <n v="65804811.319999993"/>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989491569.53999972"/>
    <n v="1834435454.9000001"/>
    <n v="989385275.99999976"/>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28181810.73"/>
    <n v="34436306"/>
    <n v="28181810.73"/>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687406219.11999989"/>
    <n v="1133343349.04"/>
    <n v="687406219.11999989"/>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0"/>
    <n v="840000000"/>
    <n v="0"/>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43865399.68"/>
    <n v="69894000"/>
    <n v="438653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903533774.66999948"/>
    <n v="2148775989.8000002"/>
    <n v="903484774.66999948"/>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03601312"/>
    <n v="226083337"/>
    <n v="103552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577574.47"/>
    <n v="9375000"/>
    <n v="577574.47"/>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297451324.80000001"/>
    <n v="450373801"/>
    <n v="297451324.80000001"/>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4333951066.5400019"/>
    <n v="7675086451"/>
    <n v="4333951066.5400019"/>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349854971"/>
    <n v="805822510"/>
    <n v="349854971"/>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3208623608.1200004"/>
    <n v="6072381068.1199999"/>
    <n v="3208623608.1200004"/>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273292710.52000004"/>
    <n v="496672269"/>
    <n v="273292710.52000004"/>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2460592127.46"/>
    <n v="4042423019.3000007"/>
    <n v="2460592127.46"/>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18041037"/>
    <n v="30927492"/>
    <n v="18041037"/>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2993032"/>
    <n v="5130920"/>
    <n v="2993032"/>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471927224.25"/>
    <n v="862196714"/>
    <n v="471892766.50000006"/>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42384798670.840004"/>
    <n v="75539732509.880005"/>
    <n v="41903225046.260002"/>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22487557.84"/>
    <n v="41000000"/>
    <n v="22487557.84"/>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1204769.78"/>
    <n v="92263200"/>
    <n v="1204769.78"/>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672307061.69000006"/>
    <n v="858619600"/>
    <n v="667226061.69000006"/>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2855451"/>
    <n v="4566196"/>
    <n v="2437451"/>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69468832.159999996"/>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26741662.80999999"/>
    <n v="217271422"/>
    <n v="126741662.80999999"/>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365068169.69000006"/>
    <n v="706048489"/>
    <n v="365068169.69000006"/>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0"/>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163142962.01000002"/>
    <n v="302979786"/>
    <n v="163142962.01000002"/>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51684286.91999999"/>
    <n v="239306553"/>
    <n v="151684286.91999999"/>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1993841034.4299994"/>
    <n v="3137383766"/>
    <n v="1993841034.4299994"/>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176316982.94"/>
    <n v="318257685"/>
    <n v="176316982.94"/>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847714147.11999989"/>
    <n v="1346132338"/>
    <n v="847714147.11999989"/>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34616597.77999997"/>
    <n v="250002253"/>
    <n v="134616597.77999997"/>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739848316.58000016"/>
    <n v="860421613"/>
    <n v="739848316.58000016"/>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70000000"/>
    <n v="120000000"/>
    <n v="7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86999431"/>
    <n v="133925000"/>
    <n v="8699943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404353987.99999994"/>
    <n v="750943180"/>
    <n v="404353987.99999994"/>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18461538.44000006"/>
    <n v="317500000"/>
    <n v="218461538.44000006"/>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951034"/>
    <n v="1766206"/>
    <n v="951034"/>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158494317.66"/>
    <n v="294346590"/>
    <n v="158494317.66"/>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353998.98"/>
    <n v="33969171"/>
    <n v="10353998.98"/>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16439076"/>
    <n v="30700000"/>
    <n v="164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764427896.65999973"/>
    <n v="1404299476"/>
    <n v="764427896.65999973"/>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160922907.21000001"/>
    <n v="299374606"/>
    <n v="160922907.21000001"/>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0643984.969999999"/>
    <n v="38000000"/>
    <n v="20643984.969999999"/>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22288000"/>
    <n v="0"/>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80426118.190000013"/>
    <n v="193024010"/>
    <n v="80426118.190000013"/>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18000"/>
    <n v="2904000"/>
    <n v="281800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52154846.710000001"/>
    <n v="90325451"/>
    <n v="52154846.710000001"/>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190618497.88"/>
    <n v="190618517.88"/>
    <n v="190618497.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51343697.139999993"/>
    <n v="145067917"/>
    <n v="51343697.139999993"/>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232035139"/>
    <n v="414308934"/>
    <n v="232035139"/>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92905820"/>
    <n v="169657636"/>
    <n v="9290582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0"/>
    <n v="11556832"/>
    <n v="0"/>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35753161.61999997"/>
    <n v="235683132"/>
    <n v="135753161.61999997"/>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38228358.73000002"/>
    <n v="217785145.66000003"/>
    <n v="115297692.34999999"/>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1878628657"/>
    <n v="1226953892.22"/>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02780749.09999999"/>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19483333.349999994"/>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33191666.620000001"/>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54352916.90000001"/>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3147901.12"/>
    <n v="9200000"/>
    <n v="3147901.12"/>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40155582"/>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6897456.5899999999"/>
    <n v="9637300"/>
    <n v="5751456.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28715000"/>
    <n v="66360000"/>
    <n v="2871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41920000"/>
    <n v="105250000"/>
    <n v="4192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19960000"/>
    <n v="50000000"/>
    <n v="1996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4855000"/>
    <n v="33570000"/>
    <n v="148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9755000"/>
    <n v="22005000"/>
    <n v="975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0195000"/>
    <n v="22950000"/>
    <n v="10195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9372379.5200000014"/>
    <n v="16520225"/>
    <n v="9372379.5200000014"/>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047908336.9800001"/>
    <n v="2553933920"/>
    <n v="1047908336.9800001"/>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5156962865.8599987"/>
    <n v="9589966537"/>
    <n v="5156962865.8599987"/>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343787438.99999994"/>
    <n v="594207053"/>
    <n v="343787438.99999994"/>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917430.83000000007"/>
    <n v="1900000"/>
    <n v="917430.83000000007"/>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5000001"/>
    <n v="110433773.67999999"/>
    <n v="79270691.539999992"/>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3938045.2800000003"/>
    <n v="24300000"/>
    <n v="3938045.2800000003"/>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35039167"/>
    <n v="19600000"/>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1999999"/>
    <n v="124657009.32000001"/>
    <n v="47450947.729999997"/>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13625"/>
    <n v="667200"/>
    <n v="2136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2744891.940000001"/>
    <n v="20032800"/>
    <n v="4619416.84"/>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249780"/>
    <n v="750000"/>
    <n v="249780"/>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16417974.859999999"/>
    <n v="19000000"/>
    <n v="8815471.6899999995"/>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3581199.98"/>
    <n v="31702400"/>
    <n v="13581199.98"/>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46083333.379999995"/>
    <n v="79000000"/>
    <n v="46083333.379999995"/>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331771.880000001"/>
    <n v="24480000"/>
    <n v="12331771.880000001"/>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2237956.96"/>
    <n v="4500000"/>
    <n v="2237956.96"/>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38000007"/>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150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100000"/>
    <n v="408000"/>
    <n v="1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30003"/>
    <n v="35272299382"/>
    <n v="35249936989.730003"/>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
    <n v="1036000"/>
    <n v="1031247.7"/>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13550707475.09"/>
    <n v="35000000000"/>
    <n v="13550707475.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525928709.49000001"/>
    <n v="782262328"/>
    <n v="525928709.49000001"/>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6600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25613621.529999997"/>
    <n v="43956730"/>
    <n v="25613621.529999997"/>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735233345"/>
    <n v="1260400000"/>
    <n v="735233345"/>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51500"/>
    <n v="124800"/>
    <n v="515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545000"/>
    <n v="1250000"/>
    <n v="545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0031767.990000002"/>
    <n v="17655907"/>
    <n v="20031767.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105000"/>
    <n v="3364600"/>
    <n v="105000"/>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371666.66000000003"/>
    <n v="1500000"/>
    <n v="371666.66000000003"/>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914971.03"/>
    <n v="1300000"/>
    <n v="914971.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315439.54000000004"/>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3305750.01"/>
    <n v="8050000"/>
    <n v="330575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522682444"/>
    <n v="885898520"/>
    <n v="522682444"/>
  </r>
  <r>
    <s v="2023"/>
    <x v="0"/>
    <x v="0"/>
    <x v="1"/>
    <x v="6"/>
    <s v="1 - Poder Legislativo"/>
    <s v="0101 - SENADO DE LA REPÚBLICA"/>
    <s v="0001 - SENADO DE LA REPÚBLICA DOMINICANA"/>
    <x v="0"/>
    <x v="0"/>
    <x v="0"/>
    <s v="2.3 - MATERIALES Y SUMINISTROS"/>
    <s v="2.3.9 - PRODUCTOS Y ÚTILES VARIOS"/>
    <s v="N"/>
    <s v="00 - N/A"/>
    <s v="10 - FONDO GENERAL"/>
    <s v="(en blanco)"/>
    <s v="99 - MULTIPROVINCIAL"/>
    <n v="5000000"/>
    <n v="2833254.0100000002"/>
    <n v="4500000"/>
    <n v="2833254.0100000002"/>
  </r>
  <r>
    <s v="2023"/>
    <x v="0"/>
    <x v="0"/>
    <x v="1"/>
    <x v="6"/>
    <s v="1 - Poder Legislativo"/>
    <s v="0102 - CÁMARA DE DIPUTADOS"/>
    <s v="0001 - CÁMARA DE DIPUTADOS"/>
    <x v="0"/>
    <x v="0"/>
    <x v="0"/>
    <s v="2.3 - MATERIALES Y SUMINISTROS"/>
    <s v="2.3.9 - PRODUCTOS Y ÚTILES VARIOS"/>
    <s v="N"/>
    <s v="00 - N/A"/>
    <s v="10 - FONDO GENERAL"/>
    <s v="(en blanco)"/>
    <s v="99 - MULTIPROVINCIAL"/>
    <n v="800000"/>
    <n v="463916.67"/>
    <n v="800000"/>
    <n v="463916.67"/>
  </r>
  <r>
    <s v="2023"/>
    <x v="0"/>
    <x v="0"/>
    <x v="1"/>
    <x v="6"/>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19835.8"/>
    <n v="160000"/>
    <n v="19835.8"/>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x v="0"/>
    <x v="0"/>
    <x v="2"/>
    <s v="2.3 - MATERIALES Y SUMINISTROS"/>
    <s v="2.3.9 - PRODUCTOS Y ÚTILES VARIOS"/>
    <s v="N"/>
    <s v="00 - N/A"/>
    <s v="10 - FONDO GENERAL"/>
    <s v="(en blanco)"/>
    <s v="99 - MULTIPROVINCIAL"/>
    <n v="0"/>
    <n v="247878.97999999998"/>
    <n v="200000"/>
    <n v="247878.97999999998"/>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9456908.1699999999"/>
    <n v="18530226"/>
    <n v="6824600"/>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292049"/>
    <n v="2968072"/>
    <n v="1025840.0499999999"/>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4372048.72"/>
    <n v="6980794"/>
    <n v="2749651.7199999997"/>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291367.949999999"/>
    <n v="30422598"/>
    <n v="18302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4"/>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666690"/>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750000"/>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816690"/>
    <n v="0"/>
  </r>
  <r>
    <s v="2023"/>
    <x v="0"/>
    <x v="0"/>
    <x v="1"/>
    <x v="6"/>
    <s v="2 - Poder Ejecutivo"/>
    <s v="0201 - PRESIDENCIA DE LA REPÚBLICA"/>
    <s v="0001 - GABINETE SOCIAL DE LA PRESIDENCIA"/>
    <x v="1"/>
    <x v="2"/>
    <x v="4"/>
    <s v="2.3 - MATERIALES Y SUMINISTROS"/>
    <s v="2.3.9 - PRODUCTOS Y ÚTILES VARIOS"/>
    <s v="N"/>
    <s v="00 - N/A"/>
    <s v="10 - FONDO GENERAL"/>
    <s v="(en blanco)"/>
    <s v="99 - MULTIPROVINCIAL"/>
    <n v="0"/>
    <n v="186661.84"/>
    <n v="420000"/>
    <n v="178401.84"/>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x v="0"/>
    <x v="0"/>
    <x v="2"/>
    <s v="2.3 - MATERIALES Y SUMINISTROS"/>
    <s v="2.3.9 - PRODUCTOS Y ÚTILES VARIOS"/>
    <s v="N"/>
    <s v="00 - N/A"/>
    <s v="10 - FONDO GENERAL"/>
    <s v="(en blanco)"/>
    <s v="99 - MULTIPROVINCIAL"/>
    <n v="0"/>
    <n v="68158.06"/>
    <n v="200000"/>
    <n v="45502.06"/>
  </r>
  <r>
    <s v="2023"/>
    <x v="0"/>
    <x v="0"/>
    <x v="1"/>
    <x v="6"/>
    <s v="2 - Poder Ejecutivo"/>
    <s v="0201 - PRESIDENCIA DE LA REPÚBLICA"/>
    <s v="0001 - SECRETARIADO ADMINISTRATIVO DE LA PRESIDENCIA"/>
    <x v="0"/>
    <x v="0"/>
    <x v="2"/>
    <s v="2.3 - MATERIALES Y SUMINISTROS"/>
    <s v="2.3.9 - PRODUCTOS Y ÚTILES VARIOS"/>
    <s v="N"/>
    <s v="00 - N/A"/>
    <s v="10 - FONDO GENERAL"/>
    <s v="(en blanco)"/>
    <s v="99 - MULTIPROVINCIAL"/>
    <n v="0"/>
    <n v="574009.65"/>
    <n v="572947.65"/>
    <n v="423143.99"/>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10285433.99"/>
    <n v="265226.87"/>
  </r>
  <r>
    <s v="2023"/>
    <x v="0"/>
    <x v="0"/>
    <x v="1"/>
    <x v="6"/>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199680"/>
    <n v="0"/>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320000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0"/>
    <n v="61266000"/>
    <n v="0"/>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3740226.15"/>
    <n v="49078501"/>
    <n v="748045.22"/>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0"/>
    <n v="450000"/>
    <n v="0"/>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0"/>
    <n v="3500000"/>
    <n v="0"/>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N"/>
    <s v="00 - N/A"/>
    <s v="10 - FONDO GENERAL"/>
    <s v="(en blanco)"/>
    <s v="99 - MULTIPROVINCIAL"/>
    <n v="0"/>
    <n v="741652.43"/>
    <n v="700000"/>
    <n v="414307.91"/>
  </r>
  <r>
    <s v="2023"/>
    <x v="0"/>
    <x v="0"/>
    <x v="1"/>
    <x v="6"/>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013404.8899999999"/>
    <n v="1000000"/>
    <n v="0"/>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4139419.13"/>
    <n v="37539569"/>
    <n v="3977067.83"/>
  </r>
  <r>
    <s v="2023"/>
    <x v="0"/>
    <x v="0"/>
    <x v="1"/>
    <x v="6"/>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3187.009999999998"/>
    <n v="425000"/>
    <n v="13187.01"/>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1820000"/>
    <n v="8400000"/>
    <n v="182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272984.42000000004"/>
    <n v="729600"/>
    <n v="272984.42000000004"/>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6719406.199999996"/>
    <n v="125000000"/>
    <n v="36719406.199999996"/>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38822607.18"/>
    <n v="76583410"/>
    <n v="38595865.140000001"/>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5623797.4600000009"/>
    <n v="13423155"/>
    <n v="5616209.5700000003"/>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2302201.700000003"/>
    <n v="100000000"/>
    <n v="5230220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253082108.56999993"/>
    <n v="1109493435"/>
    <n v="203877099.01999995"/>
  </r>
  <r>
    <s v="2023"/>
    <x v="0"/>
    <x v="0"/>
    <x v="1"/>
    <x v="6"/>
    <s v="2 - Poder Ejecutivo"/>
    <s v="0201 - PRESIDENCIA DE LA REPÚBLICA"/>
    <s v="0007 - PROGRAMA SUPÉRATE"/>
    <x v="1"/>
    <x v="2"/>
    <x v="4"/>
    <s v="2.3 - MATERIALES Y SUMINISTROS"/>
    <s v="2.3.9 - PRODUCTOS Y ÚTILES VARIOS"/>
    <s v="N"/>
    <s v="00 - N/A"/>
    <s v="10 - FONDO GENERAL"/>
    <s v="(en blanco)"/>
    <s v="99 - MULTIPROVINCIAL"/>
    <n v="0"/>
    <n v="4088952.07"/>
    <n v="5227155"/>
    <n v="2548486.04"/>
  </r>
  <r>
    <s v="2023"/>
    <x v="0"/>
    <x v="0"/>
    <x v="1"/>
    <x v="6"/>
    <s v="2 - Poder Ejecutivo"/>
    <s v="0201 - PRESIDENCIA DE LA REPÚBLICA"/>
    <s v="0008 - ADMINISTRADORA DE SUBSIDIOS SOCIALES"/>
    <x v="1"/>
    <x v="2"/>
    <x v="4"/>
    <s v="2.3 - MATERIALES Y SUMINISTROS"/>
    <s v="2.3.9 - PRODUCTOS Y ÚTILES VARIOS"/>
    <s v="N"/>
    <s v="00 - N/A"/>
    <s v="10 - FONDO GENERAL"/>
    <s v="(en blanco)"/>
    <s v="99 - MULTIPROVINCIAL"/>
    <n v="0"/>
    <n v="80434.7"/>
    <n v="226500"/>
    <n v="80434.7"/>
  </r>
  <r>
    <s v="2023"/>
    <x v="0"/>
    <x v="0"/>
    <x v="1"/>
    <x v="6"/>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8465.64"/>
    <n v="40000"/>
    <n v="36934"/>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0"/>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0"/>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0"/>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0"/>
    <n v="16727660.68"/>
    <n v="0"/>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0"/>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22130880.2"/>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2809061.3700000048"/>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0"/>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0"/>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0"/>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16702364.42"/>
    <n v="18521658.329999998"/>
    <n v="16702364.42"/>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566462.21"/>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4704888.8"/>
    <n v="5034877"/>
    <n v="4704888.8"/>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10212584.140000001"/>
    <n v="42005851.119999997"/>
    <n v="10212584.140000001"/>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9.3132257461547852E-1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0"/>
    <n v="18510239.41"/>
    <n v="0"/>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1681011.95"/>
    <n v="1687162"/>
    <n v="1681011.95"/>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0"/>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1488356"/>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4686892.95"/>
    <n v="17052312"/>
    <n v="4686892.95"/>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1534289.84"/>
    <n v="7466196.2000000002"/>
    <n v="1534289.84"/>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1465871.28"/>
    <n v="5332482"/>
    <n v="1465871.28"/>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9234719"/>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48113311.519999996"/>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1000000"/>
    <n v="3776201.8"/>
    <n v="0"/>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0"/>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0"/>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0"/>
    <n v="7259714.0499999998"/>
    <n v="0"/>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0"/>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5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43799239.19999999"/>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844486"/>
    <n v="0"/>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8699406.7599999998"/>
    <n v="22853506"/>
    <n v="6115489.96"/>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9.3132257461547852E-10"/>
    <n v="57611621.530000001"/>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865736.13"/>
    <n v="865736.13"/>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40000003"/>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6"/>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45377590.170000009"/>
    <n v="45377590.170000002"/>
    <n v="10986010.580000002"/>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399999995"/>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199999988"/>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599999946"/>
    <n v="0"/>
  </r>
  <r>
    <s v="2023"/>
    <x v="0"/>
    <x v="0"/>
    <x v="1"/>
    <x v="6"/>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880"/>
    <n v="24600"/>
    <n v="880"/>
  </r>
  <r>
    <s v="2023"/>
    <x v="0"/>
    <x v="0"/>
    <x v="1"/>
    <x v="6"/>
    <s v="2 - Poder Ejecutivo"/>
    <s v="0201 - PRESIDENCIA DE LA REPÚBLICA"/>
    <s v="0014 - COMEDORES ECONOMICOS DEL ESTADO"/>
    <x v="1"/>
    <x v="2"/>
    <x v="4"/>
    <s v="2.3 - MATERIALES Y SUMINISTROS"/>
    <s v="2.3.9 - PRODUCTOS Y ÚTILES VARIOS"/>
    <s v="N"/>
    <s v="00 - N/A"/>
    <s v="10 - FONDO GENERAL"/>
    <s v="(en blanco)"/>
    <s v="99 - MULTIPROVINCIAL"/>
    <n v="0"/>
    <n v="697162.16999999993"/>
    <n v="1300000"/>
    <n v="324504"/>
  </r>
  <r>
    <s v="2023"/>
    <x v="0"/>
    <x v="0"/>
    <x v="1"/>
    <x v="6"/>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73737.0499999998"/>
    <n v="155700"/>
    <n v="566917.05000000005"/>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0"/>
  </r>
  <r>
    <s v="2023"/>
    <x v="0"/>
    <x v="0"/>
    <x v="1"/>
    <x v="6"/>
    <s v="2 - Poder Ejecutivo"/>
    <s v="0201 - PRESIDENCIA DE LA REPÚBLICA"/>
    <s v="0016 - DIRECCION GENERAL DE DESARROLLO FRONTERIZO"/>
    <x v="1"/>
    <x v="2"/>
    <x v="4"/>
    <s v="2.7 - OBRAS"/>
    <s v="2.7.2 - INFRAESTRUCTURA"/>
    <s v="N"/>
    <s v="00 - N/A"/>
    <s v="10 - FONDO GENERAL"/>
    <s v="(en blanco)"/>
    <s v="99 - MULTIPROVINCIAL"/>
    <n v="0"/>
    <n v="0"/>
    <n v="0.80000000074505806"/>
    <n v="0"/>
  </r>
  <r>
    <s v="2023"/>
    <x v="0"/>
    <x v="0"/>
    <x v="1"/>
    <x v="6"/>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x v="0"/>
    <x v="0"/>
    <x v="2"/>
    <s v="2.3 - MATERIALES Y SUMINISTROS"/>
    <s v="2.3.9 - PRODUCTOS Y ÚTILES VARIOS"/>
    <s v="N"/>
    <s v="00 - N/A"/>
    <s v="10 - FONDO GENERAL"/>
    <s v="(en blanco)"/>
    <s v="99 - MULTIPROVINCIAL"/>
    <n v="0"/>
    <n v="20131.64"/>
    <n v="64483.3"/>
    <n v="8717.64"/>
  </r>
  <r>
    <s v="2023"/>
    <x v="0"/>
    <x v="0"/>
    <x v="1"/>
    <x v="6"/>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13855.84"/>
    <n v="300000"/>
    <n v="20768"/>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4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27792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46155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6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22384591"/>
    <n v="0"/>
  </r>
  <r>
    <s v="2023"/>
    <x v="0"/>
    <x v="0"/>
    <x v="1"/>
    <x v="6"/>
    <s v="2 - Poder Ejecutivo"/>
    <s v="0202 - MINISTERIO DE  INTERIOR Y POLICÍA"/>
    <s v="0001 - MINISTERIO DE INTERIOR Y POLICIA"/>
    <x v="0"/>
    <x v="0"/>
    <x v="2"/>
    <s v="2.3 - MATERIALES Y SUMINISTROS"/>
    <s v="2.3.9 - PRODUCTOS Y ÚTILES VARIOS"/>
    <s v="N"/>
    <s v="00 - N/A"/>
    <s v="10 - FONDO GENERAL"/>
    <s v="(en blanco)"/>
    <s v="99 - MULTIPROVINCIAL"/>
    <n v="0"/>
    <n v="3990992.62"/>
    <n v="1400000"/>
    <n v="3876444.24"/>
  </r>
  <r>
    <s v="2023"/>
    <x v="0"/>
    <x v="0"/>
    <x v="1"/>
    <x v="6"/>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008908"/>
    <n v="1000000"/>
    <n v="2466583.84"/>
  </r>
  <r>
    <s v="2023"/>
    <x v="0"/>
    <x v="0"/>
    <x v="1"/>
    <x v="6"/>
    <s v="2 - Poder Ejecutivo"/>
    <s v="0202 - MINISTERIO DE  INTERIOR Y POLICÍA"/>
    <s v="0001 - MINISTERIO DE INTERIOR Y POLICIA"/>
    <x v="0"/>
    <x v="1"/>
    <x v="15"/>
    <s v="2.3 - MATERIALES Y SUMINISTROS"/>
    <s v="2.3.9 - PRODUCTOS Y ÚTILES VARIOS"/>
    <s v="N"/>
    <s v="00 - N/A"/>
    <s v="10 - FONDO GENERAL"/>
    <s v="(en blanco)"/>
    <s v="99 - MULTIPROVINCIAL"/>
    <n v="0"/>
    <n v="1076608.3999999999"/>
    <n v="2300000"/>
    <n v="651808.4"/>
  </r>
  <r>
    <s v="2023"/>
    <x v="0"/>
    <x v="0"/>
    <x v="1"/>
    <x v="6"/>
    <s v="2 - Poder Ejecutivo"/>
    <s v="0202 - MINISTERIO DE  INTERIOR Y POLICÍA"/>
    <s v="0001 - POLICIA NACIONAL"/>
    <x v="0"/>
    <x v="1"/>
    <x v="15"/>
    <s v="2.3 - MATERIALES Y SUMINISTROS"/>
    <s v="2.3.9 - PRODUCTOS Y ÚTILES VARIOS"/>
    <s v="N"/>
    <s v="00 - N/A"/>
    <s v="10 - FONDO GENERAL"/>
    <s v="(en blanco)"/>
    <s v="99 - MULTIPROVINCIAL"/>
    <n v="0"/>
    <n v="5336550"/>
    <n v="5982017"/>
    <n v="183726"/>
  </r>
  <r>
    <s v="2023"/>
    <x v="0"/>
    <x v="0"/>
    <x v="1"/>
    <x v="6"/>
    <s v="2 - Poder Ejecutivo"/>
    <s v="0202 - MINISTERIO DE  INTERIOR Y POLICÍA"/>
    <s v="0002 - DIRECCIÓN GENERAL DE MIGRACIÓN"/>
    <x v="0"/>
    <x v="1"/>
    <x v="16"/>
    <s v="2.3 - MATERIALES Y SUMINISTROS"/>
    <s v="2.3.9 - PRODUCTOS Y ÚTILES VARIOS"/>
    <s v="N"/>
    <s v="00 - N/A"/>
    <s v="10 - FONDO GENERAL"/>
    <s v="(en blanco)"/>
    <s v="99 - MULTIPROVINCIAL"/>
    <n v="0"/>
    <n v="8296012.4199999999"/>
    <n v="8420000"/>
    <n v="8154000.3600000003"/>
  </r>
  <r>
    <s v="2023"/>
    <x v="0"/>
    <x v="0"/>
    <x v="1"/>
    <x v="6"/>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887154.4"/>
    <n v="1527242.64"/>
    <n v="1885944"/>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x v="1"/>
    <x v="8"/>
    <x v="17"/>
    <s v="2.3 - MATERIALES Y SUMINISTROS"/>
    <s v="2.3.9 - PRODUCTOS Y ÚTILES VARIOS"/>
    <s v="N"/>
    <s v="00 - N/A"/>
    <s v="10 - FONDO GENERAL"/>
    <s v="(en blanco)"/>
    <s v="99 - MULTIPROVINCIAL"/>
    <n v="0"/>
    <n v="958431.4"/>
    <n v="1101744"/>
    <n v="219338.4"/>
  </r>
  <r>
    <s v="2023"/>
    <x v="0"/>
    <x v="0"/>
    <x v="1"/>
    <x v="6"/>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x v="0"/>
    <x v="1"/>
    <x v="15"/>
    <s v="2.3 - MATERIALES Y SUMINISTROS"/>
    <s v="2.3.9 - PRODUCTOS Y ÚTILES VARIOS"/>
    <s v="N"/>
    <s v="00 - N/A"/>
    <s v="10 - FONDO GENERAL"/>
    <s v="(en blanco)"/>
    <s v="99 - MULTIPROVINCIAL"/>
    <n v="0"/>
    <n v="18880"/>
    <n v="418985"/>
    <n v="18880"/>
  </r>
  <r>
    <s v="2023"/>
    <x v="0"/>
    <x v="0"/>
    <x v="1"/>
    <x v="6"/>
    <s v="2 - Poder Ejecutivo"/>
    <s v="0202 - MINISTERIO DE  INTERIOR Y POLICÍA"/>
    <s v="0006 - CUERPO DE BOMBEROS SANTO DOMINGO ESTE"/>
    <x v="0"/>
    <x v="1"/>
    <x v="18"/>
    <s v="2.3 - MATERIALES Y SUMINISTROS"/>
    <s v="2.3.9 - PRODUCTOS Y ÚTILES VARIOS"/>
    <s v="N"/>
    <s v="00 - N/A"/>
    <s v="10 - FONDO GENERAL"/>
    <s v="(en blanco)"/>
    <s v="01 - DISTRITO NACIONAL"/>
    <n v="0"/>
    <n v="2508.67"/>
    <n v="1000"/>
    <n v="2508.67"/>
  </r>
  <r>
    <s v="2023"/>
    <x v="0"/>
    <x v="0"/>
    <x v="1"/>
    <x v="6"/>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4165"/>
    <n v="12487"/>
  </r>
  <r>
    <s v="2023"/>
    <x v="0"/>
    <x v="0"/>
    <x v="1"/>
    <x v="6"/>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31889.5"/>
    <n v="41300"/>
    <n v="27140"/>
  </r>
  <r>
    <s v="2023"/>
    <x v="0"/>
    <x v="0"/>
    <x v="1"/>
    <x v="6"/>
    <s v="2 - Poder Ejecutivo"/>
    <s v="0203 - MINISTERIO DE DEFENSA"/>
    <s v="0001 - ARMADA DE LA REPUBLICA DOMINICANA"/>
    <x v="0"/>
    <x v="4"/>
    <x v="22"/>
    <s v="2.3 - MATERIALES Y SUMINISTROS"/>
    <s v="2.3.9 - PRODUCTOS Y ÚTILES VARIOS"/>
    <s v="N"/>
    <s v="00 - N/A"/>
    <s v="10 - FONDO GENERAL"/>
    <s v="(en blanco)"/>
    <s v="99 - MULTIPROVINCIAL"/>
    <n v="0"/>
    <n v="511046.01999999996"/>
    <n v="500000"/>
    <n v="406500.4"/>
  </r>
  <r>
    <s v="2023"/>
    <x v="0"/>
    <x v="0"/>
    <x v="1"/>
    <x v="6"/>
    <s v="2 - Poder Ejecutivo"/>
    <s v="0203 - MINISTERIO DE DEFENSA"/>
    <s v="0001 - EJERCITO DE LA REPUBLICA DOMINICANA"/>
    <x v="0"/>
    <x v="4"/>
    <x v="22"/>
    <s v="2.3 - MATERIALES Y SUMINISTROS"/>
    <s v="2.3.9 - PRODUCTOS Y ÚTILES VARIOS"/>
    <s v="N"/>
    <s v="00 - N/A"/>
    <s v="10 - FONDO GENERAL"/>
    <s v="(en blanco)"/>
    <s v="99 - MULTIPROVINCIAL"/>
    <n v="0"/>
    <n v="1006749.3300000001"/>
    <n v="556000"/>
    <n v="1006749.3300000001"/>
  </r>
  <r>
    <s v="2023"/>
    <x v="0"/>
    <x v="0"/>
    <x v="1"/>
    <x v="6"/>
    <s v="2 - Poder Ejecutivo"/>
    <s v="0203 - MINISTERIO DE DEFENSA"/>
    <s v="0001 - FUERZA AEREA DE LA  REPUBLICA DOMINICANA"/>
    <x v="0"/>
    <x v="4"/>
    <x v="22"/>
    <s v="2.3 - MATERIALES Y SUMINISTROS"/>
    <s v="2.3.9 - PRODUCTOS Y ÚTILES VARIOS"/>
    <s v="N"/>
    <s v="00 - N/A"/>
    <s v="10 - FONDO GENERAL"/>
    <s v="(en blanco)"/>
    <s v="99 - MULTIPROVINCIAL"/>
    <n v="0"/>
    <n v="3677083.3599999994"/>
    <n v="6044555"/>
    <n v="3677083.36"/>
  </r>
  <r>
    <s v="2023"/>
    <x v="0"/>
    <x v="0"/>
    <x v="1"/>
    <x v="6"/>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509414.27999999997"/>
    <n v="245540.46"/>
    <n v="306429.67000000004"/>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0845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2821000"/>
    <n v="7200000"/>
    <n v="282100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06585789.40000001"/>
    <n v="285523620"/>
    <n v="25701893.880000003"/>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3000000"/>
  </r>
  <r>
    <s v="2023"/>
    <x v="0"/>
    <x v="0"/>
    <x v="1"/>
    <x v="6"/>
    <s v="2 - Poder Ejecutivo"/>
    <s v="0203 - MINISTERIO DE DEFENSA"/>
    <s v="0001 - MINISTERIO DE DEFENSA"/>
    <x v="0"/>
    <x v="4"/>
    <x v="22"/>
    <s v="2.3 - MATERIALES Y SUMINISTROS"/>
    <s v="2.3.9 - PRODUCTOS Y ÚTILES VARIOS"/>
    <s v="N"/>
    <s v="00 - N/A"/>
    <s v="10 - FONDO GENERAL"/>
    <s v="(en blanco)"/>
    <s v="99 - MULTIPROVINCIAL"/>
    <n v="0"/>
    <n v="1683480.15"/>
    <n v="5021069"/>
    <n v="1654985.1400000001"/>
  </r>
  <r>
    <s v="2023"/>
    <x v="0"/>
    <x v="0"/>
    <x v="1"/>
    <x v="6"/>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x v="0"/>
    <x v="4"/>
    <x v="22"/>
    <s v="2.3 - MATERIALES Y SUMINISTROS"/>
    <s v="2.3.9 - PRODUCTOS Y ÚTILES VARIOS"/>
    <s v="N"/>
    <s v="00 - N/A"/>
    <s v="10 - FONDO GENERAL"/>
    <s v="(en blanco)"/>
    <s v="99 - MULTIPROVINCIAL"/>
    <n v="0"/>
    <n v="0"/>
    <n v="25000"/>
    <n v="0"/>
  </r>
  <r>
    <s v="2023"/>
    <x v="0"/>
    <x v="0"/>
    <x v="1"/>
    <x v="6"/>
    <s v="2 - Poder Ejecutivo"/>
    <s v="0203 - MINISTERIO DE DEFENSA"/>
    <s v="0002 - DIRECCION GENERAL DE ESCUELAS VOCACIONALES"/>
    <x v="1"/>
    <x v="8"/>
    <x v="24"/>
    <s v="2.3 - MATERIALES Y SUMINISTROS"/>
    <s v="2.3.9 - PRODUCTOS Y ÚTILES VARIOS"/>
    <s v="N"/>
    <s v="00 - N/A"/>
    <s v="10 - FONDO GENERAL"/>
    <s v="(en blanco)"/>
    <s v="99 - MULTIPROVINCIAL"/>
    <n v="0"/>
    <n v="192622.94000000003"/>
    <n v="129000"/>
    <n v="129778.74"/>
  </r>
  <r>
    <s v="2023"/>
    <x v="0"/>
    <x v="0"/>
    <x v="1"/>
    <x v="6"/>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9712.400000000001"/>
    <n v="25465"/>
    <n v="29712.400000000001"/>
  </r>
  <r>
    <s v="2023"/>
    <x v="0"/>
    <x v="0"/>
    <x v="1"/>
    <x v="6"/>
    <s v="2 - Poder Ejecutivo"/>
    <s v="0203 - MINISTERIO DE DEFENSA"/>
    <s v="0002 - DIRECCION GENERAL DE ESCUELAS VOCACIONALES"/>
    <x v="1"/>
    <x v="2"/>
    <x v="4"/>
    <s v="2.3 - MATERIALES Y SUMINISTROS"/>
    <s v="2.3.9 - PRODUCTOS Y ÚTILES VARIOS"/>
    <s v="N"/>
    <s v="00 - N/A"/>
    <s v="10 - FONDO GENERAL"/>
    <s v="(en blanco)"/>
    <s v="99 - MULTIPROVINCIAL"/>
    <n v="0"/>
    <n v="71791.199999999997"/>
    <n v="107000"/>
    <n v="58675.5"/>
  </r>
  <r>
    <s v="2023"/>
    <x v="0"/>
    <x v="0"/>
    <x v="1"/>
    <x v="6"/>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19723.7"/>
    <n v="200000"/>
    <n v="19723.7"/>
  </r>
  <r>
    <s v="2023"/>
    <x v="0"/>
    <x v="0"/>
    <x v="1"/>
    <x v="6"/>
    <s v="2 - Poder Ejecutivo"/>
    <s v="0203 - MINISTERIO DE DEFENSA"/>
    <s v="0003 - FORMACION Y CAPACITACION TECNICO PROFESIONAL (IMESA)"/>
    <x v="1"/>
    <x v="8"/>
    <x v="23"/>
    <s v="2.3 - MATERIALES Y SUMINISTROS"/>
    <s v="2.3.9 - PRODUCTOS Y ÚTILES VARIOS"/>
    <s v="N"/>
    <s v="00 - N/A"/>
    <s v="10 - FONDO GENERAL"/>
    <s v="(en blanco)"/>
    <s v="99 - MULTIPROVINCIAL"/>
    <n v="0"/>
    <n v="212281.26"/>
    <n v="300"/>
    <n v="212281.26"/>
  </r>
  <r>
    <s v="2023"/>
    <x v="0"/>
    <x v="0"/>
    <x v="1"/>
    <x v="6"/>
    <s v="2 - Poder Ejecutivo"/>
    <s v="0203 - MINISTERIO DE DEFENSA"/>
    <s v="0005 - HOSPITAL CENTRAL FUERZAS  ARMADAS"/>
    <x v="1"/>
    <x v="5"/>
    <x v="21"/>
    <s v="2.3 - MATERIALES Y SUMINISTROS"/>
    <s v="2.3.9 - PRODUCTOS Y ÚTILES VARIOS"/>
    <s v="N"/>
    <s v="00 - N/A"/>
    <s v="10 - FONDO GENERAL"/>
    <s v="(en blanco)"/>
    <s v="99 - MULTIPROVINCIAL"/>
    <n v="0"/>
    <n v="87529.03"/>
    <n v="30000"/>
    <n v="87529.029999999984"/>
  </r>
  <r>
    <s v="2023"/>
    <x v="0"/>
    <x v="0"/>
    <x v="1"/>
    <x v="6"/>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53400"/>
    <n v="100000"/>
    <n v="153400"/>
  </r>
  <r>
    <s v="2023"/>
    <x v="0"/>
    <x v="0"/>
    <x v="1"/>
    <x v="6"/>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3328.65"/>
    <n v="58187.15"/>
    <n v="3328.65"/>
  </r>
  <r>
    <s v="2023"/>
    <x v="0"/>
    <x v="0"/>
    <x v="1"/>
    <x v="6"/>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1"/>
    <x v="6"/>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193591.07"/>
    <n v="925678"/>
    <n v="191169.6"/>
  </r>
  <r>
    <s v="2023"/>
    <x v="0"/>
    <x v="0"/>
    <x v="1"/>
    <x v="6"/>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2313761.9400000004"/>
    <n v="3500000"/>
    <n v="2307387.5700000003"/>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41315.199999999997"/>
    <n v="4323"/>
    <n v="41315.199999999997"/>
  </r>
  <r>
    <s v="2023"/>
    <x v="0"/>
    <x v="0"/>
    <x v="1"/>
    <x v="6"/>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6817500.689999998"/>
    <n v="2707000"/>
    <n v="8951372.879999999"/>
  </r>
  <r>
    <s v="2023"/>
    <x v="0"/>
    <x v="0"/>
    <x v="1"/>
    <x v="6"/>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317663.67"/>
    <n v="1080000"/>
    <n v="258563.37000000002"/>
  </r>
  <r>
    <s v="2023"/>
    <x v="0"/>
    <x v="0"/>
    <x v="1"/>
    <x v="6"/>
    <s v="2 - Poder Ejecutivo"/>
    <s v="0204 - MINISTERIO DE RELACIONES EXTERIORES"/>
    <s v="0003 - INSTITUTO DE EDUCACION SUPERIOR"/>
    <x v="1"/>
    <x v="8"/>
    <x v="17"/>
    <s v="2.3 - MATERIALES Y SUMINISTROS"/>
    <s v="2.3.9 - PRODUCTOS Y ÚTILES VARIOS"/>
    <s v="N"/>
    <s v="00 - N/A"/>
    <s v="10 - FONDO GENERAL"/>
    <s v="(en blanco)"/>
    <s v="01 - DISTRITO NACIONAL"/>
    <n v="0"/>
    <n v="5782"/>
    <n v="10000"/>
    <n v="5782"/>
  </r>
  <r>
    <s v="2023"/>
    <x v="0"/>
    <x v="0"/>
    <x v="1"/>
    <x v="6"/>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3128646.92"/>
    <n v="197340880"/>
    <n v="13128646.92"/>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28501957.08"/>
    <n v="0"/>
  </r>
  <r>
    <s v="2023"/>
    <x v="0"/>
    <x v="0"/>
    <x v="1"/>
    <x v="6"/>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x v="0"/>
    <x v="0"/>
    <x v="2"/>
    <s v="2.3 - MATERIALES Y SUMINISTROS"/>
    <s v="2.3.9 - PRODUCTOS Y ÚTILES VARIOS"/>
    <s v="N"/>
    <s v="00 - N/A"/>
    <s v="20 - FONDOS CON DESTINO ESPECÍFICO"/>
    <s v="(en blanco)"/>
    <s v="01 - DISTRITO NACIONAL"/>
    <n v="1000000"/>
    <n v="256166.2"/>
    <n v="1000000"/>
    <n v="248207.1"/>
  </r>
  <r>
    <s v="2023"/>
    <x v="0"/>
    <x v="0"/>
    <x v="1"/>
    <x v="6"/>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0"/>
  </r>
  <r>
    <s v="2023"/>
    <x v="0"/>
    <x v="0"/>
    <x v="1"/>
    <x v="6"/>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0"/>
    <n v="68000"/>
    <n v="0"/>
  </r>
  <r>
    <s v="2023"/>
    <x v="0"/>
    <x v="0"/>
    <x v="1"/>
    <x v="6"/>
    <s v="2 - Poder Ejecutivo"/>
    <s v="0205 - MINISTERIO DE HACIENDA"/>
    <s v="0004 - DIRECCION GENERAL DE CONTRATACIONES PUBLICAS"/>
    <x v="0"/>
    <x v="0"/>
    <x v="2"/>
    <s v="2.3 - MATERIALES Y SUMINISTROS"/>
    <s v="2.3.9 - PRODUCTOS Y ÚTILES VARIOS"/>
    <s v="N"/>
    <s v="00 - N/A"/>
    <s v="10 - FONDO GENERAL"/>
    <s v="(en blanco)"/>
    <s v="99 - MULTIPROVINCIAL"/>
    <n v="275000"/>
    <n v="380545.27999999997"/>
    <n v="741744.8"/>
    <n v="91284.800000000003"/>
  </r>
  <r>
    <s v="2023"/>
    <x v="0"/>
    <x v="0"/>
    <x v="1"/>
    <x v="6"/>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x v="0"/>
    <x v="0"/>
    <x v="2"/>
    <s v="2.3 - MATERIALES Y SUMINISTROS"/>
    <s v="2.3.9 - PRODUCTOS Y ÚTILES VARIOS"/>
    <s v="N"/>
    <s v="00 - N/A"/>
    <s v="10 - FONDO GENERAL"/>
    <s v="(en blanco)"/>
    <s v="01 - DISTRITO NACIONAL"/>
    <n v="0"/>
    <n v="161198.95000000001"/>
    <n v="50000"/>
    <n v="110535.94"/>
  </r>
  <r>
    <s v="2023"/>
    <x v="0"/>
    <x v="0"/>
    <x v="1"/>
    <x v="6"/>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79999999999"/>
  </r>
  <r>
    <s v="2023"/>
    <x v="0"/>
    <x v="0"/>
    <x v="1"/>
    <x v="6"/>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2154"/>
    <n v="12200"/>
    <n v="12154"/>
  </r>
  <r>
    <s v="2023"/>
    <x v="0"/>
    <x v="0"/>
    <x v="1"/>
    <x v="6"/>
    <s v="2 - Poder Ejecutivo"/>
    <s v="0206 - MINISTERIO DE EDUCACIÓN"/>
    <s v="0001 - MINISTERIO DE EDUCACION"/>
    <x v="2"/>
    <x v="3"/>
    <x v="7"/>
    <s v="2.3 - MATERIALES Y SUMINISTROS"/>
    <s v="2.3.9 - PRODUCTOS Y ÚTILES VARIOS"/>
    <s v="N"/>
    <s v="00 - N/A"/>
    <s v="10 - FONDO GENERAL"/>
    <s v="(en blanco)"/>
    <s v="99 - MULTIPROVINCIAL"/>
    <n v="0"/>
    <n v="42650"/>
    <n v="2021098"/>
    <n v="0"/>
  </r>
  <r>
    <s v="2023"/>
    <x v="0"/>
    <x v="0"/>
    <x v="1"/>
    <x v="6"/>
    <s v="2 - Poder Ejecutivo"/>
    <s v="0206 - MINISTERIO DE EDUCACIÓN"/>
    <s v="0001 - MINISTERIO DE EDUCACION"/>
    <x v="1"/>
    <x v="8"/>
    <x v="33"/>
    <s v="2.3 - MATERIALES Y SUMINISTROS"/>
    <s v="2.3.9 - PRODUCTOS Y ÚTILES VARIOS"/>
    <s v="N"/>
    <s v="00 - N/A"/>
    <s v="10 - FONDO GENERAL"/>
    <s v="(en blanco)"/>
    <s v="99 - MULTIPROVINCIAL"/>
    <n v="4500000"/>
    <n v="113607.98"/>
    <n v="49500"/>
    <n v="0"/>
  </r>
  <r>
    <s v="2023"/>
    <x v="0"/>
    <x v="0"/>
    <x v="1"/>
    <x v="6"/>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0"/>
  </r>
  <r>
    <s v="2023"/>
    <x v="0"/>
    <x v="0"/>
    <x v="1"/>
    <x v="6"/>
    <s v="2 - Poder Ejecutivo"/>
    <s v="0206 - MINISTERIO DE EDUCACIÓN"/>
    <s v="0001 - MINISTERIO DE EDUCACION"/>
    <x v="1"/>
    <x v="8"/>
    <x v="38"/>
    <s v="2.3 - MATERIALES Y SUMINISTROS"/>
    <s v="2.3.9 - PRODUCTOS Y ÚTILES VARIOS"/>
    <s v="N"/>
    <s v="00 - N/A"/>
    <s v="10 - FONDO GENERAL"/>
    <s v="(en blanco)"/>
    <s v="99 - MULTIPROVINCIAL"/>
    <n v="5000000"/>
    <n v="1354416.09"/>
    <n v="5933001"/>
    <n v="398245.81"/>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1 - MINISTERIO DE EDUCACION"/>
    <x v="1"/>
    <x v="13"/>
    <x v="39"/>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x v="1"/>
    <x v="8"/>
    <x v="38"/>
    <s v="2.3 - MATERIALES Y SUMINISTROS"/>
    <s v="2.3.9 - PRODUCTOS Y ÚTILES VARIOS"/>
    <s v="N"/>
    <s v="00 - N/A"/>
    <s v="10 - FONDO GENERAL"/>
    <s v="(en blanco)"/>
    <s v="99 - MULTIPROVINCIAL"/>
    <n v="16360"/>
    <n v="104997.29000000001"/>
    <n v="16360"/>
    <n v="96629.91"/>
  </r>
  <r>
    <s v="2023"/>
    <x v="0"/>
    <x v="0"/>
    <x v="1"/>
    <x v="6"/>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969350"/>
    <n v="1399598"/>
  </r>
  <r>
    <s v="2023"/>
    <x v="0"/>
    <x v="0"/>
    <x v="1"/>
    <x v="6"/>
    <s v="2 - Poder Ejecutivo"/>
    <s v="0206 - MINISTERIO DE EDUCACIÓN"/>
    <s v="0004 - INSTITUTO NACIONAL DE EDUCACIÓN FISICA"/>
    <x v="1"/>
    <x v="8"/>
    <x v="40"/>
    <s v="2.3 - MATERIALES Y SUMINISTROS"/>
    <s v="2.3.9 - PRODUCTOS Y ÚTILES VARIOS"/>
    <s v="N"/>
    <s v="00 - N/A"/>
    <s v="10 - FONDO GENERAL"/>
    <s v="(en blanco)"/>
    <s v="99 - MULTIPROVINCIAL"/>
    <n v="0"/>
    <n v="92469.82"/>
    <n v="71500"/>
    <n v="71229.820000000007"/>
  </r>
  <r>
    <s v="2023"/>
    <x v="0"/>
    <x v="0"/>
    <x v="1"/>
    <x v="6"/>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466219.18"/>
    <n v="371322"/>
    <n v="304983.98000000004"/>
  </r>
  <r>
    <s v="2023"/>
    <x v="0"/>
    <x v="0"/>
    <x v="1"/>
    <x v="6"/>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23948.2900000003"/>
    <n v="250000"/>
    <n v="709632.89999999991"/>
  </r>
  <r>
    <s v="2023"/>
    <x v="0"/>
    <x v="0"/>
    <x v="1"/>
    <x v="6"/>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41176.79"/>
    <n v="187800"/>
    <n v="41176.79"/>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71000"/>
    <n v="0"/>
  </r>
  <r>
    <s v="2023"/>
    <x v="0"/>
    <x v="0"/>
    <x v="1"/>
    <x v="6"/>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8070283.7599999988"/>
    <n v="23698441.489999998"/>
    <n v="6073394.6400000015"/>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50000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37911201"/>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543765"/>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457037"/>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78532.55"/>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734753.41"/>
    <n v="6100000"/>
    <n v="419221.41000000003"/>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53270"/>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9554037.3599999994"/>
    <n v="79223400"/>
    <n v="8100106.3200000003"/>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5002911"/>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371924.32"/>
    <n v="3846955"/>
    <n v="233864.32000000001"/>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60233931"/>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03427"/>
    <n v="250000"/>
    <n v="103427"/>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50102.93"/>
    <n v="4763550"/>
    <n v="412229.89"/>
  </r>
  <r>
    <s v="2023"/>
    <x v="0"/>
    <x v="0"/>
    <x v="1"/>
    <x v="6"/>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247363"/>
    <n v="0"/>
  </r>
  <r>
    <s v="2023"/>
    <x v="0"/>
    <x v="0"/>
    <x v="1"/>
    <x v="6"/>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650745.66000000015"/>
    <n v="1514312"/>
    <n v="84002.340000000011"/>
  </r>
  <r>
    <s v="2023"/>
    <x v="0"/>
    <x v="0"/>
    <x v="1"/>
    <x v="6"/>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3500"/>
    <n v="0"/>
  </r>
  <r>
    <s v="2023"/>
    <x v="0"/>
    <x v="0"/>
    <x v="1"/>
    <x v="6"/>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2892471.38"/>
    <n v="4550000"/>
    <n v="1592471.38"/>
  </r>
  <r>
    <s v="2023"/>
    <x v="0"/>
    <x v="0"/>
    <x v="1"/>
    <x v="6"/>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2378223.7800000003"/>
    <n v="4160000"/>
    <n v="2165021.9"/>
  </r>
  <r>
    <s v="2023"/>
    <x v="0"/>
    <x v="0"/>
    <x v="1"/>
    <x v="6"/>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300000"/>
    <n v="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0430763.50999993"/>
    <n v="300987865.25"/>
    <n v="253480745.03"/>
  </r>
  <r>
    <s v="2023"/>
    <x v="0"/>
    <x v="0"/>
    <x v="1"/>
    <x v="6"/>
    <s v="2 - Poder Ejecutivo"/>
    <s v="0209 - MINISTERIO DE TRABAJO"/>
    <s v="0001 - MINISTERIO DE TRABAJO"/>
    <x v="3"/>
    <x v="12"/>
    <x v="46"/>
    <s v="2.3 - MATERIALES Y SUMINISTROS"/>
    <s v="2.3.9 - PRODUCTOS Y ÚTILES VARIOS"/>
    <s v="N"/>
    <s v="00 - N/A"/>
    <s v="10 - FONDO GENERAL"/>
    <s v="(en blanco)"/>
    <s v="01 - DISTRITO NACIONAL"/>
    <n v="125000"/>
    <n v="107485.61"/>
    <n v="125000"/>
    <n v="0"/>
  </r>
  <r>
    <s v="2023"/>
    <x v="0"/>
    <x v="0"/>
    <x v="1"/>
    <x v="6"/>
    <s v="2 - Poder Ejecutivo"/>
    <s v="0209 - MINISTERIO DE TRABAJO"/>
    <s v="0001 - MINISTERIO DE TRABAJO"/>
    <x v="3"/>
    <x v="12"/>
    <x v="46"/>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11828474"/>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74566131"/>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5216453"/>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3105750"/>
    <n v="6600000"/>
    <n v="31057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3244250"/>
    <n v="24100000"/>
    <n v="1324425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376758"/>
    <n v="950000"/>
    <n v="376757.99999999994"/>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15265.55"/>
    <n v="500000"/>
    <n v="89585.55"/>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307980"/>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325678.82"/>
    <n v="1950000"/>
    <n v="0"/>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02370"/>
    <n v="350000"/>
    <n v="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510.4"/>
    <n v="250000"/>
    <n v="0"/>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6500"/>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726644.4"/>
    <n v="1850000"/>
    <n v="0"/>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837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76286.59000000008"/>
    <n v="2850000"/>
    <n v="0"/>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447750"/>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786873.83"/>
    <n v="1800000"/>
    <n v="600000"/>
  </r>
  <r>
    <s v="2023"/>
    <x v="0"/>
    <x v="0"/>
    <x v="1"/>
    <x v="6"/>
    <s v="2 - Poder Ejecutivo"/>
    <s v="0210 - MINISTERIO DE AGRICULTURA"/>
    <s v="0001 - MINISTERIO DE AGRICULTURA"/>
    <x v="3"/>
    <x v="10"/>
    <x v="25"/>
    <s v="2.3 - MATERIALES Y SUMINISTROS"/>
    <s v="2.3.9 - PRODUCTOS Y ÚTILES VARIOS"/>
    <s v="N"/>
    <s v="00 - N/A"/>
    <s v="10 - FONDO GENERAL"/>
    <s v="(en blanco)"/>
    <s v="99 - MULTIPROVINCIAL"/>
    <n v="100000"/>
    <n v="439884"/>
    <n v="100000"/>
    <n v="407316"/>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0"/>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0574.19"/>
    <n v="1350000"/>
    <n v="113743.6"/>
  </r>
  <r>
    <s v="2023"/>
    <x v="0"/>
    <x v="0"/>
    <x v="1"/>
    <x v="6"/>
    <s v="2 - Poder Ejecutivo"/>
    <s v="0210 - MINISTERIO DE AGRICULTURA"/>
    <s v="0001 - MINISTERIO DE AGRICULTURA"/>
    <x v="3"/>
    <x v="10"/>
    <x v="25"/>
    <s v="2.7 - OBRAS"/>
    <s v="2.7.2 - INFRAESTRUCTURA"/>
    <s v="N"/>
    <s v="00 - N/A"/>
    <s v="10 - FONDO GENERAL"/>
    <s v="(en blanco)"/>
    <s v="99 - MULTIPROVINCIAL"/>
    <n v="848698196"/>
    <n v="559638256.88999999"/>
    <n v="988979196"/>
    <n v="422865154.59999996"/>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142375000"/>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9688754.9899999984"/>
    <n v="20050000"/>
    <n v="9688754.9899999984"/>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512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78796.800000000003"/>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43200"/>
    <n v="378000"/>
    <n v="2120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0"/>
    <n v="541665"/>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3139448"/>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0"/>
    <n v="825225"/>
    <n v="0"/>
  </r>
  <r>
    <s v="2023"/>
    <x v="0"/>
    <x v="0"/>
    <x v="1"/>
    <x v="6"/>
    <s v="2 - Poder Ejecutivo"/>
    <s v="0210 - MINISTERIO DE AGRICULTURA"/>
    <s v="0002 - DIRECCION GENERAL DE GANADERIA"/>
    <x v="3"/>
    <x v="10"/>
    <x v="25"/>
    <s v="2.3 - MATERIALES Y SUMINISTROS"/>
    <s v="2.3.9 - PRODUCTOS Y ÚTILES VARIOS"/>
    <s v="N"/>
    <s v="00 - N/A"/>
    <s v="10 - FONDO GENERAL"/>
    <s v="(en blanco)"/>
    <s v="99 - MULTIPROVINCIAL"/>
    <n v="500000"/>
    <n v="48547.09"/>
    <n v="550000"/>
    <n v="11920"/>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1043.44"/>
    <n v="50000"/>
    <n v="1043.44"/>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0000002"/>
    <n v="15921801"/>
    <n v="10912870.52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7"/>
    <n v="162932013"/>
    <n v="134605905.46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80000003"/>
    <n v="21504271"/>
    <n v="12183614.1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1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00000003"/>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6999999993"/>
    <n v="7406196"/>
    <n v="5389708.640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59999999"/>
    <n v="21427598"/>
    <n v="16361754.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4"/>
    <n v="15144788"/>
    <n v="10129700.30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60000001"/>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2"/>
    <n v="24436055"/>
    <n v="21364743.2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000000002"/>
    <n v="11082698"/>
    <n v="8024030.7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80000001"/>
    <n v="35681232"/>
    <n v="27605002.14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7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80000001"/>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49999999"/>
    <n v="18641008"/>
    <n v="13582961.65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7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39999999"/>
    <n v="42967247.159999996"/>
    <n v="37874968.14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20000001"/>
    <n v="31799543"/>
    <n v="26706182.8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29999996"/>
    <n v="18990640"/>
    <n v="15899799.929999996"/>
  </r>
  <r>
    <s v="2023"/>
    <x v="0"/>
    <x v="0"/>
    <x v="1"/>
    <x v="6"/>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0"/>
    <n v="200000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184339491"/>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
    <n v="2106699999"/>
    <n v="130968873.69000001"/>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81149131.939999998"/>
    <n v="81149131.939999998"/>
    <n v="71149131.939999998"/>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21"/>
    <n v="6040730.9799999967"/>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797750000"/>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0"/>
    <n v="64000000"/>
    <n v="0"/>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0"/>
    <n v="25272693.339999914"/>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35449501.039999999"/>
    <n v="35507575"/>
    <n v="35449501.039999999"/>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78559324.20999992"/>
    <n v="399949220"/>
    <n v="378559324.20999992"/>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5000001"/>
    <n v="183867046"/>
    <n v="183812329.64999998"/>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20000005"/>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9000001"/>
    <n v="73484479.159999996"/>
    <n v="72862660.99000001"/>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7.999999996"/>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86123700.500000015"/>
    <n v="88570392"/>
    <n v="86123700.500000015"/>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28500000"/>
    <n v="30046783"/>
    <n v="285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16051082.96999997"/>
    <n v="223027599"/>
    <n v="216051082.97"/>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455116720.66000003"/>
    <n v="460000000"/>
    <n v="455116720.66000003"/>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3"/>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30374166.84999999"/>
    <n v="130599699"/>
    <n v="130374166.84999999"/>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168937019.01999998"/>
    <n v="180038391"/>
    <n v="168937019.01999998"/>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267547997.44999999"/>
    <n v="275349924"/>
    <n v="267547997.44999999"/>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09999998"/>
    <n v="41551151"/>
    <n v="41551150.009999998"/>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0919357.91999997"/>
    <n v="108211664.95"/>
    <n v="100919357.92"/>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67163703.590000004"/>
    <n v="68261191.780000001"/>
    <n v="671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0742230.870000005"/>
    <n v="49053424"/>
    <n v="40742230.870000005"/>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153917544"/>
    <n v="224917544"/>
    <n v="153917544"/>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9"/>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56306195.78999996"/>
    <n v="265152014"/>
    <n v="256306195.78999996"/>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2956277.88"/>
    <n v="276771008"/>
    <n v="272956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02140185.77000001"/>
    <n v="232012085"/>
    <n v="197070208.38999999"/>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10000002"/>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297243676.42000002"/>
    <n v="298372485.87"/>
    <n v="297243676.42000002"/>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1000001"/>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32639300.46000001"/>
    <n v="152658700"/>
    <n v="125657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399999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1732794.450000003"/>
    <n v="59434185.549999997"/>
    <n v="5173279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177413321"/>
    <n v="177413325.03999996"/>
    <n v="1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00000001"/>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42721107"/>
    <n v="57003633.75"/>
    <n v="42721107"/>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0"/>
    <n v="2166233.6"/>
    <n v="0"/>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2572336"/>
    <n v="80106027"/>
    <n v="72572336"/>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0343846.18"/>
    <n v="17594869.789999999"/>
    <n v="10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4645286"/>
    <n v="9701951.0000000019"/>
    <n v="4645286"/>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0"/>
    <n v="14748376.359999999"/>
    <n v="0"/>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0"/>
    <n v="7614630.0000000019"/>
    <n v="0"/>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64791528.03"/>
    <n v="176888892.63999999"/>
    <n v="164791528.03"/>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80000003"/>
    <n v="59226960.759999998"/>
    <n v="59226960.380000003"/>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84900838"/>
    <n v="95143363"/>
    <n v="84900838"/>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161603125.44999999"/>
    <n v="170679185.40000001"/>
    <n v="161603125.44999999"/>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0"/>
    <n v="835542.96"/>
    <n v="0"/>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0"/>
    <n v="0"/>
    <n v="0"/>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00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0600000"/>
    <n v="14386611"/>
    <n v="1060000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09"/>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321789104.23000002"/>
    <n v="401789104.23000002"/>
    <n v="32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000000"/>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78546914.150000006"/>
    <n v="150546914.15000001"/>
    <n v="78546914.150000006"/>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83"/>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09999999"/>
    <n v="15000000"/>
    <n v="14999999.80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24899456.199999999"/>
    <n v="25836096.66"/>
    <n v="24899456.199999999"/>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792641390.00999999"/>
    <n v="821753400.33999991"/>
    <n v="792641390.00999999"/>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33000000"/>
    <n v="43246599.659999996"/>
    <n v="3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24517225.099999998"/>
    <n v="24517226"/>
    <n v="24517225.10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3200000"/>
    <n v="16827830"/>
    <n v="132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25976564.350000001"/>
    <n v="41566936"/>
    <n v="25976564.350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142705117.16"/>
    <n v="143300257"/>
    <n v="14270511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0"/>
    <n v="10000000"/>
    <n v="0"/>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5280096.6500000004"/>
    <n v="10000000"/>
    <n v="5280096.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0"/>
    <n v="5000000"/>
    <n v="0"/>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9199665.5399999991"/>
    <n v="14716229"/>
    <n v="9199665.5399999991"/>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14900000"/>
    <n v="15000000"/>
    <n v="14900000"/>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20839719.829999998"/>
    <n v="23796920"/>
    <n v="20839719.829999998"/>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028892.069999993"/>
    <n v="50000000"/>
    <n v="49028892.069999993"/>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613820234"/>
    <n v="613820234"/>
    <n v="6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59708.959999993"/>
    <n v="71650300"/>
    <n v="68759708.959999993"/>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30000001"/>
    <n v="100000000"/>
    <n v="99999999.53000000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860808.2799999993"/>
    <n v="8860809"/>
    <n v="8860808.2800000012"/>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2388554.47000003"/>
    <n v="273308135"/>
    <n v="272388554.47000003"/>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4268872.41"/>
    <n v="250000000"/>
    <n v="244268872.41"/>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15000000"/>
    <n v="15000000"/>
    <n v="15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190500000"/>
    <n v="190500000"/>
    <n v="190500000"/>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70154147"/>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26363707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358033728"/>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29070679.89999998"/>
    <n v="129070679.92"/>
    <n v="129070679.90000001"/>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900000006"/>
    <n v="33923620"/>
    <n v="7113472.8900000006"/>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29700000"/>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819895159"/>
    <n v="54737645.579999998"/>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342767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800000004"/>
    <n v="9615600"/>
    <n v="5266890.9799999986"/>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0"/>
    <n v="3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17267108.299999997"/>
    <n v="30000000"/>
    <n v="17267108.29999999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0"/>
    <n v="5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268254563.41000003"/>
    <n v="401320000"/>
    <n v="268254563.41000003"/>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80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047049.1600000001"/>
    <n v="1150000"/>
    <n v="3406569.15"/>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069129.109999999"/>
    <n v="30000000"/>
    <n v="26592941.020000003"/>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19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132936587.34999999"/>
    <n v="555200000"/>
    <n v="132936587.34999999"/>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2899009547.5"/>
    <n v="2904420000"/>
    <n v="2805232796.9400005"/>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525715730.60999995"/>
    <n v="526119561"/>
    <n v="525715730.60999995"/>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0094117"/>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2049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435000000"/>
    <n v="0"/>
  </r>
  <r>
    <s v="2023"/>
    <x v="0"/>
    <x v="0"/>
    <x v="1"/>
    <x v="6"/>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52816.800000000003"/>
    <n v="2000000"/>
    <n v="52816.800000000003"/>
  </r>
  <r>
    <s v="2023"/>
    <x v="0"/>
    <x v="0"/>
    <x v="1"/>
    <x v="6"/>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9923.94"/>
    <n v="450000"/>
    <n v="71844.3"/>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974680"/>
    <n v="770664"/>
    <n v="868480"/>
  </r>
  <r>
    <s v="2023"/>
    <x v="0"/>
    <x v="0"/>
    <x v="1"/>
    <x v="6"/>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66209.42"/>
    <n v="1035000"/>
    <n v="48917.020000000004"/>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0"/>
    <n v="50000"/>
    <n v="0"/>
  </r>
  <r>
    <s v="2023"/>
    <x v="0"/>
    <x v="0"/>
    <x v="1"/>
    <x v="6"/>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3 - MATERIALES Y SUMINISTROS"/>
    <s v="2.3.9 - PRODUCTOS Y ÚTILES VARIOS"/>
    <s v="N"/>
    <s v="00 - N/A"/>
    <s v="10 - FONDO GENERAL"/>
    <s v="(en blanco)"/>
    <s v="99 - MULTIPROVINCIAL"/>
    <n v="14998578"/>
    <n v="9972.18"/>
    <n v="6036971"/>
    <n v="1122.18"/>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1173296661"/>
    <n v="0"/>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19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10000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15000000"/>
    <n v="30880241.930000003"/>
    <n v="0"/>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600000001"/>
    <n v="21630747.059999999"/>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20000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2467.55"/>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225090.29"/>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449737.46"/>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10000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2465793.1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939876.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598806.67000000004"/>
    <n v="4300000"/>
    <n v="598806.67000000004"/>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77451521.53999996"/>
    <n v="799228965.97000003"/>
    <n v="326441863.43000001"/>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6000000"/>
    <n v="24006915.100000001"/>
    <n v="0"/>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740004.57"/>
    <n v="27408965.010000002"/>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1.7462298274040222E-10"/>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11868188.750000002"/>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4306225.58"/>
    <n v="7043344.8700000001"/>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3243169.16"/>
    <n v="3243169.16"/>
    <n v="0"/>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3295207.9"/>
    <n v="3295207.9"/>
    <n v="0"/>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1292193.96"/>
    <n v="1292193.96"/>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20968886"/>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1.7462298274040222E-1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9"/>
    <n v="6950586.8800000008"/>
    <n v="2492924.79"/>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3743386.7199999997"/>
    <n v="6585141.4399999995"/>
    <n v="0"/>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
    <n v="7365915.2199999997"/>
    <n v="3470618.84"/>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28378354"/>
    <n v="30594521.100000001"/>
    <n v="0"/>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130373167.41999999"/>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0"/>
    <n v="46850070.069999993"/>
    <n v="0"/>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8801956.93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0"/>
    <n v="4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0"/>
    <n v="94910432.649999991"/>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3160172.76"/>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12042049.4"/>
    <n v="52156394.359999999"/>
    <n v="12042049.4"/>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47483427.74000001"/>
    <n v="206748577.48999998"/>
    <n v="47483427.74000001"/>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800000004"/>
    <n v="166408160.44999996"/>
    <n v="31099225.800000004"/>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43562743"/>
    <n v="124182719.27"/>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93"/>
    <n v="16296814.759999996"/>
    <n v="7827115.9500000002"/>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6000000"/>
    <n v="10337419.67"/>
    <n v="0"/>
  </r>
  <r>
    <s v="2023"/>
    <x v="0"/>
    <x v="0"/>
    <x v="1"/>
    <x v="6"/>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666666.64999999991"/>
    <n v="1600000"/>
    <n v="666666.64999999991"/>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x v="0"/>
    <x v="0"/>
    <x v="31"/>
    <s v="2.3 - MATERIALES Y SUMINISTROS"/>
    <s v="2.3.9 - PRODUCTOS Y ÚTILES VARIOS"/>
    <s v="N"/>
    <s v="00 - N/A"/>
    <s v="10 - FONDO GENERAL"/>
    <s v="(en blanco)"/>
    <s v="99 - MULTIPROVINCIAL"/>
    <n v="1550000"/>
    <n v="486049.64"/>
    <n v="550000"/>
    <n v="351799.64"/>
  </r>
  <r>
    <s v="2023"/>
    <x v="0"/>
    <x v="0"/>
    <x v="1"/>
    <x v="6"/>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x v="1"/>
    <x v="13"/>
    <x v="39"/>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x v="1"/>
    <x v="13"/>
    <x v="63"/>
    <s v="2.3 - MATERIALES Y SUMINISTROS"/>
    <s v="2.3.9 - PRODUCTOS Y ÚTILES VARIOS"/>
    <s v="N"/>
    <s v="00 - N/A"/>
    <s v="10 - FONDO GENERAL"/>
    <s v="(en blanco)"/>
    <s v="99 - MULTIPROVINCIAL"/>
    <n v="500000"/>
    <n v="87000"/>
    <n v="200000"/>
    <n v="0"/>
  </r>
  <r>
    <s v="2023"/>
    <x v="0"/>
    <x v="0"/>
    <x v="1"/>
    <x v="6"/>
    <s v="2 - Poder Ejecutivo"/>
    <s v="0216 - MINISTERIO DE CULTURA"/>
    <s v="0001 - MINISTERIO DE CULTURA"/>
    <x v="1"/>
    <x v="6"/>
    <x v="13"/>
    <s v="2.3 - MATERIALES Y SUMINISTROS"/>
    <s v="2.3.9 - PRODUCTOS Y ÚTILES VARIOS"/>
    <s v="N"/>
    <s v="00 - N/A"/>
    <s v="10 - FONDO GENERAL"/>
    <s v="(en blanco)"/>
    <s v="99 - MULTIPROVINCIAL"/>
    <n v="550000"/>
    <n v="689111.82000000007"/>
    <n v="2865000"/>
    <n v="590258.62"/>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x v="1"/>
    <x v="6"/>
    <x v="13"/>
    <s v="2.3 - MATERIALES Y SUMINISTROS"/>
    <s v="2.3.9 - PRODUCTOS Y ÚTILES VARIOS"/>
    <s v="N"/>
    <s v="00 - N/A"/>
    <s v="10 - FONDO GENERAL"/>
    <s v="(en blanco)"/>
    <s v="99 - MULTIPROVINCIAL"/>
    <n v="2000000"/>
    <n v="4661"/>
    <n v="70654"/>
    <n v="0"/>
  </r>
  <r>
    <s v="2023"/>
    <x v="0"/>
    <x v="0"/>
    <x v="1"/>
    <x v="6"/>
    <s v="2 - Poder Ejecutivo"/>
    <s v="0217 - MINISTERIO DE LA JUVENTUD"/>
    <s v="0001 - MINISTERIO DE LA JUVENTUD"/>
    <x v="1"/>
    <x v="2"/>
    <x v="3"/>
    <s v="2.3 - MATERIALES Y SUMINISTROS"/>
    <s v="2.3.9 - PRODUCTOS Y ÚTILES VARIOS"/>
    <s v="N"/>
    <s v="00 - N/A"/>
    <s v="10 - FONDO GENERAL"/>
    <s v="(en blanco)"/>
    <s v="99 - MULTIPROVINCIAL"/>
    <n v="1040000"/>
    <n v="251020.22"/>
    <n v="606908.22"/>
    <n v="245781.02"/>
  </r>
  <r>
    <s v="2023"/>
    <x v="0"/>
    <x v="0"/>
    <x v="1"/>
    <x v="6"/>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0"/>
    <n v="5012104"/>
    <n v="0"/>
  </r>
  <r>
    <s v="2023"/>
    <x v="0"/>
    <x v="0"/>
    <x v="1"/>
    <x v="6"/>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0"/>
    <n v="432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2000000"/>
    <n v="0"/>
  </r>
  <r>
    <s v="2023"/>
    <x v="0"/>
    <x v="0"/>
    <x v="1"/>
    <x v="6"/>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6845105"/>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36330.26"/>
    <n v="240240"/>
    <n v="25710.26"/>
  </r>
  <r>
    <s v="2023"/>
    <x v="0"/>
    <x v="0"/>
    <x v="1"/>
    <x v="6"/>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3338.85"/>
    <n v="503500"/>
    <n v="3338.85"/>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57622940.980000004"/>
    <n v="84252320.310000002"/>
    <n v="5349663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65741391.469999984"/>
    <n v="112870491.47"/>
    <n v="5674260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37980508.13000001"/>
    <n v="80562396"/>
    <n v="31525998.09999999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46748947.240000002"/>
    <n v="65115931.57"/>
    <n v="3826498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1972159.350000001"/>
    <n v="42694450"/>
    <n v="2774440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28091950.830000002"/>
    <n v="35746629.649999999"/>
    <n v="2649803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823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372851.4399999995"/>
    <n v="6175571"/>
    <n v="4364031.9200000009"/>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594168.7000000002"/>
    <n v="2938691"/>
    <n v="2278968.3600000003"/>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2881519.34"/>
    <n v="3045928"/>
    <n v="2174072.2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704515.36"/>
    <n v="2895773"/>
    <n v="2371460.9499999997"/>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2796012.84"/>
    <n v="3501559"/>
    <n v="2174420.88"/>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681911.46"/>
    <n v="2756580"/>
    <n v="2149990.38"/>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932096.54"/>
    <n v="1850000"/>
    <n v="932096.5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466048.26"/>
    <n v="925000"/>
    <n v="466048.2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466048.26"/>
    <n v="925000"/>
    <n v="466048.26"/>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466592.77000000008"/>
    <n v="925000"/>
    <n v="466592.77000000008"/>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466048.31999999995"/>
    <n v="925000"/>
    <n v="466048.3199999999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466048.26000000007"/>
    <n v="925000"/>
    <n v="466048.2600000000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174124.74"/>
    <n v="1126900.28"/>
    <n v="105817.34"/>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260349.16999999998"/>
    <n v="723450.16"/>
    <n v="10659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233359.16999999998"/>
    <n v="563450.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156659.16999999998"/>
    <n v="563449.14"/>
    <n v="5290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52908.68"/>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176659.16999999998"/>
    <n v="583450.14"/>
    <n v="52908.67"/>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9578200"/>
    <n v="18238458"/>
    <n v="64375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4787950"/>
    <n v="9119229"/>
    <n v="3852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5023750"/>
    <n v="9119229"/>
    <n v="41918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4833450"/>
    <n v="9119229"/>
    <n v="407855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4764100"/>
    <n v="9119229"/>
    <n v="3085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4769050"/>
    <n v="9119229"/>
    <n v="390655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957205.55"/>
    <n v="2614506.7599999998"/>
    <n v="949754.69"/>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478602.77999999997"/>
    <n v="1307253.3799999999"/>
    <n v="474877.35000000003"/>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478602.79"/>
    <n v="1307253.3799999999"/>
    <n v="474877.36000000004"/>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478602.72000000003"/>
    <n v="1307253.3799999999"/>
    <n v="474877.30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415954.7"/>
    <n v="1307253.3700000001"/>
    <n v="412229.27"/>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478602.76999999996"/>
    <n v="1307253.3799999999"/>
    <n v="474877.33999999997"/>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26375.48"/>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16600.46"/>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516600.4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5155638.7500000009"/>
    <n v="14635813"/>
    <n v="3715261.6199999996"/>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782299.28"/>
    <n v="8399082"/>
    <n v="1857630.7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116510.7800000003"/>
    <n v="8399081"/>
    <n v="1962473.8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646276.58"/>
    <n v="8149082"/>
    <n v="2220851.970000000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373939.39"/>
    <n v="8124081"/>
    <n v="1858230.8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13320.88"/>
    <n v="8399081"/>
    <n v="2045700.3100000003"/>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646920.58000000007"/>
    <n v="1707142.8599999999"/>
    <n v="399219.4"/>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175246"/>
    <n v="853571.42999999993"/>
    <n v="51395.4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323460.29000000004"/>
    <n v="853571.42999999993"/>
    <n v="255659.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190615.5"/>
    <n v="853571.42999999993"/>
    <n v="66764.9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175252"/>
    <n v="853571.41999999993"/>
    <n v="51395.38"/>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186904.41"/>
    <n v="853571.42999999993"/>
    <n v="63053.82000000000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4764567.6800000006"/>
    <n v="11142857.140000001"/>
    <n v="4762495.3"/>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2328266.1200000006"/>
    <n v="5571428.5700000003"/>
    <n v="2328266.12"/>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2356932.02"/>
    <n v="5571428.5700000003"/>
    <n v="2356932.0199999996"/>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2338969.0900000003"/>
    <n v="5571428.5800000001"/>
    <n v="2338969.0900000003"/>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2215310.5800000005"/>
    <n v="5571428.5700000003"/>
    <n v="2215048.36"/>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2338969.0900000003"/>
    <n v="5571428.5700000003"/>
    <n v="2338969.09"/>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77880"/>
    <n v="367142.86"/>
    <n v="7788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0"/>
    <n v="17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0"/>
    <n v="128571.41999999998"/>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0"/>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0"/>
    <n v="128571.43"/>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099999998"/>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896998.72"/>
    <n v="2931143"/>
    <n v="2896998.7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266762"/>
    <n v="628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141051"/>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31299.88"/>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125714.28"/>
    <n v="314285.7"/>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180029.35"/>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4459852.660000004"/>
    <n v="53886126.719999999"/>
    <n v="41602709.80000001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2284429.350000001"/>
    <n v="26853463.859999999"/>
    <n v="20855857.920000006"/>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2284429.349999998"/>
    <n v="26853464.859999999"/>
    <n v="20855857.92000000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2693046.800000001"/>
    <n v="26853463.860000003"/>
    <n v="21264475.37000000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1759874.729999997"/>
    <n v="26850463.850000001"/>
    <n v="20331303.30999999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2284429.350000001"/>
    <n v="26853463.859999999"/>
    <n v="20855857.920000002"/>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488350.4799999997"/>
    <n v="5079700.24"/>
    <n v="1488350.4799999997"/>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745066.30999999994"/>
    <n v="2539849.6199999996"/>
    <n v="745066.30999999994"/>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770769.65999999992"/>
    <n v="2539849.62"/>
    <n v="770769.65999999992"/>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875753.36999999988"/>
    <n v="2539850.6100000003"/>
    <n v="875753.3700000001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683172.19"/>
    <n v="2489849.63"/>
    <n v="683172.19"/>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872474.54"/>
    <n v="2539850.62"/>
    <n v="872474.5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1999999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9914363.5700000022"/>
    <n v="65117026"/>
    <n v="9914363.5700000022"/>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4877136.1000000006"/>
    <n v="10950000"/>
    <n v="4877136.1000000006"/>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0"/>
    <n v="6606"/>
    <n v="0"/>
  </r>
  <r>
    <s v="2023"/>
    <x v="0"/>
    <x v="0"/>
    <x v="1"/>
    <x v="6"/>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4524.4"/>
    <n v="200000"/>
    <n v="102518.39999999999"/>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0501.2"/>
    <n v="150000"/>
    <n v="481280.7"/>
  </r>
  <r>
    <s v="2023"/>
    <x v="0"/>
    <x v="0"/>
    <x v="1"/>
    <x v="6"/>
    <s v="2 - Poder Ejecutivo"/>
    <s v="0220 - MINISTERIO DE ECONOMÍA, PLANIFICACIÓN Y DESARROLLO"/>
    <s v="0001 - MINISTERIO DE ECONOMIA, PLANIFICACION Y DESARROLLO"/>
    <x v="0"/>
    <x v="0"/>
    <x v="95"/>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39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80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3660054"/>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5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52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2080050"/>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2828868"/>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69319000"/>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6549448"/>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85816033.239999995"/>
    <n v="126812005.56999999"/>
    <n v="73108601.340000004"/>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760000"/>
    <n v="1605600"/>
    <n v="760000"/>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6157520.6500000004"/>
    <n v="10777674.890000001"/>
    <n v="5872257.1699999999"/>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5144332.719999991"/>
    <n v="56167890.539999999"/>
    <n v="55144332.719999991"/>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79555.88"/>
    <n v="1550000"/>
    <n v="17955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25128400"/>
    <n v="71468150"/>
    <n v="2396975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292066.73"/>
    <n v="13538962"/>
    <n v="8840639.5299999993"/>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138310.36000000002"/>
    <n v="450000"/>
    <n v="138310.36000000002"/>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51049.4299999997"/>
    <n v="10684000"/>
    <n v="173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44544"/>
    <n v="53160"/>
    <n v="44544"/>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32421.68"/>
    <n v="301000"/>
    <n v="32421.68"/>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818297.46"/>
    <n v="5231389.18"/>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27341.97"/>
    <n v="48300"/>
    <n v="25842"/>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0"/>
    <n v="112503350"/>
    <n v="0"/>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289996"/>
    <n v="2300000"/>
    <n v="947855"/>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17450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5354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700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817628.89000000013"/>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674853.8"/>
    <n v="5500000"/>
    <n v="484213"/>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356888.63"/>
    <n v="2800000"/>
    <n v="355461.30000000005"/>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0"/>
    <n v="2500000"/>
    <n v="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5506984.7199999997"/>
    <n v="15000000"/>
    <n v="763199.15999999992"/>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5325237.989999998"/>
    <n v="24700000"/>
    <n v="8925682.620000001"/>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522948.0599999996"/>
    <n v="10690671"/>
    <n v="2198627.4300000002"/>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17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29550.5"/>
    <n v="2500000"/>
    <n v="29550.5"/>
  </r>
  <r>
    <s v="2023"/>
    <x v="0"/>
    <x v="0"/>
    <x v="1"/>
    <x v="6"/>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x v="3"/>
    <x v="19"/>
    <x v="79"/>
    <s v="2.3 - MATERIALES Y SUMINISTROS"/>
    <s v="2.3.9 - PRODUCTOS Y ÚTILES VARIOS"/>
    <s v="N"/>
    <s v="00 - N/A"/>
    <s v="10 - FONDO GENERAL"/>
    <s v="(en blanco)"/>
    <s v="99 - MULTIPROVINCIAL"/>
    <n v="2500000"/>
    <n v="1950476.23"/>
    <n v="11956543.800000001"/>
    <n v="1631306.75"/>
  </r>
  <r>
    <s v="2023"/>
    <x v="0"/>
    <x v="0"/>
    <x v="1"/>
    <x v="6"/>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x v="3"/>
    <x v="19"/>
    <x v="79"/>
    <s v="2.7 - OBRAS"/>
    <s v="2.7.2 - INFRAESTRUCTURA"/>
    <s v="N"/>
    <s v="00 - N/A"/>
    <s v="10 - FONDO GENERAL"/>
    <s v="(en blanco)"/>
    <s v="99 - MULTIPROVINCIAL"/>
    <n v="45000000"/>
    <n v="0"/>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0"/>
    <n v="8906250"/>
    <n v="0"/>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0"/>
    <n v="1093749.58"/>
    <n v="0"/>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80249946.920000002"/>
    <n v="156273767"/>
    <n v="79890813.099999994"/>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1763103.969999999"/>
    <n v="18726233"/>
    <n v="11756132.620000001"/>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82117720.609999999"/>
    <n v="85570212.590000004"/>
    <n v="82117720.609999999"/>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6296630"/>
    <n v="1876489.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39814841.470000014"/>
    <n v="88730706"/>
    <n v="39814841.469999991"/>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0"/>
    <n v="6106568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11382648"/>
    <n v="5788306.62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6476847.6100000003"/>
    <n v="175000000"/>
    <n v="0"/>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0"/>
    <n v="16127641.4"/>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0"/>
    <n v="250195.18000000002"/>
    <n v="0"/>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24933395"/>
    <n v="40000000"/>
    <n v="24933395"/>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0"/>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2700516.6599999964"/>
    <n v="0"/>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1154783.3999999999"/>
    <n v="592000"/>
    <n v="275058"/>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273187.7"/>
    <n v="0"/>
    <n v="273187.7"/>
  </r>
  <r>
    <s v="2023"/>
    <x v="0"/>
    <x v="0"/>
    <x v="1"/>
    <x v="6"/>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x v="0"/>
    <x v="1"/>
    <x v="1"/>
    <s v="2.3 - MATERIALES Y SUMINISTROS"/>
    <s v="2.3.9 - PRODUCTOS Y ÚTILES VARIOS"/>
    <s v="N"/>
    <s v="00 - N/A"/>
    <s v="10 - FONDO GENERAL"/>
    <s v="(en blanco)"/>
    <s v="99 - MULTIPROVINCIAL"/>
    <n v="1000000"/>
    <n v="57437.4"/>
    <n v="748437.66"/>
    <n v="57437.4"/>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3916666.67"/>
    <n v="23416666.66"/>
    <n v="13916666.67"/>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2333333.3200000003"/>
    <n v="4000000"/>
    <n v="2333333.3200000003"/>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6416666.6400000006"/>
    <n v="11000000"/>
    <n v="6416666.6400000006"/>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977083.36000000022"/>
    <n v="1675000"/>
    <n v="977083.36000000022"/>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166666.6800000002"/>
    <n v="2000000"/>
    <n v="1166666.6800000002"/>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87500000"/>
    <n v="150000000"/>
    <n v="875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9195341.9199999999"/>
    <n v="17110157"/>
    <n v="9195341.9199999999"/>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1758445"/>
    <n v="7500000"/>
    <n v="1758445"/>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750454.99"/>
    <n v="6500000"/>
    <n v="2750454.99"/>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1388121.76"/>
    <n v="15919212.07"/>
    <n v="965602.39"/>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0"/>
    <n v="80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896791.95000000007"/>
    <n v="2290000"/>
    <n v="233654.63999999998"/>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0"/>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5165402.990000006"/>
    <n v="54360809"/>
    <n v="22372434.060000002"/>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0"/>
    <n v="1000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772117.03"/>
    <n v="2130591"/>
    <n v="227374.99"/>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1369598.9500000002"/>
    <n v="2400000"/>
    <n v="547719.29"/>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1754485.37"/>
    <n v="2490300"/>
    <n v="1397949.95"/>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320894"/>
    <n v="59616733"/>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67560.01"/>
    <n v="1520000"/>
    <n v="1167560.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8505618"/>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22439191"/>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11160000"/>
    <n v="0"/>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0"/>
    <n v="900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5000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7666094"/>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295832.41"/>
    <n v="58358570.490000002"/>
    <n v="3860925.9800000004"/>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0610.53"/>
    <n v="13294293"/>
    <n v="1013865.6299999999"/>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89320.1"/>
    <n v="250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1751673.42"/>
    <n v="16492651.189999998"/>
    <n v="1203144.52"/>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6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0"/>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9932745.4499999993"/>
    <n v="14100000"/>
    <n v="0"/>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476188.189999999"/>
    <n v="21426000"/>
    <n v="13113542.84"/>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071283.6600000001"/>
    <n v="5500000"/>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1930000"/>
    <n v="131789.74"/>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2606186.279999994"/>
    <n v="30797943.940000001"/>
    <n v="19160154.740000002"/>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855250.00000000012"/>
    <n v="2758316"/>
    <n v="660271.04999999993"/>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7689289.80999997"/>
    <n v="258625834.84999999"/>
    <n v="236984152.78"/>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17413993.400000002"/>
    <n v="26477054.780000001"/>
    <n v="14257852.07"/>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326212.90000000002"/>
    <n v="400000"/>
    <n v="139269.5"/>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4579632.75"/>
    <n v="44285898.789999999"/>
    <n v="17767993.749999996"/>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4901301"/>
    <n v="0"/>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000000002"/>
    <n v="600000"/>
    <n v="0"/>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24265569.88"/>
    <n v="373431607"/>
    <n v="165797569.97"/>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18676910"/>
    <n v="676077.25"/>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3986472.1"/>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526238.57999999996"/>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25287.9500000002"/>
    <n v="8650640"/>
    <n v="0"/>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
    <n v="2733180.8"/>
    <n v="728666.19000000006"/>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0"/>
    <n v="662000"/>
    <n v="0"/>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18497143.299999997"/>
    <n v="25249813.060000002"/>
    <n v="3886399.3600000003"/>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32701.200000000001"/>
    <n v="2491000"/>
    <n v="32701.200000000001"/>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4"/>
    <n v="45505000"/>
    <n v="835907.5"/>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1468740"/>
    <n v="50300000"/>
    <n v="4134130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162921224"/>
    <n v="388000000"/>
    <n v="162921224"/>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37185333.870000005"/>
    <n v="64407123"/>
    <n v="31658282.449999996"/>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81624838.620000005"/>
    <n v="307576250"/>
    <n v="2551015.2100000009"/>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35400"/>
    <n v="7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999918.41"/>
    <n v="3200000"/>
    <n v="99991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800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35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352043190.8099999"/>
    <n v="3228835755.3400002"/>
    <n v="1352043190.8099999"/>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4456467.270000011"/>
    <n v="125000000"/>
    <n v="22748467.249999996"/>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0"/>
    <n v="7135677.8399999999"/>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4646745.46"/>
    <n v="17424073.300000001"/>
    <n v="419432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991997.34"/>
    <n v="1325115.8"/>
    <n v="923616.34000000008"/>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57600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299999998"/>
    <n v="2306149.5699999994"/>
    <n v="971355.95"/>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53936"/>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s v="0007 - PROGRAMA SUPÉRATE"/>
    <x v="1"/>
    <x v="2"/>
    <x v="4"/>
    <s v="2.7 - OBRAS"/>
    <s v="2.7.1 - OBRAS EN EDIFICACIONES"/>
    <s v="N"/>
    <s v="00 - N/A"/>
    <s v="10 - FONDO GENERAL"/>
    <s v="(en blanco)"/>
    <s v="99 - MULTIPROVINCIAL"/>
    <n v="0"/>
    <n v="7132267.9500000002"/>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0"/>
    <n v="223055750"/>
    <n v="0"/>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393520.83999999997"/>
    <n v="16881550"/>
    <n v="392941.86"/>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0"/>
    <n v="8301200"/>
    <n v="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0"/>
    <n v="6700128"/>
    <n v="0"/>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15123.71999999997"/>
    <n v="440800"/>
    <n v="260531.020000000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19990"/>
    <n v="1017434"/>
    <n v="176858.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019605.2"/>
    <n v="3850000"/>
    <n v="0"/>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0"/>
    <n v="350000"/>
    <n v="0"/>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35624.200000003"/>
    <n v="79049597.079999998"/>
    <n v="38580314.029999994"/>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29202379.370000001"/>
    <n v="45858801.669999994"/>
    <n v="25788416.380000003"/>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9"/>
    <n v="38563849.600000001"/>
    <n v="12062528.590000002"/>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1.8189894035458565E-11"/>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4333261.289999997"/>
    <n v="29645701"/>
    <n v="7378071.290000001"/>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0610487.029999999"/>
    <n v="14472207"/>
    <n v="10609677.029999999"/>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3193651.25"/>
    <n v="0"/>
  </r>
  <r>
    <s v="2023"/>
    <x v="0"/>
    <x v="0"/>
    <x v="1"/>
    <x v="7"/>
    <s v="2 - Poder Ejecutivo"/>
    <s v="0201 - PRESIDENCIA DE LA REPÚBLICA"/>
    <s v="0009 - COMISIÓN PRESIDENCIAL DE APOYO AL DESARROLLO PROVINCIAL"/>
    <x v="3"/>
    <x v="20"/>
    <x v="96"/>
    <s v="2.7 - OBRAS"/>
    <s v="2.7.1 - OBRAS EN EDIFICACIONES"/>
    <s v="S"/>
    <s v="90 - CONSTRUCCIÓN DE OFICINAS Y NAVES INDUSTRIALES DE ZONA FRANCA DISDO, MUNICIPIO SANTO DOMINGO OESTE, PROVINCIA SANTO DOMINGO"/>
    <s v="10 - FONDO GENERAL"/>
    <n v="14248"/>
    <s v="32 - SANTO DOMINGO"/>
    <n v="0"/>
    <n v="0"/>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5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0277271.07"/>
    <n v="16959818.34"/>
    <n v="10277271.07"/>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712762.8"/>
    <n v="3593168.01"/>
    <n v="712762.8"/>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1924373.39"/>
    <n v="9621866.9499999993"/>
    <n v="1924373.39"/>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9759289"/>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720018.1"/>
    <n v="3600090.5"/>
    <n v="720018.1"/>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91953047.359999999"/>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7029853"/>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815372"/>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789129"/>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49601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2023172"/>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5037261.4400000004"/>
    <n v="6101005.2800000012"/>
    <n v="5037261.4400000004"/>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6260312.0300000003"/>
    <n v="9064068"/>
    <n v="6260312.0300000003"/>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2193048.62"/>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4680516.7699999996"/>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1000000"/>
    <n v="2388860.83"/>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0"/>
    <n v="2571474.9900000002"/>
    <n v="0"/>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3594778.62"/>
    <n v="4943620"/>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1976543.6099999999"/>
    <n v="19254170.800000001"/>
    <n v="716777.72"/>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849297.92000000004"/>
    <n v="11253658"/>
    <n v="562388"/>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360082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65696.87"/>
    <n v="7873190"/>
    <n v="665696.87"/>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35130614.56"/>
    <n v="188970008.21000004"/>
    <n v="32194357.73"/>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1704713.07"/>
    <n v="16020000"/>
    <n v="11704713.07"/>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5825909.49"/>
    <n v="19325000"/>
    <n v="15825909.49"/>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6.9849193096160889E-1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60000026"/>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599999994"/>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69999997"/>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8686726.6199999992"/>
    <n v="8686726.6199999992"/>
    <n v="0"/>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50000001"/>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0"/>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196157.3"/>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14840189.219999999"/>
    <n v="38343668"/>
    <n v="6332332.4900000012"/>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155170"/>
    <n v="208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0"/>
    <n v="1474881.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18944.01"/>
    <n v="3499555"/>
    <n v="118944"/>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0"/>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324854"/>
    <n v="3327680"/>
    <n v="0"/>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6326085.3700000001"/>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40000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03600"/>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0"/>
    <n v="3935600"/>
    <n v="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570320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3247070"/>
    <n v="8128720"/>
    <n v="389400"/>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6195228.8399999999"/>
    <n v="22725800"/>
    <n v="4109516"/>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150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0"/>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11435874.359999999"/>
    <n v="64168999"/>
    <n v="3081914.05"/>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10064.219999999999"/>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2357811.7700000005"/>
    <n v="3609898"/>
    <n v="2067302.76"/>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7611"/>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0"/>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936063.36999999988"/>
    <n v="1050000"/>
    <n v="497276.99"/>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4608.54"/>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09211.64"/>
    <n v="1864302"/>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2732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2741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32686"/>
    <n v="401640"/>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918116"/>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36984.980000000003"/>
    <n v="339988"/>
    <n v="36984.980000000003"/>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482676"/>
    <n v="8200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1700000"/>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471500"/>
    <n v="1502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3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50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815386.76000000013"/>
    <n v="1518323"/>
    <n v="604272.99"/>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323576.15000000002"/>
    <n v="2155000"/>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19999999995"/>
    <n v="1020000"/>
    <n v="651026.19999999995"/>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56509.29999999999"/>
    <n v="400000"/>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40000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739738.79"/>
    <n v="14116300"/>
    <n v="739738.79"/>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20353451"/>
    <n v="114624.02"/>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0"/>
    <n v="50000000"/>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61385.29"/>
    <n v="1637540"/>
    <n v="477084.41000000003"/>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295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9410716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283897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47195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33811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50440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355999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7922594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43110434"/>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772053.6399999997"/>
    <n v="13859755"/>
    <n v="5447735.169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3891293.04"/>
    <n v="27029847"/>
    <n v="2628320.1599999997"/>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320635.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4072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24940.91"/>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7934044"/>
    <n v="39871010"/>
    <n v="0"/>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0"/>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25209782.599999998"/>
    <n v="62402243"/>
    <n v="4940709.37"/>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055592.4100000001"/>
    <n v="22671964"/>
    <n v="252659.5"/>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967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11156.9"/>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9506178"/>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33935044.420000002"/>
    <n v="150771285.70000002"/>
    <n v="28596037.989999998"/>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1854525.76"/>
    <n v="70249686"/>
    <n v="2261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164060732.40000001"/>
    <n v="796667025.45999992"/>
    <n v="96152000"/>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1668000"/>
    <n v="332405123.23999995"/>
    <n v="1668000"/>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247139.20000000001"/>
    <n v="14630846.439999999"/>
    <n v="0"/>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99647961.209999993"/>
    <n v="128303191.94999999"/>
    <n v="19058963.230000004"/>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0"/>
    <n v="325000"/>
    <n v="0"/>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6260800"/>
    <n v="1170000.03"/>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35100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30100"/>
    <n v="134374029.05000001"/>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0"/>
    <n v="5373960"/>
    <n v="0"/>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8888402.6199999992"/>
    <n v="9933279.7899999991"/>
    <n v="2543639.04"/>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530000"/>
    <n v="0"/>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307263"/>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0"/>
    <n v="32378654"/>
    <n v="0"/>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8187439"/>
    <n v="0"/>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476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752097.77"/>
    <n v="3652287"/>
    <n v="752097.77"/>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67088.42"/>
    <n v="2361943"/>
    <n v="821318.0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65021.2"/>
    <n v="368745.6"/>
    <n v="365021.19999999995"/>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499.999999999996"/>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385624.22000000003"/>
    <n v="1780000"/>
    <n v="385624.22000000003"/>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7931404.2599999998"/>
    <n v="10073982.4"/>
    <n v="2793905.5100000002"/>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0"/>
    <n v="486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0"/>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2406317.6"/>
    <n v="2563950"/>
    <n v="532561.14"/>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0"/>
    <n v="2745800"/>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225585.36"/>
    <n v="3335002"/>
    <n v="225585.36"/>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101410.08"/>
    <n v="9006043.1999999993"/>
    <n v="0"/>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600000003"/>
    <n v="43886780.780000001"/>
    <n v="5130050"/>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56710.8"/>
    <n v="500000"/>
    <n v="0"/>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50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379143.74999999994"/>
    <n v="787500"/>
    <n v="284970"/>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0"/>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241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133855.99000000002"/>
    <n v="217325"/>
    <n v="133855.99000000002"/>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0"/>
    <n v="55000"/>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189997.4"/>
    <n v="320000"/>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7064.0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200000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3"/>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400000"/>
    <n v="17953.7"/>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190000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729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1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34021.59"/>
    <n v="167050"/>
    <n v="134021.59"/>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40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9256689.6899999995"/>
    <n v="11845010"/>
    <n v="8951659.6899999976"/>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739442.94000000006"/>
    <n v="1006848"/>
    <n v="565776.43999999994"/>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161070"/>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4815148.38"/>
    <n v="5849342"/>
    <n v="4567812.97"/>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1492298.92"/>
    <n v="8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5658954.37"/>
    <n v="186846028"/>
    <n v="170969781.96999997"/>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28633000"/>
    <n v="16231432.18"/>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164270.5999999999"/>
    <n v="4002500"/>
    <n v="1164270.6000000001"/>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2140000"/>
    <n v="0"/>
  </r>
  <r>
    <s v="2023"/>
    <x v="0"/>
    <x v="0"/>
    <x v="1"/>
    <x v="7"/>
    <s v="2 - Poder Ejecutivo"/>
    <s v="0203 - MINISTERIO DE DEFENSA"/>
    <s v="0001 - EJERCITO DE LA REPUBLICA DOMINICANA"/>
    <x v="0"/>
    <x v="4"/>
    <x v="22"/>
    <s v="2.7 - OBRAS"/>
    <s v="2.7.1 - OBRAS EN EDIFICACIONES"/>
    <s v="N"/>
    <s v="00 - N/A"/>
    <s v="10 - FONDO GENERAL"/>
    <s v="(en blanco)"/>
    <s v="01 - DISTRITO NACIONAL"/>
    <n v="0"/>
    <n v="192435123.44999999"/>
    <n v="310000000"/>
    <n v="130314948.13000001"/>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794782.38"/>
    <n v="2424000"/>
    <n v="692178.7"/>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157273.8799999999"/>
    <n v="1409680.34"/>
    <n v="1042868.98"/>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99120"/>
    <n v="169000"/>
    <n v="9912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66561.40999999992"/>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0"/>
    <n v="3850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581202.1800000002"/>
    <n v="4227000"/>
    <n v="1581202.1800000002"/>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143225.3899999999"/>
    <n v="2152449.3100000005"/>
    <n v="1143225.3900000001"/>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40096393.420000002"/>
    <n v="295512086"/>
    <n v="18457884.899999999"/>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38391301.110000007"/>
    <n v="61626396"/>
    <n v="11390711.150000004"/>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465103.4800000004"/>
    <n v="9743164"/>
    <n v="5552563.46"/>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06681.5200000005"/>
    <n v="11000000"/>
    <n v="6346054.6200000001"/>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5117804"/>
    <n v="3140513.5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0289291.830000002"/>
    <n v="33633444"/>
    <n v="7950312.6200000001"/>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78456317.480000004"/>
    <n v="203378757"/>
    <n v="26062256.099999998"/>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21860000"/>
    <n v="6196899.3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692557"/>
    <n v="0"/>
  </r>
  <r>
    <s v="2023"/>
    <x v="0"/>
    <x v="0"/>
    <x v="1"/>
    <x v="7"/>
    <s v="2 - Poder Ejecutivo"/>
    <s v="0203 - MINISTERIO DE DEFENSA"/>
    <s v="0001 - MINISTERIO DE DEFENSA"/>
    <x v="0"/>
    <x v="4"/>
    <x v="22"/>
    <s v="2.7 - OBRAS"/>
    <s v="2.7.1 - OBRAS EN EDIFICACIONES"/>
    <s v="N"/>
    <s v="00 - N/A"/>
    <s v="10 - FONDO GENERAL"/>
    <s v="(en blanco)"/>
    <s v="99 - MULTIPROVINCIAL"/>
    <n v="0"/>
    <n v="251426798.41"/>
    <n v="256541890"/>
    <n v="107006461.35999998"/>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608844521.48000002"/>
    <n v="1027396376"/>
    <n v="599157774.95000005"/>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020410.9"/>
    <n v="1079724"/>
    <n v="1020410.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506466.97000000003"/>
    <n v="1053116"/>
    <n v="493368.97"/>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422805.80000000005"/>
    <n v="1251520"/>
    <n v="422805.80000000005"/>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0"/>
    <n v="700000"/>
    <n v="0"/>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0"/>
    <n v="0"/>
    <n v="0"/>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43188"/>
    <n v="43188"/>
    <n v="43188"/>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0"/>
    <n v="800000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3357325.14"/>
    <n v="3634366"/>
    <n v="3357325.1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20868037.09"/>
    <n v="88648537"/>
    <n v="20868037.080000006"/>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63366"/>
    <n v="92633"/>
    <n v="633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857130"/>
    <n v="857130"/>
    <n v="70373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4881159.54"/>
    <n v="4963770"/>
    <n v="4780859.5399999991"/>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560659.84"/>
    <n v="571281"/>
    <n v="560659.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047313.16"/>
    <n v="1210000"/>
    <n v="1047313.16"/>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0"/>
    <n v="950000"/>
    <n v="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98000"/>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8240407.1600000001"/>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0"/>
    <n v="57018"/>
    <n v="0"/>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359559.48"/>
    <n v="1105516"/>
    <n v="35955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390551.75"/>
    <n v="467581.91000000003"/>
    <n v="390551.75"/>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89999999997"/>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0"/>
    <n v="0"/>
    <n v="0"/>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58857.5"/>
    <n v="470389"/>
    <n v="158857.5"/>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0"/>
    <n v="192792"/>
    <n v="0"/>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062863.1399999997"/>
    <n v="6788286.6699999999"/>
    <n v="5062863.139999998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0"/>
    <n v="827203.6"/>
    <n v="0"/>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5962117.4900000002"/>
    <n v="6211269.4899999993"/>
    <n v="5962117.490000000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0"/>
    <n v="543980"/>
    <n v="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1999999993"/>
    <n v="775516"/>
    <n v="568460.91999999993"/>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0"/>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0"/>
    <n v="73000"/>
    <n v="0"/>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320924.27"/>
    <n v="3550000"/>
    <n v="2209045.3099999996"/>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0"/>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8870456.9499999993"/>
    <n v="18480000"/>
    <n v="6170557.9500000002"/>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515365"/>
    <n v="2000000"/>
    <n v="515365"/>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831313.54"/>
    <n v="4880000"/>
    <n v="364104.34"/>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0"/>
    <n v="0"/>
    <n v="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0"/>
    <n v="0"/>
    <n v="0"/>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959508.04"/>
    <n v="959510"/>
    <n v="959508.04"/>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218455.97999999998"/>
    <n v="302209"/>
    <n v="218455.979999999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
    <n v="631690"/>
    <n v="314702.71999999997"/>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25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1117534.79000001"/>
    <n v="137956389.57999998"/>
    <n v="69412932.219999999"/>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
    <n v="593660.41999999993"/>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874665"/>
    <n v="1509234.6599999997"/>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47121906"/>
    <n v="48130000"/>
    <n v="3977906"/>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470534.969999999"/>
    <n v="17990000"/>
    <n v="16165545.9"/>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30000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60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19193360.059999999"/>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2718259.100000001"/>
    <n v="24100000"/>
    <n v="12718259.10000000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1122357"/>
    <n v="8600000"/>
    <n v="1122357"/>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23900"/>
    <n v="3000000"/>
    <n v="12390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11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2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40000001"/>
    <n v="11325000"/>
    <n v="6580650.7799999993"/>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2810798"/>
    <n v="2140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550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79204.55"/>
    <n v="540000"/>
    <n v="67664.149999999994"/>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40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1363363.91"/>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5312825"/>
    <n v="725512.14"/>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24980.89"/>
    <n v="117000000"/>
    <n v="1443840.69"/>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486418.92"/>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2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447382.35"/>
    <n v="26491837"/>
    <n v="186734.53999999998"/>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134000000"/>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3701978.74"/>
    <n v="7300000"/>
    <n v="0"/>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5128780.32"/>
    <n v="18209790"/>
    <n v="5083084.8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0"/>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13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428039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917000"/>
    <n v="157235"/>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0"/>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9370765.009999998"/>
    <n v="34347252.210000001"/>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7523774.7300000004"/>
    <n v="10989295.840000002"/>
    <n v="6673864.370000001"/>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0"/>
    <n v="14928610.48"/>
    <n v="0"/>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359275.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230039.48"/>
    <n v="3464707.37"/>
    <n v="1203859.9999999998"/>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099999999"/>
    <n v="1346932"/>
    <n v="115693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4576695.74"/>
    <n v="7077820.8099999987"/>
    <n v="4507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1750000"/>
    <n v="1465217.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0"/>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2.3283064365386963E-1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4"/>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938000"/>
    <n v="84529.98000000001"/>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247255"/>
    <n v="6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3222.69"/>
    <n v="2038000"/>
    <n v="593222.68000000005"/>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7731.7399999998"/>
    <n v="3863486"/>
    <n v="922449.39999999991"/>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2213"/>
    <n v="12300"/>
    <n v="12213"/>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52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373306.46"/>
    <n v="2405700"/>
    <n v="338309.98"/>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8791"/>
    <n v="1019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1662291.7200000002"/>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6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150385.12"/>
    <n v="1600000"/>
    <n v="94246.6"/>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0"/>
    <n v="80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70000002"/>
    <n v="84864566.5"/>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15304181.97"/>
    <n v="175046304"/>
    <n v="11374522.92"/>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1725934.85"/>
    <n v="5025000"/>
    <n v="910773.56"/>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5611647.669999994"/>
    <n v="47684129.5"/>
    <n v="32355975.579999998"/>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7288792.0199999996"/>
    <n v="14707477"/>
    <n v="7288792.0199999996"/>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3282115.919999998"/>
    <n v="16305232"/>
    <n v="12358523.52"/>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0"/>
    <n v="2462477"/>
    <n v="0"/>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3506045.7"/>
    <n v="20108039"/>
    <n v="3506045.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7213064.6200000001"/>
    <n v="11742404"/>
    <n v="7213064.6200000001"/>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0887363.870000001"/>
    <n v="29346670"/>
    <n v="20887363.87000000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0"/>
    <n v="8908265.120000001"/>
    <n v="0"/>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89336605.949999988"/>
    <n v="120895932.73"/>
    <n v="87114481.939999998"/>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0"/>
    <n v="1613299"/>
    <n v="0"/>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4210204.0599999996"/>
    <n v="8371211.0499999998"/>
    <n v="4210204.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9006"/>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1837208.13"/>
    <n v="2036878"/>
    <n v="1837208.13"/>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6930286.3200000003"/>
    <n v="17747997.259999998"/>
    <n v="6930286.3200000003"/>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27416447"/>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43312792.920000002"/>
    <n v="75418630.230000004"/>
    <n v="43312792.920000002"/>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8742067.5300000012"/>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208466.29"/>
    <n v="6903819"/>
    <n v="32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2040046.39"/>
    <n v="2673877"/>
    <n v="2040046.39"/>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5786111.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0"/>
    <n v="13541269.359999999"/>
    <n v="0"/>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5765055.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13794093.66"/>
    <n v="0"/>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8227706.8399999999"/>
    <n v="0"/>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0"/>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0"/>
    <n v="15391820.609999999"/>
    <n v="0"/>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0"/>
    <n v="8047406.469999999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0"/>
    <n v="13895223.380000001"/>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13844658.52"/>
    <n v="0"/>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5701888.4900000002"/>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15504663.869999999"/>
    <n v="0"/>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0"/>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0"/>
    <n v="5743999.9199999999"/>
    <n v="0"/>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8257756.9000000004"/>
    <n v="0"/>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0"/>
    <n v="5786111.3600000003"/>
    <n v="0"/>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5765055.6399999997"/>
    <n v="0"/>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0"/>
    <n v="13794093.66"/>
    <n v="0"/>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13794093.66"/>
    <n v="0"/>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15504663.869999999"/>
    <n v="0"/>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0"/>
    <n v="8227706.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15391820.609999999"/>
    <n v="0"/>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5743999.9199999999"/>
    <n v="0"/>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5680832.7699999996"/>
    <n v="0"/>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8197656.7800000003"/>
    <n v="0"/>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4237719.140000001"/>
    <n v="0"/>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5786111.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5765055.6399999997"/>
    <n v="0"/>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5786111.3600000003"/>
    <n v="0"/>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15504663.869999999"/>
    <n v="0"/>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0"/>
    <n v="8047406.4699999997"/>
    <n v="0"/>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8227706.8399999999"/>
    <n v="0"/>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8227706.8399999999"/>
    <n v="0"/>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8257756.9000000004"/>
    <n v="0"/>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0"/>
    <n v="13895223.380000001"/>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5786111.3600000003"/>
    <n v="0"/>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13541269.359999999"/>
    <n v="0"/>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13844658.52"/>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8257756.9000000004"/>
    <n v="0"/>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0"/>
    <n v="5786111.3600000003"/>
    <n v="0"/>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13794093.66"/>
    <n v="0"/>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0"/>
    <n v="15278977.35"/>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8227706.8399999999"/>
    <n v="0"/>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13794093.66"/>
    <n v="0"/>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5786111.3600000003"/>
    <n v="0"/>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0"/>
    <n v="5680832.7699999996"/>
    <n v="0"/>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13844658.52"/>
    <n v="0"/>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0"/>
    <n v="5765055.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0"/>
    <n v="8197656.7800000003"/>
    <n v="0"/>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0"/>
    <n v="15391820.609999999"/>
    <n v="0"/>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13895223.380000001"/>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0"/>
    <n v="8257756.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0"/>
    <n v="8257756.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8197656.7800000003"/>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0"/>
    <n v="5786111.3600000003"/>
    <n v="0"/>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5743999.9199999999"/>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0"/>
    <n v="5765055.6399999997"/>
    <n v="0"/>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13844658.52"/>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13541269.359999999"/>
    <n v="0"/>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8257756.9000000004"/>
    <n v="0"/>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13844658.52"/>
    <n v="0"/>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13541269.359999999"/>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5786111.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15109712.460000001"/>
    <n v="0"/>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5743999.9199999999"/>
    <n v="0"/>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0"/>
    <n v="13895223.380000001"/>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0"/>
    <n v="13844658.52"/>
    <n v="0"/>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13844658.52"/>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0"/>
    <n v="5786111.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5743999.9199999999"/>
    <n v="0"/>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13541269.359999999"/>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5786111.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13541269.359999999"/>
    <n v="0"/>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0"/>
    <n v="13794093.66"/>
    <n v="0"/>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13895223.380000001"/>
    <n v="0"/>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8047406.469999999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5786111.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0"/>
    <n v="8047406.4699999997"/>
    <n v="0"/>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0"/>
    <n v="5786111.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5786111.3600000003"/>
    <n v="0"/>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0"/>
    <n v="8227706.8399999999"/>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5765055.6399999997"/>
    <n v="0"/>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13794093.66"/>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13844658.52"/>
    <n v="0"/>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8257756.9000000004"/>
    <n v="0"/>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15222555.720000001"/>
    <n v="0"/>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8137556.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0"/>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0"/>
    <n v="8047406.4699999997"/>
    <n v="0"/>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0"/>
    <n v="13895223.380000001"/>
    <n v="0"/>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13895223.380000001"/>
    <n v="0"/>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13895223.380000001"/>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0"/>
    <n v="8107506.5899999999"/>
    <n v="0"/>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8197656.7800000003"/>
    <n v="0"/>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0"/>
    <n v="5743999.9199999999"/>
    <n v="0"/>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13642399.08"/>
    <n v="0"/>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8197656.7800000003"/>
    <n v="0"/>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5786111.3600000003"/>
    <n v="0"/>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0"/>
    <n v="15504663.869999999"/>
    <n v="0"/>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13692963.939999999"/>
    <n v="0"/>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0"/>
    <n v="5743999.9199999999"/>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0"/>
    <n v="8047406.4699999997"/>
    <n v="0"/>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0"/>
    <n v="8257756.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0"/>
    <n v="5743999.9199999999"/>
    <n v="0"/>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0"/>
    <n v="8227706.8399999999"/>
    <n v="0"/>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15504663.869999999"/>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8227706.8399999999"/>
    <n v="0"/>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8257756.9000000004"/>
    <n v="0"/>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13794093.66"/>
    <n v="0"/>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8227706.8399999999"/>
    <n v="0"/>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8257756.9000000004"/>
    <n v="0"/>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0"/>
    <n v="8257756.9000000004"/>
    <n v="0"/>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0"/>
    <n v="8257756.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15391820.609999999"/>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0"/>
    <n v="13895223.380000001"/>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13844658.52"/>
    <n v="0"/>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0"/>
    <n v="5638721.3300000001"/>
    <n v="0"/>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13895223.380000001"/>
    <n v="0"/>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0"/>
    <n v="8137556.6500000004"/>
    <n v="0"/>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0"/>
    <n v="8047406.4699999997"/>
    <n v="0"/>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8197656.7800000003"/>
    <n v="0"/>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15391820.609999999"/>
    <n v="0"/>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0"/>
    <n v="13794093.66"/>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8227706.8399999999"/>
    <n v="0"/>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8257756.9000000004"/>
    <n v="0"/>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0"/>
    <n v="8047406.4699999997"/>
    <n v="0"/>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15391820.609999999"/>
    <n v="0"/>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8227706.8399999999"/>
    <n v="0"/>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5765055.6399999997"/>
    <n v="0"/>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0"/>
    <n v="5701888.4900000002"/>
    <n v="0"/>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13895223.380000001"/>
    <n v="0"/>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0"/>
    <n v="8047406.469999999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5743999.9199999999"/>
    <n v="0"/>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13541269.359999999"/>
    <n v="0"/>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15391820.609999999"/>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5638721.3300000001"/>
    <n v="0"/>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0"/>
    <n v="13895223.380000001"/>
    <n v="0"/>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8257756.9000000004"/>
    <n v="0"/>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8257756.9000000004"/>
    <n v="0"/>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0"/>
    <n v="13844658.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8197656.7800000003"/>
    <n v="0"/>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13844658.52"/>
    <n v="0"/>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5743999.9199999999"/>
    <n v="0"/>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5786111.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5786111.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8257756.9000000004"/>
    <n v="0"/>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15504663.869999999"/>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5765055.6399999997"/>
    <n v="0"/>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5786111.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5701888.4900000002"/>
    <n v="0"/>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0"/>
    <n v="8047406.469999999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89"/>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89"/>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72884060.00999999"/>
    <n v="283316617"/>
    <n v="172884060.00999999"/>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1999998"/>
    <n v="538232560"/>
    <n v="24190530.449999999"/>
  </r>
  <r>
    <s v="2023"/>
    <x v="0"/>
    <x v="0"/>
    <x v="1"/>
    <x v="7"/>
    <s v="2 - Poder Ejecutivo"/>
    <s v="0206 - MINISTERIO DE EDUCACIÓN"/>
    <s v="0001 - MINISTERIO DE EDUCACION"/>
    <x v="1"/>
    <x v="8"/>
    <x v="34"/>
    <s v="2.7 - OBRAS"/>
    <s v="2.7.1 - OBRAS EN EDIFICACIONES"/>
    <s v="N"/>
    <s v="00 - N/A"/>
    <s v="10 - FONDO GENERAL"/>
    <s v="(en blanco)"/>
    <s v="99 - MULTIPROVINCIAL"/>
    <n v="321499997"/>
    <n v="619646082.47000003"/>
    <n v="620362859"/>
    <n v="141698319.47"/>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69999996"/>
    <n v="69470397.700000003"/>
    <n v="47224703.269999996"/>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90000001"/>
    <n v="22470884.82"/>
    <n v="17808805.190000001"/>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18875857.510000002"/>
    <n v="85644640.189999998"/>
    <n v="18875857.510000002"/>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0000004"/>
    <n v="28582837"/>
    <n v="2270487.15"/>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8526901.9000000004"/>
    <n v="23934746.66"/>
    <n v="8526901.9000000004"/>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27632868.239999998"/>
    <n v="41957571"/>
    <n v="27632868.239999998"/>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0"/>
    <n v="20688281.09"/>
    <n v="0"/>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67857832.689999998"/>
    <n v="107890609.89"/>
    <n v="54623447.579999998"/>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16394954.800000001"/>
    <n v="47103560.890000001"/>
    <n v="13965148.67"/>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72874484.460000008"/>
    <n v="124663666.07000001"/>
    <n v="70504980.950000003"/>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0"/>
    <n v="5868531.8899999997"/>
    <n v="0"/>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15794605.84"/>
    <n v="19199886"/>
    <n v="15788605.84"/>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39728224.989999995"/>
    <n v="22115986.78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2196982.77"/>
    <n v="49644919.670000002"/>
    <n v="32196982.77"/>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14011246.84"/>
    <n v="14461589"/>
    <n v="14011246.84"/>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56831702.140000001"/>
    <n v="105333451.38000001"/>
    <n v="21456437.660000004"/>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2397346.9300000002"/>
    <n v="10087022.16"/>
    <n v="2397346.9300000002"/>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59389596.820000008"/>
    <n v="123768922.28"/>
    <n v="59389596.82"/>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65439500.869999997"/>
    <n v="83798975.25"/>
    <n v="65439500.86999999"/>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17551237"/>
    <n v="14802362.08"/>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0467647.35"/>
    <n v="15932686.18"/>
    <n v="10467647.35"/>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13720435.869999999"/>
    <n v="38658401"/>
    <n v="13720435.869999999"/>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22615268.800000001"/>
    <n v="38553444.630000003"/>
    <n v="0"/>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4586250.609999999"/>
    <n v="17731163"/>
    <n v="0"/>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35258656.43"/>
    <n v="57601285.490000002"/>
    <n v="7363058.8700000001"/>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28653700.5"/>
    <n v="51155150.399999999"/>
    <n v="14085208.109999999"/>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09999998"/>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20000005"/>
    <n v="141736950.15000001"/>
    <n v="69400568.820000008"/>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14271213.4"/>
    <n v="14275215"/>
    <n v="14271213.4"/>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42868614.170000002"/>
    <n v="38735911.019999996"/>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4262469"/>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33859397.079999998"/>
    <n v="64908071.670000002"/>
    <n v="21348119.729999997"/>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9348834.2400000002"/>
    <n v="30538734.189999998"/>
    <n v="9348834.2400000002"/>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1"/>
    <n v="15145381"/>
    <n v="14695273.720000001"/>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39999986"/>
    <n v="108681942.87"/>
    <n v="8245333.29"/>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31151460.420000002"/>
    <n v="34485851.210000001"/>
    <n v="31151460.420000002"/>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48465356.940000005"/>
    <n v="127330593.81"/>
    <n v="48465356.939999998"/>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3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
    <n v="19771491"/>
    <n v="16341046.10000000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39015896.120000005"/>
    <n v="66313274"/>
    <n v="39015896.120000005"/>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2082164.880000003"/>
    <n v="57852192.75"/>
    <n v="32082164.880000003"/>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0"/>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70000001"/>
    <n v="32483935"/>
    <n v="17385454.870000001"/>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01444624.27000001"/>
    <n v="140191848"/>
    <n v="101444624.27000001"/>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30000001"/>
    <n v="37373672.020000003"/>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3165141.42"/>
    <n v="5380000"/>
    <n v="3165141.42"/>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2009423.33"/>
    <n v="22125089.329999998"/>
    <n v="12009423.33"/>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124191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79814486.810000002"/>
    <n v="161160781.34999999"/>
    <n v="79814486.810000002"/>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0"/>
    <n v="200000"/>
    <n v="0"/>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0"/>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1736006.630000003"/>
    <n v="128286341.40000001"/>
    <n v="61736006.630000003"/>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89999999"/>
    <n v="69529861.819999993"/>
    <n v="34838787.439999998"/>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3367848.48"/>
    <n v="51660871"/>
    <n v="25304463.710000001"/>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13669555.34"/>
    <n v="29040560.670000002"/>
    <n v="13669555.34"/>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54733304.039999999"/>
    <n v="68772844.150000006"/>
    <n v="54733304.039999999"/>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399999999"/>
    <n v="10198812"/>
    <n v="6628300.3399999999"/>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333461499.27000004"/>
    <n v="419849136.13"/>
    <n v="289664988.21999997"/>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50000001"/>
    <n v="47221920.789999999"/>
    <n v="30982411.549999997"/>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285267711.55000001"/>
    <n v="513436983.98000002"/>
    <n v="285267711.54999995"/>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148496.0899999998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530527684.20999998"/>
    <n v="801501579.29000008"/>
    <n v="517984311.90999997"/>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0"/>
    <n v="4870419.53"/>
    <n v="0"/>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1529927.0899999999"/>
    <n v="10996763.109999999"/>
    <n v="1529927.0899999999"/>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0"/>
    <n v="1234581"/>
    <n v="0"/>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0"/>
    <n v="16831880"/>
    <n v="0"/>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1471400"/>
    <n v="0"/>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21693274.039999999"/>
    <n v="55979062.520000003"/>
    <n v="14498972.93"/>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1573228.52"/>
    <n v="46857495"/>
    <n v="31573228.52"/>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4329718.92"/>
    <n v="5055467.9200000009"/>
    <n v="4329718.92"/>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3234563.37"/>
    <n v="16776840.76"/>
    <n v="3234563.37"/>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6999998"/>
    <n v="392285276.44"/>
    <n v="358905463.56999999"/>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16574433.960000001"/>
    <n v="35125326.469999999"/>
    <n v="13137496.1"/>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46445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32922184.74000001"/>
    <n v="648451428"/>
    <n v="152699021.01999998"/>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0"/>
    <n v="7973641"/>
    <n v="0"/>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28445438"/>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0"/>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117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55984843.05000001"/>
    <n v="160131433.15000001"/>
    <n v="27187122.739999998"/>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5469380.799999997"/>
    <n v="35900464.810000002"/>
    <n v="20480216.769999992"/>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374718.029999999"/>
    <n v="22015938.609999999"/>
    <n v="1709291.66"/>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6974231.219999999"/>
    <n v="35423298.339999914"/>
    <n v="4371336.34"/>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444770.06"/>
    <n v="2609607.54"/>
    <n v="424401.88999999996"/>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2831148.109999999"/>
    <n v="23466700"/>
    <n v="3761239.96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8445045.2400000002"/>
    <n v="21459743"/>
    <n v="2656446.6799999997"/>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5704482.800000003"/>
    <n v="29510786.190000005"/>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0"/>
    <n v="2500000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90783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3590392.46"/>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13197.29999998"/>
    <n v="406636832"/>
    <n v="155251496.87"/>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0529715.470000003"/>
    <n v="39688353.600000001"/>
    <n v="10481385.400000002"/>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4962398"/>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0"/>
    <n v="2005223146"/>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8169237.6799999997"/>
    <n v="4557811071"/>
    <n v="6439784.25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39575866"/>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50000002"/>
    <n v="138916138.39999998"/>
    <n v="0"/>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250000000"/>
    <n v="0"/>
  </r>
  <r>
    <s v="2023"/>
    <x v="0"/>
    <x v="0"/>
    <x v="1"/>
    <x v="7"/>
    <s v="2 - Poder Ejecutivo"/>
    <s v="0206 - MINISTERIO DE EDUCACIÓN"/>
    <s v="0001 - MINISTERIO DE EDUCACION"/>
    <x v="1"/>
    <x v="8"/>
    <x v="38"/>
    <s v="2.7 - OBRAS"/>
    <s v="2.7.1 - OBRAS EN EDIFICACIONES"/>
    <s v="N"/>
    <s v="00 - N/A"/>
    <s v="10 - FONDO GENERAL"/>
    <s v="(en blanco)"/>
    <s v="99 - MULTIPROVINCIAL"/>
    <n v="8708608677"/>
    <n v="1206921195.4100003"/>
    <n v="1374733091.54"/>
    <n v="783926808.58000004"/>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24164461.839999996"/>
    <n v="418127838.71999997"/>
    <n v="12877837.130000001"/>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3753886.8"/>
    <n v="83497138"/>
    <n v="1356376.96"/>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2726493.51"/>
    <n v="123185114.00000003"/>
    <n v="315978.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104053188.28"/>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354354231.13999999"/>
    <n v="954599100"/>
    <n v="131586151.15999998"/>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1593000"/>
    <n v="5000000"/>
    <n v="1593000"/>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395007.669999999"/>
    <n v="11245000"/>
    <n v="1057088.1000000001"/>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00000003"/>
    <n v="3700000"/>
    <n v="0"/>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285397480.88"/>
    <n v="540310722.62"/>
    <n v="0"/>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3155000"/>
    <n v="3154319.7"/>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1124000"/>
    <n v="112400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390111.54"/>
    <n v="3622000"/>
    <n v="390111.54"/>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84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01336.99"/>
    <n v="33909827.269999996"/>
    <n v="1031203.18"/>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485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850977.78"/>
    <n v="2477500"/>
    <n v="1263148.79"/>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0"/>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52473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50064862.339999996"/>
    <n v="147752877"/>
    <n v="29055320.509999998"/>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98"/>
    <n v="8000000"/>
    <n v="4628954.0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3874523.479999989"/>
    <n v="39136920"/>
    <n v="5180616.21"/>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1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343604.9"/>
    <n v="10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729779.19"/>
    <n v="76663611.079999998"/>
    <n v="554371.08000000007"/>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546581.2"/>
    <n v="2672550"/>
    <n v="0"/>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17778921.800000001"/>
    <n v="44876402.149999999"/>
    <n v="12537692.83"/>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60150.02"/>
    <n v="92625000"/>
    <n v="0"/>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736457.4"/>
    <n v="53523437.5"/>
    <n v="2736457.39"/>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0"/>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0"/>
    <n v="3164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5338.32"/>
    <n v="1151499"/>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20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0"/>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0"/>
    <n v="350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49961660.660000004"/>
    <n v="75908151.579999998"/>
    <n v="30917336.780000005"/>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3280.8200000003"/>
    <n v="5274187"/>
    <n v="2202440.8200000003"/>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1484149.3699999999"/>
    <n v="14183506"/>
    <n v="680097.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74166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393425.0599999996"/>
    <n v="16454790.939999998"/>
    <n v="3023672.4400000004"/>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0"/>
    <n v="14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00000000006"/>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144667.57000002"/>
    <n v="280186291.68000001"/>
    <n v="1891470.23"/>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572931.30000000005"/>
    <n v="13810500"/>
    <n v="543431.30000000005"/>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260646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0"/>
    <n v="3600000"/>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8679365.0500000007"/>
    <n v="52517155"/>
    <n v="6527479.219999999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581305.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909638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2234521.58"/>
    <n v="9059298"/>
    <n v="2124191.5700000003"/>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23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14079861.289999997"/>
    <n v="31500000"/>
    <n v="5855292.2700000005"/>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311189.32999999996"/>
    <n v="552096.04"/>
    <n v="299239.4699999999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062511.970000003"/>
    <n v="38568652.530000001"/>
    <n v="15573761.73"/>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78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000000007"/>
    <n v="8007134.12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0"/>
    <n v="2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1659842.48"/>
    <n v="2576131"/>
    <n v="769937.45"/>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401723.45"/>
    <n v="801723.45"/>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1020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0"/>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190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866218.71"/>
    <n v="2300000"/>
    <n v="866218.71"/>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2611062.020000003"/>
    <n v="28263178"/>
    <n v="22611062.02"/>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5100000"/>
    <n v="1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1293689.8100000003"/>
    <n v="22656836.34"/>
    <n v="1293688.81"/>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0000001"/>
    <n v="25330000"/>
    <n v="5164976.37"/>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0"/>
    <n v="1300000"/>
    <n v="0"/>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2"/>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200000"/>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6793417.5600000005"/>
    <n v="27255953.479999997"/>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292054.71999999997"/>
    <n v="739218.73999999976"/>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1675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500000"/>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445355.33"/>
    <n v="3490008.8899999997"/>
    <n v="0"/>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0"/>
    <n v="50000"/>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46223"/>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0"/>
    <n v="40965000"/>
    <n v="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400000000001"/>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0"/>
    <n v="450000"/>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159999.9900000002"/>
    <n v="6585599.6099999994"/>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919494.33"/>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0"/>
    <n v="1500000.02"/>
    <n v="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1945823.5999999999"/>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22288942"/>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364899.979999989"/>
    <n v="87016535"/>
    <n v="31267644.440000001"/>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0"/>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0"/>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77965371.079999998"/>
    <n v="101373400"/>
    <n v="76739834.090000018"/>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33660.40000000002"/>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48391155"/>
    <n v="259471000"/>
    <n v="127238892.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0"/>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0"/>
    <n v="5866195"/>
    <n v="0"/>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4408932.0999999996"/>
    <n v="18000000"/>
    <n v="4408932.0999999996"/>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29999998"/>
    <n v="12776972"/>
    <n v="1533010.3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0"/>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3876148.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7561246.6100000003"/>
    <n v="9544513"/>
    <n v="1016043.75"/>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153802.6800000002"/>
    <n v="2500000"/>
    <n v="0"/>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615998.47"/>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0"/>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79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631300"/>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456370.150000006"/>
    <n v="76000000"/>
    <n v="35760610.600000001"/>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00000001"/>
    <n v="4402000"/>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100000"/>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4295289"/>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86764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559705.99"/>
    <n v="85000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20000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02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31538.11"/>
    <n v="450000"/>
    <n v="0"/>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0"/>
    <n v="70000"/>
    <n v="0"/>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825264.7699999999"/>
    <n v="1444630"/>
    <n v="472689.74"/>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154215.06"/>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589415.71"/>
    <n v="1845000"/>
    <n v="1474613.5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900000"/>
    <n v="0"/>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300000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6"/>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61273277.040000007"/>
    <n v="82388017"/>
    <n v="56765219.630000003"/>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49068.3600000003"/>
    <n v="8000000"/>
    <n v="2846673.99"/>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0"/>
    <n v="9500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5895610.900000006"/>
    <n v="66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5623323.1499999994"/>
    <n v="42946100"/>
    <n v="5623323.1499999994"/>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7000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38742547.340000004"/>
    <n v="54844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8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668081.5"/>
    <n v="20000000"/>
    <n v="1321211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2767176.049999997"/>
    <n v="55000000"/>
    <n v="42767176.049999997"/>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7"/>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7"/>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7"/>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9967774.079999998"/>
    <n v="53000000"/>
    <n v="29967774.079999998"/>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35795280.969999999"/>
    <n v="69916984.819999993"/>
    <n v="32586195.810000002"/>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98"/>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8"/>
    <n v="11584836"/>
    <n v="11584835.48"/>
  </r>
  <r>
    <s v="2023"/>
    <x v="0"/>
    <x v="0"/>
    <x v="1"/>
    <x v="7"/>
    <s v="2 - Poder Ejecutivo"/>
    <s v="0211 - MINISTERIO DE OBRAS PÚBLICAS Y COMUNICACIONES"/>
    <s v="0001 - MINISTERIO DE OBRAS PUBLICAS Y COMUNICACIONES"/>
    <x v="1"/>
    <x v="2"/>
    <x v="99"/>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3176193.689999998"/>
    <n v="49800000"/>
    <n v="10776193.68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649523.62"/>
    <n v="1865601"/>
    <n v="649523.62"/>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0"/>
    <n v="2985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6440421.7700000014"/>
    <n v="18900000"/>
    <n v="1360573.609999999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1893380000"/>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335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20000000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1974694.4700000002"/>
    <n v="17200000"/>
    <n v="1058874.71"/>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3973299.2"/>
    <n v="5000000"/>
    <n v="2137206.6"/>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10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4848378.289999997"/>
    <n v="20000000"/>
    <n v="10495905.949999999"/>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5100000"/>
    <n v="211413.15000000002"/>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0"/>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409140.22"/>
    <n v="800000"/>
    <n v="51023.199999999997"/>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890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59000"/>
    <n v="110000"/>
    <n v="59000"/>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239559.96"/>
    <n v="4300000"/>
    <n v="3006672.44"/>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76541.81"/>
    <n v="400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450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50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3923414.12"/>
    <n v="4700000"/>
    <n v="554871.4"/>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300000"/>
    <n v="0"/>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0"/>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30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51500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6000000"/>
    <n v="0"/>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20000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263258"/>
    <n v="9894400"/>
    <n v="263258"/>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4742163.84"/>
    <n v="71968573"/>
    <n v="1805639.71"/>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280000"/>
    <n v="3019926.38"/>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382249.2"/>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38800000"/>
    <n v="2285750"/>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190646.2399999998"/>
    <n v="14432000"/>
    <n v="2127478.48"/>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6909600"/>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0"/>
    <n v="1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62030000"/>
    <n v="0"/>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932022.59"/>
    <n v="1735000"/>
    <n v="772739.67999999993"/>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35000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1000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199500"/>
    <n v="3575000"/>
    <n v="19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10000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638801.56000000006"/>
    <n v="1700000"/>
    <n v="638801.5600000000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0"/>
    <n v="33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240668.33"/>
    <n v="327000"/>
    <n v="240668.33000000002"/>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063719.94"/>
    <n v="2184500"/>
    <n v="10637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86000"/>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90625.18"/>
    <n v="1549000"/>
    <n v="46965.18"/>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42001.22"/>
    <n v="142001.21999999997"/>
    <n v="142001.22"/>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84500.01"/>
    <n v="99500.01"/>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4842712.059999999"/>
    <n v="46715442"/>
    <n v="6534999.96"/>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6670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89774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364359.18"/>
    <n v="20258893"/>
    <n v="111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11390000"/>
    <n v="0"/>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3335853.49"/>
    <n v="35000000"/>
    <n v="1621231.97"/>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1846710.6"/>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13388.58"/>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216162.2"/>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3389025.09"/>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00000"/>
    <n v="1157067.6499999999"/>
    <n v="0"/>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000000002"/>
    <n v="278282.90999999997"/>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620630.14"/>
    <n v="4000000"/>
    <n v="1275598.1399999999"/>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0"/>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399999998"/>
    <n v="7600000"/>
    <n v="1919160.74"/>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114225025.55"/>
    <n v="265596135"/>
    <n v="97255472.709999993"/>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5000000"/>
    <n v="23929708.66"/>
    <n v="0"/>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349435.0299999998"/>
    <n v="3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6126255.5899999999"/>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60000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8339278.7400000002"/>
    <n v="8339278.7400000002"/>
    <n v="0"/>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7764295.0999999996"/>
    <n v="7764295.0999999996"/>
    <n v="0"/>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0"/>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1000000"/>
    <n v="4569390.6500000004"/>
    <n v="0"/>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0"/>
    <n v="10849941.1"/>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0"/>
    <n v="8462897.5700000003"/>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0"/>
    <n v="48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4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2685783.07"/>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3852520.79"/>
    <n v="91022364.760000005"/>
    <n v="3852520.79"/>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7"/>
    <n v="18098524.619999997"/>
    <n v="2082017.37"/>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1600000"/>
    <n v="2458659.4900000002"/>
    <n v="0"/>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22413342.190000001"/>
    <n v="22413342.190000001"/>
    <n v="0"/>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3219489.159999996"/>
    <n v="39804838.5"/>
    <n v="23219489.159999996"/>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9219391.9100000001"/>
    <n v="21326540.550000001"/>
    <n v="9219391.91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910479.78"/>
    <n v="1560822.5"/>
    <n v="910479.78"/>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1458333.3499999999"/>
    <n v="3500000"/>
    <n v="1458333.3499999999"/>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641666.69000000006"/>
    <n v="1100000"/>
    <n v="641666.69000000006"/>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35416.65"/>
    <n v="85000"/>
    <n v="35416.65"/>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333333.35000000003"/>
    <n v="800000"/>
    <n v="333333.35000000003"/>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1550000"/>
    <n v="19800000"/>
    <n v="1155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837916.65"/>
    <n v="2011000"/>
    <n v="837916.65"/>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740833.30999999994"/>
    <n v="1270000"/>
    <n v="740833.30999999994"/>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1750000"/>
    <n v="3000000"/>
    <n v="175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
    <n v="888000"/>
    <n v="465490.41"/>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0"/>
    <n v="5642000"/>
    <n v="0"/>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970740.99"/>
    <n v="998900"/>
    <n v="876930.99"/>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5841"/>
  </r>
  <r>
    <s v="2023"/>
    <x v="0"/>
    <x v="0"/>
    <x v="1"/>
    <x v="7"/>
    <s v="2 - Poder Ejecutivo"/>
    <s v="0215 - MINISTERIO DE LA MUJER"/>
    <s v="0001 - MINISTERIO DE LA MUJER"/>
    <x v="0"/>
    <x v="0"/>
    <x v="31"/>
    <s v="2.7 - OBRAS"/>
    <s v="2.7.1 - OBRAS EN EDIFICACIONES"/>
    <s v="N"/>
    <s v="00 - N/A"/>
    <s v="10 - FONDO GENERAL"/>
    <s v="(en blanco)"/>
    <s v="99 - MULTIPROVINCIAL"/>
    <n v="0"/>
    <n v="13623100.299999999"/>
    <n v="14303999"/>
    <n v="7357320.4800000004"/>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724791.39999999991"/>
    <n v="1350000"/>
    <n v="724791.39999999991"/>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0"/>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3698182.21"/>
    <n v="4392988"/>
    <n v="145012.56"/>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300000006"/>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0"/>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165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4522715.8099999987"/>
    <n v="17500000"/>
    <n v="1569724.1399999997"/>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655277.34000000008"/>
    <n v="8763253"/>
    <n v="442877.34"/>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11923792.889999999"/>
    <n v="11997204"/>
    <n v="1534918.08"/>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80000"/>
    <n v="66930.070000000007"/>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0"/>
    <n v="47935"/>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395974.05"/>
    <n v="3307800"/>
    <n v="332824.05"/>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20986.760000000002"/>
    <n v="1905200"/>
    <n v="5111.76"/>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7694.4"/>
    <n v="1403900"/>
    <n v="7694.4"/>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0"/>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0"/>
    <n v="50000"/>
    <n v="0"/>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2915101.55"/>
    <n v="4504321.2399999993"/>
    <n v="2915101.5500000003"/>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139047.8600000001"/>
    <n v="1465275.24"/>
    <n v="1139047.8599999999"/>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8827.32999999984"/>
    <n v="923077.77000000014"/>
    <n v="733605.33000000007"/>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65000"/>
    <n v="1044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7259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890608"/>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113251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319746"/>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2885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8000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85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627619"/>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953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69649"/>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498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750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950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0"/>
    <n v="250942"/>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576693"/>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544395"/>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2309322"/>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753000"/>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22500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5400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0"/>
    <n v="0"/>
    <n v="0"/>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315705"/>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1403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295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0"/>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3168041.009999998"/>
    <n v="27571388"/>
    <n v="13635980.77"/>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267253.710000001"/>
    <n v="54920765"/>
    <n v="8136184.3200000003"/>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3000000005"/>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7"/>
    <n v="2010080"/>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0"/>
    <n v="3108500"/>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9983169"/>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869867.560000017"/>
    <n v="50096223"/>
    <n v="4033983.92"/>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0"/>
    <n v="53780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05438"/>
    <n v="900000"/>
    <n v="0"/>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16000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7576062"/>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00000002"/>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3222161"/>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278565"/>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0"/>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68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372446.2"/>
    <n v="3150000"/>
    <n v="1328786.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41182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205910"/>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205910"/>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205910"/>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7142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57142.8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5714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197141.14"/>
    <n v="30285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90599.34"/>
    <n v="15142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90599.34"/>
    <n v="15142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45570.57"/>
    <n v="15142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28689.31"/>
    <n v="151428.58000000002"/>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45342.39999999999"/>
    <n v="15142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3466814.2800000003"/>
    <n v="59308563"/>
    <n v="3466814.280000000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14206814.68"/>
    <n v="30654282"/>
    <n v="14206814.6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6625423.1699999999"/>
    <n v="29654282"/>
    <n v="6625423.1699999999"/>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2582407.14"/>
    <n v="29654281"/>
    <n v="2582407.14"/>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411757.13"/>
    <n v="29654282"/>
    <n v="41175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1936933.1400000001"/>
    <n v="29654281"/>
    <n v="1936933.1400000001"/>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3664637.48"/>
    <n v="35767875"/>
    <n v="754247.04"/>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0"/>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2999999989"/>
    <n v="1219556"/>
    <n v="848665.62999999989"/>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448199.4"/>
    <n v="3800000"/>
    <n v="3655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0"/>
    <n v="6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33688293.480000004"/>
    <n v="9610468.6500000004"/>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739048.8499999996"/>
    <n v="3199702.26"/>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4919658.95"/>
    <n v="12334515"/>
    <n v="2686783.4699999997"/>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16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4000000"/>
    <n v="1356935.43"/>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190924"/>
    <n v="230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80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
    <n v="1633762"/>
    <n v="0"/>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0"/>
    <n v="10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8469965.77"/>
    <n v="21445000"/>
    <n v="2580731.16"/>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779410"/>
    <n v="145500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5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1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648548.52"/>
    <n v="4000000"/>
    <n v="1581595.3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10000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2000000"/>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8630500"/>
    <n v="41630500"/>
    <n v="19121325.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128614.1"/>
    <n v="1515000"/>
    <n v="103545"/>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0"/>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2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410499.98"/>
    <n v="1053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3354521.55"/>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371300.80000000005"/>
    <n v="606888.19999999995"/>
    <n v="371300.79000000004"/>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201486.18"/>
    <n v="1512000"/>
    <n v="147961.38"/>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308787"/>
    <n v="3103000"/>
    <n v="0"/>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651070.38"/>
    <n v="2990000"/>
    <n v="564432.8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877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215232"/>
    <n v="15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0"/>
    <n v="160000"/>
    <n v="0"/>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22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19560"/>
    <n v="1280000"/>
    <n v="0"/>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650000"/>
    <n v="0"/>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5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4796436.1399999997"/>
    <n v="11300000"/>
    <n v="4100967.74"/>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200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60829"/>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63199.99"/>
    <n v="1300000"/>
    <n v="0"/>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3442460.6"/>
    <n v="44015822"/>
    <n v="1556742.86"/>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1540729.6800000002"/>
    <n v="5000000"/>
    <n v="186259.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5311664"/>
    <n v="371242.79"/>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53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3616627.350000005"/>
    <n v="29623915"/>
    <n v="3818864.7399999998"/>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9"/>
    <n v="5700000"/>
    <n v="327160.89999999997"/>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18880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49999997"/>
    <n v="55556695"/>
    <n v="12791090.41"/>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595376.54"/>
    <n v="1370000"/>
    <n v="532446.54"/>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368160"/>
    <n v="500000"/>
    <n v="368160"/>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0"/>
    <n v="100000"/>
    <n v="0"/>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172704.01"/>
    <n v="550000"/>
    <n v="172704"/>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5682.34"/>
    <n v="25000"/>
    <n v="0"/>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544860.560000001"/>
    <n v="13544860.560000001"/>
    <n v="13544860.56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68419624.350000009"/>
    <n v="101249175"/>
    <n v="68419624.349999994"/>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2125232.41"/>
    <n v="4240412"/>
    <n v="16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3131378"/>
    <n v="0"/>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4262710.24"/>
    <n v="83000000"/>
    <n v="4262710.2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7520865.189999998"/>
    <n v="51900000"/>
    <n v="43020480.649999999"/>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400000"/>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600000007"/>
    <n v="10000000"/>
    <n v="6928391.7599999998"/>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17852675.15000001"/>
    <n v="218266021.77000001"/>
    <n v="213186038.80000004"/>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35303013.83000022"/>
    <n v="545753311.40999997"/>
    <n v="535303013.83000004"/>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90000027"/>
    <n v="99595476"/>
    <n v="99595475.689999998"/>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11315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38586279"/>
    <n v="38586279.439999998"/>
    <n v="38586279.000000007"/>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9994831.5099999998"/>
    <n v="25634527"/>
    <n v="9994831.5099999998"/>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1063742.420000002"/>
    <n v="32649882.890000001"/>
    <n v="21063742.420000002"/>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1963408.380000001"/>
    <n v="26079908"/>
    <n v="10473145.370000001"/>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8.999999993"/>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257176.97"/>
    <n v="1582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4776764"/>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3273680.22"/>
    <n v="3900000"/>
    <n v="3273680.2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250000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32396392.550000001"/>
    <n v="37127248"/>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4579151.4000000004"/>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91629989"/>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9058637"/>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7631660"/>
    <n v="12952119"/>
    <n v="763166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20000000"/>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150000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79446637.299999997"/>
    <n v="79446638"/>
    <n v="79446637.299999997"/>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2404631.92"/>
    <n v="13772412"/>
    <n v="2404631.92"/>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64447688.35999995"/>
    <n v="273710195"/>
    <n v="264447688.36000001"/>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39588651.13"/>
    <n v="249287033"/>
    <n v="239588651.13"/>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35591248.68000001"/>
    <n v="175591248.68000001"/>
    <n v="13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87785347.480000004"/>
    <n v="136329787"/>
    <n v="87785347.480000004"/>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12051325"/>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357295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757500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540000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5421376"/>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2972042"/>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0"/>
    <n v="86697108"/>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605850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6824470"/>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5000000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28043432.960000001"/>
    <n v="96169732"/>
    <n v="28043432.96000000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0"/>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5022684"/>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96515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3793431.94"/>
    <n v="12086864"/>
    <n v="3793431.94"/>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46251.18000001"/>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71939880.849999994"/>
    <n v="71939880.849999994"/>
    <n v="7193988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88932755.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80778308"/>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49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90078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680170.8200000003"/>
    <n v="25131274.18"/>
    <n v="680170.82"/>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0"/>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480464984.779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3831831"/>
    <n v="0"/>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80000003"/>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24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2963025.39"/>
    <n v="4907067"/>
    <n v="2963025.39"/>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561771.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8385351.5800000001"/>
    <n v="12385352"/>
    <n v="8385351.5800000001"/>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26049164.84"/>
    <n v="126049166"/>
    <n v="126049164.84"/>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293876442.93000001"/>
    <n v="398009374"/>
    <n v="293876442.93000001"/>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0"/>
    <n v="99825197"/>
    <n v="0"/>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152700598.47"/>
    <n v="302700598"/>
    <n v="152700598.47"/>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2337996.31"/>
    <n v="5844991"/>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1787773.76"/>
    <n v="5787774"/>
    <n v="1787773.76"/>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18530.37"/>
    <n v="5355000"/>
    <n v="180288.03"/>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503561.1700000009"/>
    <n v="5823798"/>
    <n v="3311561.1799999997"/>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2627500"/>
    <n v="2360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719092"/>
    <n v="1205000"/>
    <n v="719092"/>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2075801.3900000001"/>
    <n v="2118000"/>
    <n v="176056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1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750000"/>
    <n v="0"/>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35769048.390000001"/>
    <n v="59887129"/>
    <n v="35769048.390000001"/>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825448.74"/>
    <n v="1679145"/>
    <n v="825448.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5976525"/>
    <n v="10463301"/>
    <n v="5976525"/>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7947964.1900000004"/>
    <n v="13867975"/>
    <n v="7947964.1900000004"/>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1613580.770000001"/>
    <n v="20000000"/>
    <n v="11613580.770000001"/>
  </r>
  <r>
    <s v="2023"/>
    <x v="0"/>
    <x v="0"/>
    <x v="1"/>
    <x v="7"/>
    <s v="3 - Poder Judicial"/>
    <s v="0301 - PODER JUDICIAL"/>
    <s v="0001 - CONSEJO DEL PODER JUDICIAL"/>
    <x v="0"/>
    <x v="1"/>
    <x v="1"/>
    <s v="2.7 - OBRAS"/>
    <s v="2.7.1 - OBRAS EN EDIFICACIONES"/>
    <s v="N"/>
    <s v="00 - N/A"/>
    <s v="10 - FONDO GENERAL"/>
    <s v="(en blanco)"/>
    <s v="99 - MULTIPROVINCIAL"/>
    <n v="32136274"/>
    <n v="21617169.050000001"/>
    <n v="32136274"/>
    <n v="21617169.050000001"/>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6436762"/>
    <n v="11000000"/>
    <n v="6436762"/>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73504774"/>
    <n v="128000000"/>
    <n v="73504774"/>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1647177"/>
    <n v="54652763"/>
    <n v="51647177"/>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763440"/>
    <n v="965040"/>
    <n v="7634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132818"/>
    <n v="3632818"/>
    <n v="31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303335.01"/>
    <n v="5105335"/>
    <n v="430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25907006.949999999"/>
    <n v="36486701"/>
    <n v="25907006.949999999"/>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37916722.560000002"/>
    <n v="47566184"/>
    <n v="37916722.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0"/>
    <n v="1269038"/>
    <n v="0"/>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318664.98"/>
    <n v="2400000"/>
    <n v="1318664.98"/>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936140.90999999992"/>
    <n v="980835"/>
    <n v="936140.91"/>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5000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
    <n v="373600"/>
    <n v="102329.11"/>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n v="100000"/>
    <n v="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9"/>
    <n v="9881669"/>
    <n v="9881669"/>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483267.77"/>
    <n v="10500000"/>
    <n v="10483267.77"/>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1801868.8499999999"/>
    <n v="3500000"/>
    <n v="1801868.8499999999"/>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4588324.379999999"/>
    <n v="26780000"/>
    <n v="24588324.379999999"/>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104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28497"/>
    <n v="887420"/>
    <n v="0"/>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5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2800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063012"/>
    <n v="653012"/>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23250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4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978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200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1922294"/>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525922"/>
    <n v="25000000"/>
    <n v="525922"/>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256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02672548.54000002"/>
    <n v="150000000"/>
    <n v="102672548.54000002"/>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n v="10000000"/>
    <n v="0"/>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27749213.300000001"/>
    <n v="28074214"/>
    <n v="21099213.30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98637231.199999988"/>
    <n v="149748012.5"/>
    <n v="5859605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28848614.00999999"/>
    <n v="130000000"/>
    <n v="12897479.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39999995"/>
    <n v="100000000"/>
    <n v="95217228.079999998"/>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0"/>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116448763.29"/>
    <n v="2300000000"/>
    <n v="1666697531.4800003"/>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0"/>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285000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3750000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0"/>
    <n v="7124435"/>
    <n v="0"/>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59675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797289411.11999989"/>
    <n v="805602224.4799999"/>
    <n v="797289411.11999989"/>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389557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84157283.569999993"/>
    <n v="84157283.569999993"/>
    <n v="84157283.569999993"/>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0000000"/>
    <n v="50000000"/>
    <n v="50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26563732.10000002"/>
    <n v="426563732.13"/>
    <n v="426563732.10000002"/>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1662278.25999999"/>
    <n v="71662278.25999999"/>
    <n v="71662278.25999999"/>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7999998"/>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436716.530000001"/>
    <n v="47436716.530000001"/>
    <n v="47436716.530000001"/>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4621698490"/>
    <n v="7648680584.4999971"/>
    <n v="4621698490"/>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573264224"/>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284390519.07999998"/>
    <n v="639878667.89999998"/>
    <n v="284390519.07999998"/>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4616000712.5199986"/>
    <n v="7333329339.7299995"/>
    <n v="4604047379.1899986"/>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089581642.5500002"/>
    <n v="2500000000"/>
    <n v="2089581642.5500002"/>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4306754519"/>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492848177.4099996"/>
    <n v="2284104056"/>
    <n v="1492848177.4099996"/>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04428204.04000001"/>
    <n v="216182270.48000002"/>
    <n v="104428204.04000001"/>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40250000"/>
    <n v="69000000"/>
    <n v="4025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865640000"/>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18800000"/>
    <n v="40000000"/>
    <n v="18800000"/>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0416655"/>
    <n v="35000000"/>
    <n v="20416655"/>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377777777.11000001"/>
    <n v="500000000"/>
    <n v="377777777.11000001"/>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3000000"/>
    <n v="26000000"/>
    <n v="130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26250000"/>
    <n v="45000000"/>
    <n v="2625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3603516333"/>
    <n v="2707358504.969999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0"/>
    <n v="565878929"/>
    <n v="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166666.8500000001"/>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3416666.750000002"/>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66285331.050000027"/>
    <n v="134421709.46000004"/>
    <n v="66285331.050000012"/>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2668518"/>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3423222755"/>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1.00000021"/>
    <n v="0"/>
  </r>
  <r>
    <s v="2023"/>
    <x v="0"/>
    <x v="1"/>
    <x v="2"/>
    <x v="12"/>
    <s v="2 - Poder Ejecutivo"/>
    <s v="0210 - MINISTERIO DE AGRICULTURA"/>
    <s v="0001 - MINISTERIO DE AGRICULTURA"/>
    <x v="5"/>
    <x v="23"/>
    <x v="100"/>
    <s v="4.1 - Incremento de activos financieros"/>
    <s v="4.1.2 - Incremento de activos financieros no corrientes"/>
    <s v="N"/>
    <s v="00 - N/A"/>
    <s v="10 - FONDO GENERAL"/>
    <s v="(en blanco)"/>
    <s v="99 - MULTIPROVINCIAL"/>
    <n v="3000000000"/>
    <n v="2000000000"/>
    <n v="3000000000"/>
    <n v="2000000000"/>
  </r>
  <r>
    <s v="2023"/>
    <x v="0"/>
    <x v="1"/>
    <x v="2"/>
    <x v="12"/>
    <s v="2 - Poder Ejecutivo"/>
    <s v="0211 - MINISTERIO DE OBRAS PÚBLICAS Y COMUNICACIONES"/>
    <s v="0001 - MINISTERIO DE OBRAS PUBLICAS Y COMUNICACIONES"/>
    <x v="5"/>
    <x v="23"/>
    <x v="100"/>
    <s v="4.1 - Incremento de activos financieros"/>
    <s v="4.1.2 - Incremento de activos financieros no corrientes"/>
    <s v="N"/>
    <s v="00 - N/A"/>
    <s v="20 - FONDOS CON DESTINO ESPECÍFICO"/>
    <s v="(en blanco)"/>
    <s v="99 - MULTIPROVINCIAL"/>
    <n v="500000000"/>
    <n v="0"/>
    <n v="500000000"/>
    <n v="0"/>
  </r>
  <r>
    <s v="2023"/>
    <x v="0"/>
    <x v="1"/>
    <x v="2"/>
    <x v="12"/>
    <s v="2 - Poder Ejecutivo"/>
    <s v="0998 - ADMINISTRACION DE DEUDA PUBLICA Y ACTIVOS FINANCIEROS"/>
    <s v="0001 - MINISTERIO  DE HACIENDA (DEUDA PUBLICA)"/>
    <x v="5"/>
    <x v="23"/>
    <x v="100"/>
    <s v="4.1 - Incremento de activos financieros"/>
    <s v="4.1.2 - Incremento de activos financieros no corrientes"/>
    <s v="N"/>
    <s v="00 - N/A"/>
    <s v="10 - FONDO GENERAL"/>
    <s v="(en blanco)"/>
    <s v="00 - NO CLASIFICADO"/>
    <n v="3742026236"/>
    <n v="208950952.5"/>
    <n v="3742026236"/>
    <n v="208950952.5"/>
  </r>
  <r>
    <s v="2023"/>
    <x v="0"/>
    <x v="1"/>
    <x v="2"/>
    <x v="13"/>
    <s v="2 - Poder Ejecutivo"/>
    <s v="0209 - MINISTERIO DE TRABAJO"/>
    <s v="0001 - MINISTERIO DE TRABAJO"/>
    <x v="5"/>
    <x v="23"/>
    <x v="100"/>
    <s v="4.2 - Disminución de pasivos"/>
    <s v="4.2.1 - Disminución de pasivos corrientes"/>
    <s v="N"/>
    <s v="00 - N/A"/>
    <s v="90 - FONDOS DE TERCEROS"/>
    <s v="(en blanco)"/>
    <s v="99 - MULTIPROVINCIAL"/>
    <n v="0"/>
    <n v="0"/>
    <n v="0"/>
    <n v="0"/>
  </r>
  <r>
    <s v="2023"/>
    <x v="0"/>
    <x v="1"/>
    <x v="2"/>
    <x v="13"/>
    <s v="2 - Poder Ejecutivo"/>
    <s v="0214 - PROCURADURÍA GENERAL DE LA REPÚBLICA"/>
    <s v="0001 - PROCURADURIA GENERAL DE LA REPUBLICA DOMINICANA"/>
    <x v="5"/>
    <x v="23"/>
    <x v="100"/>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0"/>
    <s v="4.2 - Disminución de pasivos"/>
    <s v="4.2.1 - Disminución de pasivos corrientes"/>
    <s v="N"/>
    <s v="00 - N/A"/>
    <s v="10 - FONDO GENERAL"/>
    <s v="(en blanco)"/>
    <s v="00 - NO CLASIFICADO"/>
    <n v="3000000000"/>
    <n v="2813013643.7799997"/>
    <n v="3000000000"/>
    <n v="2813013643.7799997"/>
  </r>
  <r>
    <s v="2023"/>
    <x v="0"/>
    <x v="1"/>
    <x v="2"/>
    <x v="13"/>
    <s v="2 - Poder Ejecutivo"/>
    <s v="0998 - ADMINISTRACION DE DEUDA PUBLICA Y ACTIVOS FINANCIEROS"/>
    <s v="0001 - MINISTERIO  DE HACIENDA (DEUDA PUBLICA)"/>
    <x v="5"/>
    <x v="23"/>
    <x v="100"/>
    <s v="4.2 - Disminución de pasivos"/>
    <s v="4.2.1 - Disminución de pasivos corrientes"/>
    <s v="N"/>
    <s v="00 - N/A"/>
    <s v="50 - CRÉDITO INTERNO"/>
    <s v="(en blanco)"/>
    <s v="00 - NO CLASIFICADO"/>
    <n v="5450157300"/>
    <n v="2203938115.3199997"/>
    <n v="5450157300"/>
    <n v="2147746015.3199997"/>
  </r>
  <r>
    <s v="2023"/>
    <x v="0"/>
    <x v="1"/>
    <x v="2"/>
    <x v="13"/>
    <s v="2 - Poder Ejecutivo"/>
    <s v="0998 - ADMINISTRACION DE DEUDA PUBLICA Y ACTIVOS FINANCIEROS"/>
    <s v="0001 - MINISTERIO  DE HACIENDA (DEUDA PUBLICA)"/>
    <x v="5"/>
    <x v="23"/>
    <x v="100"/>
    <s v="4.2 - Disminución de pasivos"/>
    <s v="4.2.1 - Disminución de pasivos corrientes"/>
    <s v="N"/>
    <s v="00 - N/A"/>
    <s v="60 - CREDITO EXTERNO"/>
    <s v="(en blanco)"/>
    <s v="00 - NO CLASIFICADO"/>
    <n v="120950987783"/>
    <n v="56798153397.440002"/>
    <n v="119350987783"/>
    <n v="56793761009.360001"/>
  </r>
  <r>
    <s v="2023"/>
    <x v="0"/>
    <x v="1"/>
    <x v="2"/>
    <x v="13"/>
    <s v="2 - Poder Ejecutivo"/>
    <s v="0999 - ADMINISTRACION DE OBLIGACIONES DEL TESORO NACIONAL"/>
    <s v="0001 - MINISTERIO DE HACIENDA (OBLIGACIONES DEL TESORO)"/>
    <x v="5"/>
    <x v="23"/>
    <x v="100"/>
    <s v="4.2 - Disminución de pasivos"/>
    <s v="4.2.1 - Disminución de pasivos corrientes"/>
    <s v="N"/>
    <s v="00 - N/A"/>
    <s v="10 - FONDO GENERAL"/>
    <s v="(en blanco)"/>
    <s v="00 - NO CLASIFICADO"/>
    <n v="9000000000"/>
    <n v="948513208.01000011"/>
    <n v="9000000000"/>
    <n v="948513208.01000011"/>
  </r>
  <r>
    <s v="2023"/>
    <x v="0"/>
    <x v="1"/>
    <x v="2"/>
    <x v="13"/>
    <s v="2 - Poder Ejecutivo"/>
    <s v="0999 - ADMINISTRACION DE OBLIGACIONES DEL TESORO NACIONAL"/>
    <s v="0001 - MINISTERIO DE HACIENDA (OBLIGACIONES DEL TESORO)"/>
    <x v="5"/>
    <x v="23"/>
    <x v="100"/>
    <s v="4.2 - Disminución de pasivos"/>
    <s v="4.2.1 - Disminución de pasivos corrientes"/>
    <s v="N"/>
    <s v="00 - N/A"/>
    <s v="50 - CRÉDITO INTERNO"/>
    <s v="(en blanco)"/>
    <s v="00 - NO CLASIFICADO"/>
    <n v="10042071011"/>
    <n v="0"/>
    <n v="10042071011"/>
    <n v="0"/>
  </r>
  <r>
    <s v="2023"/>
    <x v="0"/>
    <x v="1"/>
    <x v="2"/>
    <x v="13"/>
    <s v="2 - Poder Ejecutivo"/>
    <s v="0999 - ADMINISTRACION DE OBLIGACIONES DEL TESORO NACIONAL"/>
    <s v="0001 - MINISTERIO DE HACIENDA (OBLIGACIONES DEL TESORO)"/>
    <x v="5"/>
    <x v="23"/>
    <x v="100"/>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0"/>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0"/>
    <s v="4.5 - Importes a devengar por descuentos en colocaciones de títulos valores"/>
    <s v="4.5.4 - Intereses corridos internos y externos en compra de títulos valores de largo plazo"/>
    <s v="N"/>
    <s v="00 - N/A"/>
    <s v="60 - CREDITO EXTERNO"/>
    <s v="(en blanco)"/>
    <s v="00 - NO CLASIFICADO"/>
    <n v="0"/>
    <n v="1538450294.4200001"/>
    <n v="1600000000"/>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1909877-9BA3-4370-AB00-AA387690098D}"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2">
        <item x="100"/>
        <item x="0"/>
        <item x="2"/>
        <item x="83"/>
        <item x="81"/>
        <item x="31"/>
        <item x="95"/>
        <item x="29"/>
        <item x="30"/>
        <item x="22"/>
        <item x="6"/>
        <item x="26"/>
        <item x="15"/>
        <item x="18"/>
        <item x="1"/>
        <item x="61"/>
        <item x="16"/>
        <item x="62"/>
        <item x="11"/>
        <item x="50"/>
        <item x="46"/>
        <item x="32"/>
        <item x="25"/>
        <item x="88"/>
        <item x="64"/>
        <item x="47"/>
        <item x="51"/>
        <item x="94"/>
        <item x="77"/>
        <item x="91"/>
        <item x="78"/>
        <item x="79"/>
        <item x="80"/>
        <item x="96"/>
        <item x="19"/>
        <item x="58"/>
        <item x="54"/>
        <item x="55"/>
        <item x="52"/>
        <item x="57"/>
        <item x="86"/>
        <item x="97"/>
        <item x="93"/>
        <item x="60"/>
        <item x="65"/>
        <item x="66"/>
        <item x="67"/>
        <item x="84"/>
        <item x="68"/>
        <item x="59"/>
        <item x="69"/>
        <item x="70"/>
        <item x="71"/>
        <item x="28"/>
        <item x="72"/>
        <item x="14"/>
        <item x="73"/>
        <item x="89"/>
        <item x="74"/>
        <item x="75"/>
        <item x="8"/>
        <item x="7"/>
        <item x="5"/>
        <item x="9"/>
        <item x="10"/>
        <item x="53"/>
        <item x="90"/>
        <item x="48"/>
        <item x="21"/>
        <item x="41"/>
        <item x="42"/>
        <item x="12"/>
        <item x="43"/>
        <item x="44"/>
        <item x="27"/>
        <item x="13"/>
        <item x="98"/>
        <item x="85"/>
        <item x="45"/>
        <item x="33"/>
        <item x="34"/>
        <item x="35"/>
        <item x="17"/>
        <item x="36"/>
        <item x="37"/>
        <item x="24"/>
        <item x="23"/>
        <item x="76"/>
        <item x="40"/>
        <item x="38"/>
        <item x="20"/>
        <item x="99"/>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43"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35" sqref="F35"/>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 min="7" max="7" width="19.88671875" customWidth="1"/>
    <col min="8" max="9" width="16.88671875" bestFit="1" customWidth="1"/>
    <col min="10" max="10" width="14.109375" bestFit="1" customWidth="1"/>
  </cols>
  <sheetData>
    <row r="1" spans="1:13" ht="28.5" customHeight="1">
      <c r="A1" s="135" t="s">
        <v>0</v>
      </c>
      <c r="B1" s="135"/>
      <c r="C1" s="135"/>
      <c r="D1" s="135"/>
      <c r="E1" s="135"/>
      <c r="F1" s="135"/>
      <c r="G1" s="3"/>
      <c r="H1" s="3"/>
      <c r="I1" s="3"/>
      <c r="J1" s="3"/>
      <c r="K1" s="68"/>
      <c r="L1" s="68"/>
    </row>
    <row r="2" spans="1:13" ht="21" customHeight="1">
      <c r="A2" s="136" t="s">
        <v>1</v>
      </c>
      <c r="B2" s="136"/>
      <c r="C2" s="136"/>
      <c r="D2" s="136"/>
      <c r="E2" s="136"/>
      <c r="F2" s="136"/>
      <c r="G2" s="2"/>
      <c r="H2" s="2"/>
      <c r="I2" s="2"/>
      <c r="K2" s="68"/>
      <c r="L2" s="68"/>
    </row>
    <row r="3" spans="1:13" s="71" customFormat="1" ht="28.5" customHeight="1">
      <c r="A3" s="137" t="s">
        <v>2</v>
      </c>
      <c r="B3" s="137"/>
      <c r="C3" s="137"/>
      <c r="D3" s="137"/>
      <c r="E3" s="137"/>
      <c r="F3" s="137"/>
      <c r="G3" s="69"/>
      <c r="H3" s="69"/>
      <c r="I3" s="69"/>
      <c r="J3" s="70"/>
      <c r="K3" s="70"/>
      <c r="L3" s="70"/>
      <c r="M3" s="70"/>
    </row>
    <row r="4" spans="1:13" ht="18.75" customHeight="1">
      <c r="A4" s="138" t="s">
        <v>3</v>
      </c>
      <c r="B4" s="138"/>
      <c r="C4" s="138"/>
      <c r="D4" s="138"/>
      <c r="E4" s="138"/>
      <c r="F4" s="138"/>
      <c r="G4" s="72"/>
      <c r="H4" s="4"/>
      <c r="I4" s="4"/>
      <c r="J4" s="73"/>
      <c r="K4" s="73"/>
      <c r="L4" s="73"/>
      <c r="M4" s="73"/>
    </row>
    <row r="5" spans="1:13" ht="18.75" customHeight="1">
      <c r="A5" s="138" t="s">
        <v>4</v>
      </c>
      <c r="B5" s="138"/>
      <c r="C5" s="138"/>
      <c r="D5" s="138"/>
      <c r="E5" s="138"/>
      <c r="F5" s="138"/>
      <c r="G5" s="60"/>
      <c r="H5" s="4"/>
      <c r="I5" s="4"/>
      <c r="J5" s="73"/>
      <c r="K5" s="73"/>
      <c r="L5" s="73"/>
      <c r="M5" s="73"/>
    </row>
    <row r="6" spans="1:13" ht="18">
      <c r="A6" s="139" t="s">
        <v>3237</v>
      </c>
      <c r="B6" s="139"/>
      <c r="C6" s="139"/>
      <c r="D6" s="139"/>
      <c r="E6" s="139"/>
      <c r="F6" s="139"/>
      <c r="G6" s="74"/>
      <c r="H6" s="75"/>
      <c r="I6" s="5"/>
      <c r="J6" s="76"/>
      <c r="K6" s="76"/>
      <c r="L6" s="76"/>
      <c r="M6" s="76"/>
    </row>
    <row r="7" spans="1:13" ht="15.6">
      <c r="A7" s="140" t="s">
        <v>5</v>
      </c>
      <c r="B7" s="140"/>
      <c r="C7" s="140"/>
      <c r="D7" s="140"/>
      <c r="E7" s="140"/>
      <c r="F7" s="140"/>
      <c r="G7" s="77"/>
      <c r="H7" s="58"/>
      <c r="I7" s="6"/>
      <c r="K7" s="68"/>
      <c r="L7" s="68"/>
    </row>
    <row r="8" spans="1:13" ht="15.6">
      <c r="A8" s="67"/>
      <c r="B8" s="67"/>
      <c r="C8" s="67"/>
      <c r="D8" s="67"/>
      <c r="E8" s="67"/>
      <c r="F8" s="67"/>
      <c r="G8" s="67"/>
      <c r="H8" s="6"/>
      <c r="I8" s="6"/>
      <c r="K8" s="68"/>
      <c r="L8" s="68"/>
    </row>
    <row r="9" spans="1:13" ht="15" customHeight="1">
      <c r="C9" s="141" t="s">
        <v>6</v>
      </c>
      <c r="D9" s="57" t="s">
        <v>7</v>
      </c>
      <c r="E9" s="142" t="s">
        <v>8</v>
      </c>
      <c r="G9" s="12"/>
      <c r="I9" s="12"/>
    </row>
    <row r="10" spans="1:13">
      <c r="C10" s="141"/>
      <c r="D10" s="57" t="s">
        <v>9</v>
      </c>
      <c r="E10" s="142"/>
    </row>
    <row r="12" spans="1:13">
      <c r="C12" s="78" t="s">
        <v>10</v>
      </c>
      <c r="D12" s="79">
        <f>SUM(D13:D16)</f>
        <v>1040005.4772670001</v>
      </c>
      <c r="E12" s="79">
        <f>SUM(E13:E16)</f>
        <v>635739.79999999993</v>
      </c>
      <c r="J12" s="12"/>
    </row>
    <row r="13" spans="1:13">
      <c r="C13" s="80" t="s">
        <v>11</v>
      </c>
      <c r="D13" s="81">
        <v>1028207.681281</v>
      </c>
      <c r="E13" s="81">
        <v>628817.6</v>
      </c>
      <c r="F13" s="118"/>
      <c r="G13" s="82"/>
      <c r="H13" s="12"/>
      <c r="I13" s="83"/>
    </row>
    <row r="14" spans="1:13">
      <c r="C14" s="18" t="s">
        <v>12</v>
      </c>
      <c r="D14" s="81">
        <v>550.26506600000005</v>
      </c>
      <c r="E14" s="81">
        <v>146.4</v>
      </c>
      <c r="G14" s="82"/>
      <c r="I14" s="83"/>
    </row>
    <row r="15" spans="1:13">
      <c r="C15" s="80" t="s">
        <v>13</v>
      </c>
      <c r="D15" s="81">
        <v>10250.997875999999</v>
      </c>
      <c r="E15" s="81">
        <v>6621.7</v>
      </c>
      <c r="F15" s="84"/>
      <c r="G15" s="82"/>
      <c r="I15" s="85"/>
    </row>
    <row r="16" spans="1:13">
      <c r="C16" s="18" t="s">
        <v>14</v>
      </c>
      <c r="D16" s="81">
        <v>996.53304400000002</v>
      </c>
      <c r="E16" s="81">
        <v>154.1</v>
      </c>
      <c r="F16" s="82"/>
      <c r="G16" s="12"/>
      <c r="H16" s="85"/>
    </row>
    <row r="17" spans="3:9">
      <c r="C17" s="78" t="s">
        <v>15</v>
      </c>
      <c r="D17" s="79">
        <f>D18+D20</f>
        <v>1247578.095825</v>
      </c>
      <c r="E17" s="79">
        <f>E18+E20</f>
        <v>675320.66240032972</v>
      </c>
      <c r="F17" s="12"/>
      <c r="G17" s="12"/>
    </row>
    <row r="18" spans="3:9">
      <c r="C18" s="80" t="s">
        <v>16</v>
      </c>
      <c r="D18" s="81">
        <v>1092403.0713229999</v>
      </c>
      <c r="E18" s="81">
        <v>604085.3815977897</v>
      </c>
      <c r="H18" s="11"/>
    </row>
    <row r="19" spans="3:9">
      <c r="C19" s="18" t="s">
        <v>17</v>
      </c>
      <c r="D19" s="81">
        <v>225621.04693300001</v>
      </c>
      <c r="E19" s="81">
        <v>139104.70421089002</v>
      </c>
      <c r="H19" s="11"/>
    </row>
    <row r="20" spans="3:9">
      <c r="C20" s="80" t="s">
        <v>18</v>
      </c>
      <c r="D20" s="81">
        <v>155175.02450200001</v>
      </c>
      <c r="E20" s="81">
        <v>71235.280802540015</v>
      </c>
      <c r="F20" s="86"/>
    </row>
    <row r="21" spans="3:9">
      <c r="C21" s="87" t="s">
        <v>19</v>
      </c>
      <c r="D21" s="87"/>
      <c r="E21" s="88"/>
    </row>
    <row r="22" spans="3:9">
      <c r="C22" s="89" t="s">
        <v>20</v>
      </c>
      <c r="D22" s="90">
        <f>D13-D18</f>
        <v>-64195.390041999868</v>
      </c>
      <c r="E22" s="90">
        <f>E13-E18</f>
        <v>24732.218402210274</v>
      </c>
      <c r="I22" s="12"/>
    </row>
    <row r="23" spans="3:9">
      <c r="C23" s="89" t="s">
        <v>21</v>
      </c>
      <c r="D23" s="90">
        <f>D15-D20</f>
        <v>-144924.02662600001</v>
      </c>
      <c r="E23" s="90">
        <f>E15-E20</f>
        <v>-64613.580802540018</v>
      </c>
      <c r="G23" s="12"/>
      <c r="I23" s="12"/>
    </row>
    <row r="24" spans="3:9">
      <c r="C24" s="89" t="s">
        <v>22</v>
      </c>
      <c r="D24" s="90">
        <f>(D12-(D17-D19))</f>
        <v>18048.428375000134</v>
      </c>
      <c r="E24" s="90">
        <f>(E12-(E17-E19))</f>
        <v>99523.841810560203</v>
      </c>
      <c r="H24" s="12"/>
    </row>
    <row r="25" spans="3:9">
      <c r="C25" s="89" t="s">
        <v>23</v>
      </c>
      <c r="D25" s="90">
        <f>D12-D17</f>
        <v>-207572.61855799984</v>
      </c>
      <c r="E25" s="90">
        <f>E12-E17</f>
        <v>-39580.862400329788</v>
      </c>
    </row>
    <row r="26" spans="3:9">
      <c r="C26" s="87" t="s">
        <v>24</v>
      </c>
      <c r="D26" s="91">
        <f>D28-D30</f>
        <v>207572.61855799999</v>
      </c>
      <c r="E26" s="92">
        <f>E28-E30</f>
        <v>168998.16487661001</v>
      </c>
      <c r="F26" s="12"/>
      <c r="G26" s="12"/>
      <c r="H26" s="12"/>
      <c r="I26" s="12"/>
    </row>
    <row r="27" spans="3:9">
      <c r="C27" s="93"/>
      <c r="D27" s="93"/>
      <c r="E27" s="94"/>
      <c r="H27" s="12"/>
    </row>
    <row r="28" spans="3:9" ht="17.25" customHeight="1">
      <c r="C28" s="78" t="s">
        <v>25</v>
      </c>
      <c r="D28" s="79">
        <v>363257.860888</v>
      </c>
      <c r="E28" s="79">
        <v>235448.6</v>
      </c>
      <c r="H28" s="12"/>
      <c r="I28" s="12"/>
    </row>
    <row r="29" spans="3:9">
      <c r="C29" s="95"/>
      <c r="D29" s="96"/>
      <c r="E29" s="97"/>
      <c r="F29" s="12"/>
      <c r="H29" s="12"/>
    </row>
    <row r="30" spans="3:9">
      <c r="C30" s="78" t="s">
        <v>26</v>
      </c>
      <c r="D30" s="79">
        <v>155685.24233000001</v>
      </c>
      <c r="E30" s="79">
        <v>66450.435123389994</v>
      </c>
      <c r="H30" s="12"/>
    </row>
    <row r="31" spans="3:9">
      <c r="C31" s="98" t="s">
        <v>27</v>
      </c>
      <c r="D31" s="99"/>
      <c r="E31" s="99"/>
      <c r="F31" s="7"/>
      <c r="G31" s="100"/>
    </row>
    <row r="32" spans="3:9" ht="40.799999999999997" customHeight="1">
      <c r="C32" s="143" t="s">
        <v>3238</v>
      </c>
      <c r="D32" s="143"/>
      <c r="E32" s="143"/>
      <c r="F32" s="7"/>
    </row>
    <row r="33" spans="3:6" ht="19.2" customHeight="1">
      <c r="C33" s="143" t="s">
        <v>28</v>
      </c>
      <c r="D33" s="143"/>
      <c r="E33" s="143"/>
      <c r="F33" s="7"/>
    </row>
    <row r="34" spans="3:6">
      <c r="C34" s="134" t="s">
        <v>29</v>
      </c>
      <c r="D34" s="134"/>
      <c r="E34" s="134"/>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D33" sqref="D33"/>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35" t="s">
        <v>0</v>
      </c>
      <c r="B1" s="135"/>
      <c r="C1" s="135"/>
      <c r="D1" s="135"/>
      <c r="E1" s="135"/>
      <c r="F1" s="3"/>
      <c r="G1" s="3"/>
    </row>
    <row r="2" spans="1:8" ht="21" customHeight="1">
      <c r="A2" s="136" t="s">
        <v>1</v>
      </c>
      <c r="B2" s="136"/>
      <c r="C2" s="136"/>
      <c r="D2" s="136"/>
      <c r="E2" s="136"/>
      <c r="F2" s="2"/>
      <c r="G2" s="2"/>
    </row>
    <row r="3" spans="1:8" ht="15" customHeight="1">
      <c r="A3" s="146" t="s">
        <v>2</v>
      </c>
      <c r="B3" s="146"/>
      <c r="C3" s="146"/>
      <c r="D3" s="146"/>
      <c r="E3" s="146"/>
      <c r="F3" s="1"/>
      <c r="G3" s="103"/>
    </row>
    <row r="5" spans="1:8" ht="18">
      <c r="A5" s="147" t="s">
        <v>30</v>
      </c>
      <c r="B5" s="147"/>
      <c r="C5" s="147"/>
      <c r="D5" s="147"/>
      <c r="E5" s="147"/>
      <c r="F5" s="4"/>
      <c r="G5" s="61"/>
    </row>
    <row r="6" spans="1:8" ht="18.75" customHeight="1">
      <c r="A6" s="148" t="s">
        <v>31</v>
      </c>
      <c r="B6" s="148"/>
      <c r="C6" s="148"/>
      <c r="D6" s="148"/>
      <c r="E6" s="148"/>
      <c r="F6" s="4"/>
      <c r="G6" s="4"/>
    </row>
    <row r="7" spans="1:8" ht="18">
      <c r="A7" s="139" t="s">
        <v>3241</v>
      </c>
      <c r="B7" s="139"/>
      <c r="C7" s="139"/>
      <c r="D7" s="139"/>
      <c r="E7" s="139"/>
      <c r="F7" s="12"/>
      <c r="G7" s="62"/>
    </row>
    <row r="8" spans="1:8" ht="15.6">
      <c r="A8" s="145" t="s">
        <v>5</v>
      </c>
      <c r="B8" s="145"/>
      <c r="C8" s="145"/>
      <c r="D8" s="145"/>
      <c r="E8" s="145"/>
      <c r="F8" s="58"/>
      <c r="G8" s="6"/>
    </row>
    <row r="9" spans="1:8">
      <c r="F9" s="12"/>
    </row>
    <row r="10" spans="1:8">
      <c r="F10" s="12"/>
      <c r="G10" s="12"/>
    </row>
    <row r="11" spans="1:8" ht="15" customHeight="1">
      <c r="B11" s="144" t="s">
        <v>6</v>
      </c>
      <c r="C11" s="52" t="s">
        <v>7</v>
      </c>
      <c r="D11" s="142" t="s">
        <v>8</v>
      </c>
    </row>
    <row r="12" spans="1:8" ht="15" customHeight="1">
      <c r="B12" s="144"/>
      <c r="C12" s="57" t="s">
        <v>9</v>
      </c>
      <c r="D12" s="142"/>
      <c r="E12" s="12"/>
      <c r="F12" s="12"/>
      <c r="G12" s="12"/>
      <c r="H12" s="12"/>
    </row>
    <row r="13" spans="1:8">
      <c r="B13" s="23" t="s">
        <v>15</v>
      </c>
      <c r="C13" s="21">
        <f>+C14+C21</f>
        <v>1247578.095825</v>
      </c>
      <c r="D13" s="21">
        <f>D14+D21</f>
        <v>675320.66240032972</v>
      </c>
      <c r="F13" s="12"/>
      <c r="G13" s="12"/>
      <c r="H13" s="12"/>
    </row>
    <row r="14" spans="1:8">
      <c r="B14" s="24" t="s">
        <v>16</v>
      </c>
      <c r="C14" s="124">
        <f>SUM(C15:C20)</f>
        <v>1092403.0713229999</v>
      </c>
      <c r="D14" s="124">
        <f>SUM(D15:D20)</f>
        <v>604085.3815977897</v>
      </c>
      <c r="E14" s="22"/>
      <c r="F14" s="12"/>
      <c r="G14" s="12"/>
      <c r="H14" s="12"/>
    </row>
    <row r="15" spans="1:8" ht="12.75" customHeight="1">
      <c r="B15" s="25" t="s">
        <v>32</v>
      </c>
      <c r="C15" s="119">
        <v>444373.26977200003</v>
      </c>
      <c r="D15" s="119">
        <v>213965.67874023964</v>
      </c>
      <c r="E15" s="22"/>
      <c r="F15" s="12"/>
      <c r="G15" s="12"/>
      <c r="H15" s="12"/>
    </row>
    <row r="16" spans="1:8">
      <c r="B16" s="25" t="s">
        <v>33</v>
      </c>
      <c r="C16" s="119">
        <v>66472.191181000002</v>
      </c>
      <c r="D16" s="119">
        <v>34609.18335752</v>
      </c>
      <c r="E16" s="22"/>
      <c r="F16" s="12"/>
      <c r="G16" s="12"/>
    </row>
    <row r="17" spans="2:9">
      <c r="B17" s="25" t="s">
        <v>17</v>
      </c>
      <c r="C17" s="119">
        <v>225621.04693300001</v>
      </c>
      <c r="D17" s="119">
        <v>139104.70421089002</v>
      </c>
      <c r="E17" s="101"/>
      <c r="F17" s="12"/>
      <c r="G17" s="101"/>
    </row>
    <row r="18" spans="2:9">
      <c r="B18" s="25" t="s">
        <v>34</v>
      </c>
      <c r="C18" s="104">
        <v>20010.099999999999</v>
      </c>
      <c r="D18" s="104">
        <v>6827.3246137799997</v>
      </c>
      <c r="E18" s="22"/>
      <c r="F18" s="12"/>
      <c r="G18" s="63"/>
    </row>
    <row r="19" spans="2:9">
      <c r="B19" s="25" t="s">
        <v>35</v>
      </c>
      <c r="C19" s="119">
        <v>334946.25301300001</v>
      </c>
      <c r="D19" s="119">
        <v>208681.58788591006</v>
      </c>
      <c r="E19" s="22"/>
      <c r="F19" s="12"/>
      <c r="G19" s="47"/>
    </row>
    <row r="20" spans="2:9">
      <c r="B20" s="25" t="s">
        <v>36</v>
      </c>
      <c r="C20" s="119">
        <v>980.21042399999999</v>
      </c>
      <c r="D20" s="119">
        <v>896.90278945</v>
      </c>
      <c r="E20" s="22"/>
      <c r="F20" s="12"/>
      <c r="G20" s="47"/>
      <c r="I20" s="12"/>
    </row>
    <row r="21" spans="2:9">
      <c r="B21" s="24" t="s">
        <v>18</v>
      </c>
      <c r="C21" s="124">
        <f>SUM(C22:C27)</f>
        <v>155175.02450200001</v>
      </c>
      <c r="D21" s="124">
        <f>SUM(D22:D27)</f>
        <v>71235.280802540015</v>
      </c>
      <c r="E21" s="22"/>
      <c r="F21" s="12"/>
      <c r="G21" s="12"/>
      <c r="H21" s="12"/>
    </row>
    <row r="22" spans="2:9">
      <c r="B22" s="25" t="s">
        <v>37</v>
      </c>
      <c r="C22" s="119">
        <v>37994.371815999999</v>
      </c>
      <c r="D22" s="119">
        <v>20432.553887019996</v>
      </c>
      <c r="E22" s="22"/>
      <c r="F22" s="12"/>
      <c r="G22" s="12"/>
      <c r="H22" s="47"/>
    </row>
    <row r="23" spans="2:9">
      <c r="B23" s="25" t="s">
        <v>38</v>
      </c>
      <c r="C23" s="119">
        <v>55667.598377000002</v>
      </c>
      <c r="D23" s="119">
        <v>18731.625428309999</v>
      </c>
      <c r="E23" s="22"/>
      <c r="F23" s="12"/>
      <c r="G23" s="12"/>
    </row>
    <row r="24" spans="2:9">
      <c r="B24" s="25" t="s">
        <v>39</v>
      </c>
      <c r="C24" s="119">
        <v>9.7678999999999991</v>
      </c>
      <c r="D24" s="119">
        <v>4.3054101999999999</v>
      </c>
      <c r="E24" s="22"/>
      <c r="F24" s="12"/>
      <c r="G24" s="47"/>
    </row>
    <row r="25" spans="2:9">
      <c r="B25" s="25" t="s">
        <v>40</v>
      </c>
      <c r="C25" s="119">
        <v>3463.6659530000002</v>
      </c>
      <c r="D25" s="119">
        <v>2231.7786079099997</v>
      </c>
      <c r="E25" s="22"/>
      <c r="F25" s="12"/>
      <c r="G25" s="48"/>
    </row>
    <row r="26" spans="2:9">
      <c r="B26" s="25" t="s">
        <v>41</v>
      </c>
      <c r="C26" s="119">
        <v>56593.336180999999</v>
      </c>
      <c r="D26" s="119">
        <v>29835.017469100025</v>
      </c>
      <c r="E26" s="22"/>
      <c r="F26" s="12"/>
      <c r="G26" s="48"/>
    </row>
    <row r="27" spans="2:9">
      <c r="B27" s="25" t="s">
        <v>42</v>
      </c>
      <c r="C27" s="119">
        <v>1446.284275</v>
      </c>
      <c r="D27" s="119">
        <v>0</v>
      </c>
      <c r="E27" s="22"/>
      <c r="F27" s="12"/>
      <c r="G27" s="55"/>
    </row>
    <row r="28" spans="2:9">
      <c r="B28" s="23" t="s">
        <v>43</v>
      </c>
      <c r="C28" s="21">
        <f>C29</f>
        <v>155685.24233000001</v>
      </c>
      <c r="D28" s="29">
        <f t="shared" ref="D28" si="0">D29</f>
        <v>66450.435123390009</v>
      </c>
      <c r="E28" s="22"/>
      <c r="F28" s="12"/>
    </row>
    <row r="29" spans="2:9">
      <c r="B29" s="24" t="s">
        <v>26</v>
      </c>
      <c r="C29" s="43">
        <f>SUM(C30:C32)</f>
        <v>155685.24233000001</v>
      </c>
      <c r="D29" s="105">
        <f>SUM(D30:D32)</f>
        <v>66450.435123390009</v>
      </c>
      <c r="E29" s="22"/>
      <c r="F29" s="12"/>
    </row>
    <row r="30" spans="2:9">
      <c r="B30" s="25" t="s">
        <v>44</v>
      </c>
      <c r="C30" s="22">
        <v>7242.0262359999997</v>
      </c>
      <c r="D30" s="22">
        <v>2208.9509524999999</v>
      </c>
      <c r="E30" s="22"/>
      <c r="F30" s="12"/>
      <c r="G30" s="55"/>
    </row>
    <row r="31" spans="2:9">
      <c r="B31" s="19" t="s">
        <v>45</v>
      </c>
      <c r="C31" s="22">
        <v>148443.216094</v>
      </c>
      <c r="D31" s="22">
        <v>62703.033876469999</v>
      </c>
      <c r="E31" s="22"/>
      <c r="F31" s="12"/>
    </row>
    <row r="32" spans="2:9">
      <c r="B32" s="19" t="s">
        <v>3221</v>
      </c>
      <c r="C32" s="22">
        <v>0</v>
      </c>
      <c r="D32" s="22">
        <v>1538.4502944200001</v>
      </c>
      <c r="E32" s="22"/>
      <c r="F32" s="12"/>
    </row>
    <row r="33" spans="2:19" ht="15" customHeight="1">
      <c r="B33" s="35" t="s">
        <v>46</v>
      </c>
      <c r="C33" s="31">
        <f>C13+C28</f>
        <v>1403263.338155</v>
      </c>
      <c r="D33" s="31">
        <f>D13+D28</f>
        <v>741771.09752371977</v>
      </c>
      <c r="E33" s="56"/>
      <c r="F33" s="12"/>
      <c r="H33" s="8"/>
      <c r="I33" s="8"/>
      <c r="J33" s="8"/>
      <c r="K33" s="8"/>
      <c r="L33" s="8"/>
      <c r="M33" s="8"/>
      <c r="N33" s="8"/>
    </row>
    <row r="34" spans="2:19" ht="15" customHeight="1">
      <c r="B34" s="15" t="s">
        <v>27</v>
      </c>
      <c r="C34" s="15"/>
      <c r="D34" s="102"/>
      <c r="E34" s="8"/>
      <c r="H34" s="8"/>
      <c r="I34" s="8"/>
      <c r="J34" s="8"/>
      <c r="K34" s="8"/>
      <c r="L34" s="8"/>
      <c r="M34" s="8"/>
      <c r="N34" s="8"/>
      <c r="O34" s="8"/>
      <c r="P34" s="8"/>
      <c r="Q34" s="8"/>
      <c r="R34" s="8"/>
    </row>
    <row r="35" spans="2:19" ht="20.399999999999999" customHeight="1">
      <c r="B35" s="143" t="s">
        <v>3238</v>
      </c>
      <c r="C35" s="143"/>
      <c r="D35" s="143"/>
      <c r="E35" s="8"/>
      <c r="H35" s="8"/>
      <c r="I35" s="8"/>
      <c r="J35" s="8"/>
      <c r="K35" s="8"/>
      <c r="L35" s="8"/>
      <c r="M35" s="8"/>
      <c r="N35" s="8"/>
      <c r="O35" s="8"/>
      <c r="P35" s="8"/>
      <c r="Q35" s="8"/>
      <c r="R35" s="8"/>
      <c r="S35" s="8"/>
    </row>
    <row r="36" spans="2:19">
      <c r="B36" s="143" t="s">
        <v>47</v>
      </c>
      <c r="C36" s="143"/>
      <c r="D36" s="143"/>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A7:E7"/>
    <mergeCell ref="A1:E1"/>
    <mergeCell ref="A2:E2"/>
    <mergeCell ref="A3:E3"/>
    <mergeCell ref="A5:E5"/>
    <mergeCell ref="A6:E6"/>
    <mergeCell ref="B36:D36"/>
    <mergeCell ref="B11:B12"/>
    <mergeCell ref="B35:D35"/>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H75"/>
  <sheetViews>
    <sheetView showGridLines="0" topLeftCell="A49" zoomScale="110" zoomScaleNormal="110" workbookViewId="0">
      <selection activeCell="B65" sqref="B65:D65"/>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7" max="7" width="14.109375"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6" t="s">
        <v>2</v>
      </c>
      <c r="B3" s="146"/>
      <c r="C3" s="146"/>
      <c r="D3" s="146"/>
      <c r="E3" s="146"/>
    </row>
    <row r="5" spans="1:8" ht="18.75" customHeight="1">
      <c r="A5" s="148" t="s">
        <v>30</v>
      </c>
      <c r="B5" s="148"/>
      <c r="C5" s="148"/>
      <c r="D5" s="148"/>
      <c r="E5" s="148"/>
    </row>
    <row r="6" spans="1:8" ht="18.75" customHeight="1">
      <c r="A6" s="148" t="s">
        <v>48</v>
      </c>
      <c r="B6" s="148"/>
      <c r="C6" s="148"/>
      <c r="D6" s="148"/>
      <c r="E6" s="148"/>
    </row>
    <row r="7" spans="1:8" ht="18">
      <c r="A7" s="139" t="s">
        <v>3241</v>
      </c>
      <c r="B7" s="139"/>
      <c r="C7" s="139"/>
      <c r="D7" s="139"/>
      <c r="E7" s="139"/>
    </row>
    <row r="8" spans="1:8" ht="15.6">
      <c r="A8" s="145" t="s">
        <v>5</v>
      </c>
      <c r="B8" s="145"/>
      <c r="C8" s="145"/>
      <c r="D8" s="145"/>
      <c r="E8" s="145"/>
    </row>
    <row r="10" spans="1:8">
      <c r="G10" s="47"/>
    </row>
    <row r="11" spans="1:8" ht="15" customHeight="1">
      <c r="B11" s="144" t="s">
        <v>6</v>
      </c>
      <c r="C11" s="53" t="s">
        <v>7</v>
      </c>
      <c r="D11" s="149" t="s">
        <v>8</v>
      </c>
    </row>
    <row r="12" spans="1:8">
      <c r="B12" s="144"/>
      <c r="C12" s="59" t="s">
        <v>9</v>
      </c>
      <c r="D12" s="149"/>
    </row>
    <row r="13" spans="1:8">
      <c r="B13" s="26" t="s">
        <v>15</v>
      </c>
      <c r="C13" s="27">
        <f>C14+C17+C43+C45+C47+C49+C51+C53+C55</f>
        <v>1247578.095825</v>
      </c>
      <c r="D13" s="27">
        <f t="shared" ref="D13" si="0">D14+D17+D43+D45+D47+D49+D51+D53+D55</f>
        <v>675320.66240032983</v>
      </c>
      <c r="G13" s="12"/>
      <c r="H13" s="51"/>
    </row>
    <row r="14" spans="1:8">
      <c r="B14" s="32" t="s">
        <v>49</v>
      </c>
      <c r="C14" s="29">
        <f>SUM(C15:C16)</f>
        <v>7818.7198360000002</v>
      </c>
      <c r="D14" s="29">
        <f>SUM(D15:D16)</f>
        <v>4560.9197394300018</v>
      </c>
      <c r="G14" s="12"/>
    </row>
    <row r="15" spans="1:8">
      <c r="B15" s="33" t="s">
        <v>50</v>
      </c>
      <c r="C15" s="104">
        <v>2635.7791240000001</v>
      </c>
      <c r="D15" s="104">
        <v>1537.5377420100028</v>
      </c>
      <c r="E15" s="30"/>
      <c r="G15" s="12"/>
    </row>
    <row r="16" spans="1:8">
      <c r="B16" s="33" t="s">
        <v>51</v>
      </c>
      <c r="C16" s="104">
        <v>5182.9407119999996</v>
      </c>
      <c r="D16" s="104">
        <v>3023.3819974199992</v>
      </c>
      <c r="E16" s="30"/>
      <c r="G16" s="12"/>
    </row>
    <row r="17" spans="2:5">
      <c r="B17" s="32" t="s">
        <v>52</v>
      </c>
      <c r="C17" s="29">
        <f>SUM(C18:C42)</f>
        <v>1218108.897871</v>
      </c>
      <c r="D17" s="29">
        <f>SUM(D18:D42)</f>
        <v>658155.29314255982</v>
      </c>
      <c r="E17" s="30"/>
    </row>
    <row r="18" spans="2:5">
      <c r="B18" s="33" t="s">
        <v>53</v>
      </c>
      <c r="C18" s="104">
        <v>119333.454295</v>
      </c>
      <c r="D18" s="104">
        <v>58907.448582150042</v>
      </c>
      <c r="E18" s="30"/>
    </row>
    <row r="19" spans="2:5">
      <c r="B19" s="33" t="s">
        <v>54</v>
      </c>
      <c r="C19" s="104">
        <v>59523.635937999999</v>
      </c>
      <c r="D19" s="104">
        <v>29390.744995949994</v>
      </c>
      <c r="E19" s="30"/>
    </row>
    <row r="20" spans="2:5">
      <c r="B20" s="33" t="s">
        <v>55</v>
      </c>
      <c r="C20" s="104">
        <v>49910.944089999997</v>
      </c>
      <c r="D20" s="104">
        <v>26828.553685240011</v>
      </c>
      <c r="E20" s="30"/>
    </row>
    <row r="21" spans="2:5">
      <c r="B21" s="33" t="s">
        <v>56</v>
      </c>
      <c r="C21" s="104">
        <v>11586.597707999999</v>
      </c>
      <c r="D21" s="104">
        <v>6627.192699419993</v>
      </c>
      <c r="E21" s="30"/>
    </row>
    <row r="22" spans="2:5">
      <c r="B22" s="33" t="s">
        <v>57</v>
      </c>
      <c r="C22" s="104">
        <v>21701.812583999999</v>
      </c>
      <c r="D22" s="104">
        <v>10336.319110679997</v>
      </c>
      <c r="E22" s="30"/>
    </row>
    <row r="23" spans="2:5">
      <c r="B23" s="33" t="s">
        <v>58</v>
      </c>
      <c r="C23" s="104">
        <v>275378.92664199998</v>
      </c>
      <c r="D23" s="104">
        <v>125093.22179889996</v>
      </c>
      <c r="E23" s="30"/>
    </row>
    <row r="24" spans="2:5">
      <c r="B24" s="33" t="s">
        <v>59</v>
      </c>
      <c r="C24" s="104">
        <v>137788.99256300001</v>
      </c>
      <c r="D24" s="104">
        <v>73273.201619880027</v>
      </c>
      <c r="E24" s="30"/>
    </row>
    <row r="25" spans="2:5">
      <c r="B25" s="34" t="s">
        <v>60</v>
      </c>
      <c r="C25" s="104">
        <v>3136.389584</v>
      </c>
      <c r="D25" s="104">
        <v>1915.0209057400004</v>
      </c>
      <c r="E25" s="30"/>
    </row>
    <row r="26" spans="2:5">
      <c r="B26" s="34" t="s">
        <v>61</v>
      </c>
      <c r="C26" s="104">
        <v>2512.106847</v>
      </c>
      <c r="D26" s="104">
        <v>1120.3831191100003</v>
      </c>
      <c r="E26" s="30"/>
    </row>
    <row r="27" spans="2:5">
      <c r="B27" s="34" t="s">
        <v>62</v>
      </c>
      <c r="C27" s="104">
        <v>15106.778711000001</v>
      </c>
      <c r="D27" s="104">
        <v>9467.084474350002</v>
      </c>
      <c r="E27" s="30"/>
    </row>
    <row r="28" spans="2:5">
      <c r="B28" s="34" t="s">
        <v>63</v>
      </c>
      <c r="C28" s="104">
        <v>49629.942223999999</v>
      </c>
      <c r="D28" s="104">
        <v>29502.323203989959</v>
      </c>
      <c r="E28" s="30"/>
    </row>
    <row r="29" spans="2:5">
      <c r="B29" s="34" t="s">
        <v>64</v>
      </c>
      <c r="C29" s="104">
        <v>27416.574285999999</v>
      </c>
      <c r="D29" s="104">
        <v>8995.5791326500002</v>
      </c>
      <c r="E29" s="30"/>
    </row>
    <row r="30" spans="2:5">
      <c r="B30" s="34" t="s">
        <v>65</v>
      </c>
      <c r="C30" s="104">
        <v>10706.014966000001</v>
      </c>
      <c r="D30" s="104">
        <v>2008.209173760001</v>
      </c>
      <c r="E30" s="30"/>
    </row>
    <row r="31" spans="2:5">
      <c r="B31" s="34" t="s">
        <v>66</v>
      </c>
      <c r="C31" s="104">
        <v>9019.7206750000005</v>
      </c>
      <c r="D31" s="104">
        <v>5137.2311331200053</v>
      </c>
      <c r="E31" s="30"/>
    </row>
    <row r="32" spans="2:5">
      <c r="B32" s="34" t="s">
        <v>67</v>
      </c>
      <c r="C32" s="104">
        <v>1227.625693</v>
      </c>
      <c r="D32" s="104">
        <v>614.97628418000022</v>
      </c>
      <c r="E32" s="30"/>
    </row>
    <row r="33" spans="2:5">
      <c r="B33" s="34" t="s">
        <v>68</v>
      </c>
      <c r="C33" s="104">
        <v>3260.9817779999998</v>
      </c>
      <c r="D33" s="104">
        <v>1669.3960899799999</v>
      </c>
      <c r="E33" s="30"/>
    </row>
    <row r="34" spans="2:5">
      <c r="B34" s="34" t="s">
        <v>69</v>
      </c>
      <c r="C34" s="104">
        <v>685.97514699999999</v>
      </c>
      <c r="D34" s="104">
        <v>342.84727456999997</v>
      </c>
      <c r="E34" s="30"/>
    </row>
    <row r="35" spans="2:5">
      <c r="B35" s="34" t="s">
        <v>70</v>
      </c>
      <c r="C35" s="104">
        <v>13374.225582999999</v>
      </c>
      <c r="D35" s="104">
        <v>7607.2702946799982</v>
      </c>
      <c r="E35" s="30"/>
    </row>
    <row r="36" spans="2:5">
      <c r="B36" s="34" t="s">
        <v>71</v>
      </c>
      <c r="C36" s="104">
        <v>15653.944895000001</v>
      </c>
      <c r="D36" s="104">
        <v>7945.7888139199986</v>
      </c>
      <c r="E36" s="30"/>
    </row>
    <row r="37" spans="2:5">
      <c r="B37" s="34" t="s">
        <v>72</v>
      </c>
      <c r="C37" s="104">
        <v>3459.6100219999998</v>
      </c>
      <c r="D37" s="104">
        <v>1534.2515852599997</v>
      </c>
      <c r="E37" s="30"/>
    </row>
    <row r="38" spans="2:5">
      <c r="B38" s="34" t="s">
        <v>73</v>
      </c>
      <c r="C38" s="104">
        <v>2080.7347260000001</v>
      </c>
      <c r="D38" s="104">
        <v>847.36597516000086</v>
      </c>
      <c r="E38" s="30"/>
    </row>
    <row r="39" spans="2:5">
      <c r="B39" s="34" t="s">
        <v>74</v>
      </c>
      <c r="C39" s="104">
        <v>3109.6559729999999</v>
      </c>
      <c r="D39" s="104">
        <v>1183.380632950001</v>
      </c>
      <c r="E39" s="30"/>
    </row>
    <row r="40" spans="2:5">
      <c r="B40" s="34" t="s">
        <v>75</v>
      </c>
      <c r="C40" s="104">
        <v>13401.009791</v>
      </c>
      <c r="D40" s="104">
        <v>9636.3780934100032</v>
      </c>
      <c r="E40" s="30"/>
    </row>
    <row r="41" spans="2:5">
      <c r="B41" s="34" t="s">
        <v>76</v>
      </c>
      <c r="C41" s="104">
        <v>253545.53659900001</v>
      </c>
      <c r="D41" s="104">
        <v>166852.04387454002</v>
      </c>
      <c r="E41" s="30"/>
    </row>
    <row r="42" spans="2:5">
      <c r="B42" s="34" t="s">
        <v>77</v>
      </c>
      <c r="C42" s="104">
        <v>115557.706551</v>
      </c>
      <c r="D42" s="104">
        <v>71319.080588969984</v>
      </c>
      <c r="E42" s="30"/>
    </row>
    <row r="43" spans="2:5">
      <c r="B43" s="32" t="s">
        <v>78</v>
      </c>
      <c r="C43" s="29">
        <f>C44</f>
        <v>8623.2868190000008</v>
      </c>
      <c r="D43" s="29">
        <f t="shared" ref="D43" si="1">D44</f>
        <v>5028.6797528700008</v>
      </c>
      <c r="E43" s="30"/>
    </row>
    <row r="44" spans="2:5">
      <c r="B44" s="33" t="s">
        <v>79</v>
      </c>
      <c r="C44" s="104">
        <v>8623.2868190000008</v>
      </c>
      <c r="D44" s="104">
        <v>5028.6797528700008</v>
      </c>
      <c r="E44" s="30"/>
    </row>
    <row r="45" spans="2:5">
      <c r="B45" s="32" t="s">
        <v>80</v>
      </c>
      <c r="C45" s="29">
        <f>C46</f>
        <v>8011.2919570000004</v>
      </c>
      <c r="D45" s="29">
        <f>D46</f>
        <v>4673.2535710000002</v>
      </c>
      <c r="E45" s="30"/>
    </row>
    <row r="46" spans="2:5">
      <c r="B46" s="33" t="s">
        <v>81</v>
      </c>
      <c r="C46" s="104">
        <v>8011.2919570000004</v>
      </c>
      <c r="D46" s="104">
        <v>4673.2535710000002</v>
      </c>
      <c r="E46" s="30"/>
    </row>
    <row r="47" spans="2:5">
      <c r="B47" s="32" t="s">
        <v>82</v>
      </c>
      <c r="C47" s="29">
        <f>C48</f>
        <v>1524.2480869999999</v>
      </c>
      <c r="D47" s="29">
        <f>D48</f>
        <v>888.75663264000013</v>
      </c>
      <c r="E47" s="30"/>
    </row>
    <row r="48" spans="2:5">
      <c r="B48" s="33" t="s">
        <v>83</v>
      </c>
      <c r="C48" s="104">
        <v>1524.2480869999999</v>
      </c>
      <c r="D48" s="104">
        <v>888.75663264000013</v>
      </c>
      <c r="E48" s="30"/>
    </row>
    <row r="49" spans="2:8">
      <c r="B49" s="32" t="s">
        <v>84</v>
      </c>
      <c r="C49" s="29">
        <f>C50</f>
        <v>1625.371875</v>
      </c>
      <c r="D49" s="29">
        <f>D50</f>
        <v>948.07269843999995</v>
      </c>
      <c r="E49" s="30"/>
    </row>
    <row r="50" spans="2:8">
      <c r="B50" s="33" t="s">
        <v>85</v>
      </c>
      <c r="C50" s="104">
        <v>1625.371875</v>
      </c>
      <c r="D50" s="104">
        <v>948.07269843999995</v>
      </c>
      <c r="E50" s="30"/>
    </row>
    <row r="51" spans="2:8">
      <c r="B51" s="32" t="s">
        <v>86</v>
      </c>
      <c r="C51" s="29">
        <f>C52</f>
        <v>267.728228</v>
      </c>
      <c r="D51" s="29">
        <f>D52</f>
        <v>160.40558239000003</v>
      </c>
      <c r="E51" s="30"/>
    </row>
    <row r="52" spans="2:8">
      <c r="B52" s="33" t="s">
        <v>87</v>
      </c>
      <c r="C52" s="104">
        <v>267.728228</v>
      </c>
      <c r="D52" s="104">
        <v>160.40558239000003</v>
      </c>
      <c r="E52" s="30"/>
    </row>
    <row r="53" spans="2:8">
      <c r="B53" s="32" t="s">
        <v>88</v>
      </c>
      <c r="C53" s="29">
        <f>C54</f>
        <v>951.88166899999999</v>
      </c>
      <c r="D53" s="29">
        <f t="shared" ref="D53" si="2">D54</f>
        <v>555.26424098999973</v>
      </c>
      <c r="E53" s="30"/>
    </row>
    <row r="54" spans="2:8">
      <c r="B54" s="33" t="s">
        <v>89</v>
      </c>
      <c r="C54" s="104">
        <v>951.88166899999999</v>
      </c>
      <c r="D54" s="104">
        <v>555.26424098999973</v>
      </c>
      <c r="E54" s="30"/>
    </row>
    <row r="55" spans="2:8">
      <c r="B55" s="32" t="s">
        <v>90</v>
      </c>
      <c r="C55" s="29">
        <f>C56</f>
        <v>646.66948300000001</v>
      </c>
      <c r="D55" s="29">
        <f>D56</f>
        <v>350.01704001000024</v>
      </c>
      <c r="E55" s="30"/>
    </row>
    <row r="56" spans="2:8">
      <c r="B56" s="33" t="s">
        <v>91</v>
      </c>
      <c r="C56" s="30">
        <v>646.66948300000001</v>
      </c>
      <c r="D56" s="104">
        <v>350.01704001000024</v>
      </c>
      <c r="E56" s="30"/>
    </row>
    <row r="57" spans="2:8">
      <c r="B57" s="26" t="s">
        <v>43</v>
      </c>
      <c r="C57" s="28">
        <f>C58</f>
        <v>155685.24232999998</v>
      </c>
      <c r="D57" s="28">
        <f>D58</f>
        <v>66450.435123389994</v>
      </c>
      <c r="E57" s="30"/>
    </row>
    <row r="58" spans="2:8">
      <c r="B58" s="32" t="s">
        <v>52</v>
      </c>
      <c r="C58" s="29">
        <f>SUM(C59:C62)</f>
        <v>155685.24232999998</v>
      </c>
      <c r="D58" s="29">
        <f>SUM(D59:D62)</f>
        <v>66450.435123389994</v>
      </c>
      <c r="E58" s="30"/>
    </row>
    <row r="59" spans="2:8">
      <c r="B59" s="33" t="s">
        <v>62</v>
      </c>
      <c r="C59" s="30">
        <v>3000</v>
      </c>
      <c r="D59" s="104">
        <v>2000</v>
      </c>
      <c r="E59" s="30"/>
    </row>
    <row r="60" spans="2:8">
      <c r="B60" s="33" t="s">
        <v>63</v>
      </c>
      <c r="C60" s="30">
        <v>500</v>
      </c>
      <c r="D60" s="104">
        <v>0</v>
      </c>
      <c r="E60" s="30"/>
      <c r="H60" s="50"/>
    </row>
    <row r="61" spans="2:8">
      <c r="B61" s="33" t="s">
        <v>76</v>
      </c>
      <c r="C61" s="30">
        <v>133143.17131899999</v>
      </c>
      <c r="D61" s="104">
        <v>63501.921915379993</v>
      </c>
      <c r="E61" s="30"/>
    </row>
    <row r="62" spans="2:8">
      <c r="B62" s="33" t="s">
        <v>77</v>
      </c>
      <c r="C62" s="30">
        <v>19042.071011</v>
      </c>
      <c r="D62" s="104">
        <v>948.51320801000008</v>
      </c>
      <c r="E62" s="30"/>
    </row>
    <row r="63" spans="2:8">
      <c r="B63" s="35" t="s">
        <v>92</v>
      </c>
      <c r="C63" s="31">
        <f>C13+C57</f>
        <v>1403263.338155</v>
      </c>
      <c r="D63" s="31">
        <f>(D13+D57)</f>
        <v>741771.09752371977</v>
      </c>
      <c r="E63" s="30"/>
    </row>
    <row r="64" spans="2:8">
      <c r="B64" s="15" t="s">
        <v>27</v>
      </c>
      <c r="C64" s="15"/>
      <c r="D64" s="16"/>
      <c r="E64" s="30"/>
    </row>
    <row r="65" spans="2:5" ht="24" customHeight="1">
      <c r="B65" s="143" t="s">
        <v>3238</v>
      </c>
      <c r="C65" s="143"/>
      <c r="D65" s="143"/>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1:E1"/>
    <mergeCell ref="A2:E2"/>
    <mergeCell ref="A3:E3"/>
    <mergeCell ref="A5:E5"/>
    <mergeCell ref="A6:E6"/>
    <mergeCell ref="A8:E8"/>
    <mergeCell ref="B65:D65"/>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7"/>
  <sheetViews>
    <sheetView showGridLines="0" zoomScale="90" zoomScaleNormal="90" workbookViewId="0">
      <selection activeCell="F27" sqref="F27"/>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6" width="107.44140625" bestFit="1" customWidth="1"/>
    <col min="7" max="8" width="12.33203125" bestFit="1" customWidth="1"/>
  </cols>
  <sheetData>
    <row r="1" spans="1:6" ht="28.5" customHeight="1">
      <c r="A1" s="135" t="s">
        <v>0</v>
      </c>
      <c r="B1" s="135"/>
      <c r="C1" s="135"/>
      <c r="D1" s="135"/>
    </row>
    <row r="2" spans="1:6" ht="21" customHeight="1">
      <c r="A2" s="136" t="s">
        <v>1</v>
      </c>
      <c r="B2" s="136"/>
      <c r="C2" s="136"/>
      <c r="D2" s="136"/>
    </row>
    <row r="3" spans="1:6" ht="15" customHeight="1">
      <c r="A3" s="146" t="s">
        <v>2</v>
      </c>
      <c r="B3" s="146"/>
      <c r="C3" s="146"/>
      <c r="D3" s="146"/>
    </row>
    <row r="5" spans="1:6" ht="18.75" customHeight="1">
      <c r="A5" s="148" t="s">
        <v>30</v>
      </c>
      <c r="B5" s="148"/>
      <c r="C5" s="148"/>
      <c r="D5" s="148"/>
    </row>
    <row r="6" spans="1:6" ht="18.75" customHeight="1">
      <c r="A6" s="148" t="s">
        <v>93</v>
      </c>
      <c r="B6" s="148"/>
      <c r="C6" s="148"/>
      <c r="D6" s="148"/>
    </row>
    <row r="7" spans="1:6" ht="18">
      <c r="A7" s="139" t="s">
        <v>3241</v>
      </c>
      <c r="B7" s="139"/>
      <c r="C7" s="139"/>
      <c r="D7" s="139"/>
    </row>
    <row r="8" spans="1:6" ht="15.6">
      <c r="A8" s="145" t="s">
        <v>5</v>
      </c>
      <c r="B8" s="145"/>
      <c r="C8" s="145"/>
      <c r="D8" s="145"/>
    </row>
    <row r="11" spans="1:6" ht="15" customHeight="1">
      <c r="B11" s="144" t="s">
        <v>6</v>
      </c>
      <c r="C11" s="53" t="s">
        <v>7</v>
      </c>
      <c r="D11" s="149" t="s">
        <v>8</v>
      </c>
    </row>
    <row r="12" spans="1:6">
      <c r="B12" s="144"/>
      <c r="C12" s="59" t="s">
        <v>9</v>
      </c>
      <c r="D12" s="149"/>
    </row>
    <row r="13" spans="1:6">
      <c r="B13" s="23" t="s">
        <v>15</v>
      </c>
      <c r="C13" s="20">
        <f>C14+C37+C71+C96+C138</f>
        <v>1247578.095825</v>
      </c>
      <c r="D13" s="29">
        <f>D14+D37+D71+D96+D138</f>
        <v>675320.66240032995</v>
      </c>
    </row>
    <row r="14" spans="1:6" s="7" customFormat="1">
      <c r="B14" s="125" t="s">
        <v>94</v>
      </c>
      <c r="C14" s="106">
        <f>C15+C22+C25+C29</f>
        <v>197661.01551399997</v>
      </c>
      <c r="D14" s="106">
        <f>D15+D22+D25+D29</f>
        <v>102895.92839091006</v>
      </c>
      <c r="E14"/>
      <c r="F14"/>
    </row>
    <row r="15" spans="1:6" s="7" customFormat="1">
      <c r="B15" s="45" t="s">
        <v>95</v>
      </c>
      <c r="C15" s="105">
        <f>SUM(C16:C21)</f>
        <v>87046.015518999979</v>
      </c>
      <c r="D15" s="105">
        <f>SUM(D16:D21)</f>
        <v>44909.272238370002</v>
      </c>
      <c r="E15"/>
      <c r="F15"/>
    </row>
    <row r="16" spans="1:6" s="7" customFormat="1">
      <c r="B16" s="19" t="s">
        <v>96</v>
      </c>
      <c r="C16" s="104">
        <v>6812.2060220000003</v>
      </c>
      <c r="D16" s="104">
        <v>4051.2909497099995</v>
      </c>
      <c r="E16"/>
      <c r="F16"/>
    </row>
    <row r="17" spans="2:6" s="7" customFormat="1">
      <c r="B17" s="19" t="s">
        <v>97</v>
      </c>
      <c r="C17" s="104">
        <v>47551.226650999997</v>
      </c>
      <c r="D17" s="104">
        <v>21195.135416499998</v>
      </c>
      <c r="E17"/>
      <c r="F17"/>
    </row>
    <row r="18" spans="2:6" s="7" customFormat="1">
      <c r="B18" s="19" t="s">
        <v>98</v>
      </c>
      <c r="C18" s="104">
        <v>23088.519886999999</v>
      </c>
      <c r="D18" s="104">
        <v>14103.751801439999</v>
      </c>
      <c r="E18"/>
      <c r="F18"/>
    </row>
    <row r="19" spans="2:6" s="7" customFormat="1">
      <c r="B19" s="19" t="s">
        <v>99</v>
      </c>
      <c r="C19" s="104">
        <v>8958.1169059999993</v>
      </c>
      <c r="D19" s="104">
        <v>5225.9043706700022</v>
      </c>
      <c r="E19"/>
      <c r="F19"/>
    </row>
    <row r="20" spans="2:6" s="7" customFormat="1">
      <c r="B20" s="19" t="s">
        <v>100</v>
      </c>
      <c r="C20" s="104">
        <v>624.56965300000002</v>
      </c>
      <c r="D20" s="104">
        <v>333.18970005000017</v>
      </c>
      <c r="E20"/>
      <c r="F20"/>
    </row>
    <row r="21" spans="2:6" s="7" customFormat="1" ht="12" customHeight="1">
      <c r="B21" s="19" t="s">
        <v>101</v>
      </c>
      <c r="C21" s="104">
        <v>11.3764</v>
      </c>
      <c r="D21" s="104">
        <v>0</v>
      </c>
      <c r="E21"/>
      <c r="F21"/>
    </row>
    <row r="22" spans="2:6" s="7" customFormat="1">
      <c r="B22" s="45" t="s">
        <v>102</v>
      </c>
      <c r="C22" s="105">
        <f>SUM(C23:C24)</f>
        <v>11590.710885999999</v>
      </c>
      <c r="D22" s="105">
        <f>SUM(D23:D24)</f>
        <v>6615.7388129499996</v>
      </c>
      <c r="E22"/>
      <c r="F22"/>
    </row>
    <row r="23" spans="2:6" s="7" customFormat="1">
      <c r="B23" s="19" t="s">
        <v>103</v>
      </c>
      <c r="C23" s="104">
        <v>3716.6146869999998</v>
      </c>
      <c r="D23" s="104">
        <v>2100.2390235500002</v>
      </c>
      <c r="E23"/>
      <c r="F23"/>
    </row>
    <row r="24" spans="2:6" s="7" customFormat="1">
      <c r="B24" s="19" t="s">
        <v>104</v>
      </c>
      <c r="C24" s="104">
        <v>7874.0961989999996</v>
      </c>
      <c r="D24" s="104">
        <v>4515.4997893999989</v>
      </c>
      <c r="E24"/>
      <c r="F24"/>
    </row>
    <row r="25" spans="2:6" s="7" customFormat="1">
      <c r="B25" s="45" t="s">
        <v>105</v>
      </c>
      <c r="C25" s="105">
        <f>SUM(C26:C28)</f>
        <v>42631.638927</v>
      </c>
      <c r="D25" s="105">
        <f>SUM(D26:D28)</f>
        <v>22375.819549680044</v>
      </c>
      <c r="E25"/>
      <c r="F25"/>
    </row>
    <row r="26" spans="2:6" s="7" customFormat="1">
      <c r="B26" s="19" t="s">
        <v>106</v>
      </c>
      <c r="C26" s="104">
        <v>38920.161756000001</v>
      </c>
      <c r="D26" s="104">
        <v>21226.472908850043</v>
      </c>
      <c r="E26"/>
      <c r="F26"/>
    </row>
    <row r="27" spans="2:6" s="7" customFormat="1">
      <c r="B27" s="19" t="s">
        <v>107</v>
      </c>
      <c r="C27" s="104">
        <v>3641.2148619999998</v>
      </c>
      <c r="D27" s="104">
        <v>1113.6084709700003</v>
      </c>
      <c r="E27"/>
      <c r="F27"/>
    </row>
    <row r="28" spans="2:6" s="7" customFormat="1">
      <c r="B28" s="19" t="s">
        <v>108</v>
      </c>
      <c r="C28" s="104">
        <v>70.262309000000002</v>
      </c>
      <c r="D28" s="104">
        <v>35.738169860000006</v>
      </c>
      <c r="E28"/>
      <c r="F28"/>
    </row>
    <row r="29" spans="2:6" s="7" customFormat="1">
      <c r="B29" s="45" t="s">
        <v>109</v>
      </c>
      <c r="C29" s="105">
        <f>SUM(C30:C36)</f>
        <v>56392.650181999998</v>
      </c>
      <c r="D29" s="105">
        <f>SUM(D30:D36)</f>
        <v>28995.097789910011</v>
      </c>
      <c r="E29"/>
      <c r="F29"/>
    </row>
    <row r="30" spans="2:6" s="7" customFormat="1">
      <c r="B30" s="19" t="s">
        <v>110</v>
      </c>
      <c r="C30" s="104">
        <v>28731.119006000001</v>
      </c>
      <c r="D30" s="104">
        <v>12597.526911389994</v>
      </c>
      <c r="E30"/>
      <c r="F30"/>
    </row>
    <row r="31" spans="2:6" s="7" customFormat="1">
      <c r="B31" s="19" t="s">
        <v>111</v>
      </c>
      <c r="C31" s="104">
        <v>562.62126999999998</v>
      </c>
      <c r="D31" s="104">
        <v>448.64968108999983</v>
      </c>
      <c r="E31"/>
      <c r="F31"/>
    </row>
    <row r="32" spans="2:6" s="7" customFormat="1">
      <c r="B32" s="19" t="s">
        <v>112</v>
      </c>
      <c r="C32" s="104">
        <v>17673.625978</v>
      </c>
      <c r="D32" s="104">
        <v>10654.936954970019</v>
      </c>
      <c r="E32"/>
      <c r="F32"/>
    </row>
    <row r="33" spans="2:8" s="7" customFormat="1">
      <c r="B33" s="19" t="s">
        <v>113</v>
      </c>
      <c r="C33" s="104">
        <v>1385.4499780000001</v>
      </c>
      <c r="D33" s="104">
        <v>810.4782502999999</v>
      </c>
      <c r="E33"/>
      <c r="F33"/>
    </row>
    <row r="34" spans="2:8" s="7" customFormat="1">
      <c r="B34" s="19" t="s">
        <v>114</v>
      </c>
      <c r="C34" s="104">
        <v>2563.6083480000002</v>
      </c>
      <c r="D34" s="104">
        <v>1218.7414705700007</v>
      </c>
      <c r="E34"/>
      <c r="F34"/>
    </row>
    <row r="35" spans="2:8" s="7" customFormat="1">
      <c r="B35" s="19" t="s">
        <v>115</v>
      </c>
      <c r="C35" s="104">
        <v>69.018726999999998</v>
      </c>
      <c r="D35" s="104">
        <v>36.992199999999997</v>
      </c>
      <c r="E35"/>
      <c r="F35"/>
    </row>
    <row r="36" spans="2:8" s="7" customFormat="1">
      <c r="B36" s="19" t="s">
        <v>116</v>
      </c>
      <c r="C36" s="104">
        <v>5407.2068749999999</v>
      </c>
      <c r="D36" s="104">
        <v>3227.7723215900014</v>
      </c>
      <c r="E36"/>
      <c r="F36"/>
    </row>
    <row r="37" spans="2:8" s="7" customFormat="1">
      <c r="B37" s="125" t="s">
        <v>117</v>
      </c>
      <c r="C37" s="105">
        <f>C38+C42+C47+C49+C54+C57+C63+C65+C67</f>
        <v>209176.93458200002</v>
      </c>
      <c r="D37" s="105">
        <f>D38+D42+D47+D49+D54+D57+D63+D65+D67</f>
        <v>114516.80575473997</v>
      </c>
      <c r="E37"/>
      <c r="F37"/>
    </row>
    <row r="38" spans="2:8" s="7" customFormat="1">
      <c r="B38" s="45" t="s">
        <v>118</v>
      </c>
      <c r="C38" s="105">
        <f>SUM(C39:C41)</f>
        <v>29167.495803999998</v>
      </c>
      <c r="D38" s="105">
        <f>SUM(D39:D41)</f>
        <v>9758.5136921300036</v>
      </c>
      <c r="E38"/>
      <c r="F38"/>
    </row>
    <row r="39" spans="2:8" s="7" customFormat="1">
      <c r="B39" s="19" t="s">
        <v>119</v>
      </c>
      <c r="C39" s="104">
        <v>27454.524234</v>
      </c>
      <c r="D39" s="104">
        <v>9009.9110903800029</v>
      </c>
      <c r="E39"/>
      <c r="F39"/>
    </row>
    <row r="40" spans="2:8">
      <c r="B40" s="19" t="s">
        <v>120</v>
      </c>
      <c r="C40" s="104">
        <v>1462.0584799999999</v>
      </c>
      <c r="D40" s="104">
        <v>618.55328660999999</v>
      </c>
      <c r="G40" s="7"/>
      <c r="H40" s="7"/>
    </row>
    <row r="41" spans="2:8">
      <c r="B41" s="19" t="s">
        <v>121</v>
      </c>
      <c r="C41" s="104">
        <v>250.91309000000001</v>
      </c>
      <c r="D41" s="104">
        <v>130.04931514</v>
      </c>
      <c r="G41" s="7"/>
      <c r="H41" s="7"/>
    </row>
    <row r="42" spans="2:8">
      <c r="B42" s="45" t="s">
        <v>122</v>
      </c>
      <c r="C42" s="105">
        <f>SUM(C43:C46)</f>
        <v>15112.730110999997</v>
      </c>
      <c r="D42" s="105">
        <f>SUM(D43:D46)</f>
        <v>10017.893122119991</v>
      </c>
      <c r="G42" s="7"/>
      <c r="H42" s="7"/>
    </row>
    <row r="43" spans="2:8">
      <c r="B43" s="19" t="s">
        <v>123</v>
      </c>
      <c r="C43" s="104">
        <v>10013.952660999999</v>
      </c>
      <c r="D43" s="104">
        <v>7489.6022758299923</v>
      </c>
      <c r="G43" s="7"/>
      <c r="H43" s="7"/>
    </row>
    <row r="44" spans="2:8">
      <c r="B44" s="19" t="s">
        <v>124</v>
      </c>
      <c r="C44" s="104">
        <v>185.31585100000001</v>
      </c>
      <c r="D44" s="104">
        <v>86.999431000000001</v>
      </c>
      <c r="G44" s="7"/>
      <c r="H44" s="7"/>
    </row>
    <row r="45" spans="2:8">
      <c r="B45" s="19" t="s">
        <v>125</v>
      </c>
      <c r="C45" s="104">
        <v>679.31603399999995</v>
      </c>
      <c r="D45" s="104">
        <v>238.08214454000009</v>
      </c>
      <c r="G45" s="7"/>
      <c r="H45" s="7"/>
    </row>
    <row r="46" spans="2:8">
      <c r="B46" s="19" t="s">
        <v>126</v>
      </c>
      <c r="C46" s="104">
        <v>4234.1455649999998</v>
      </c>
      <c r="D46" s="104">
        <v>2203.2092707499987</v>
      </c>
      <c r="G46" s="7"/>
      <c r="H46" s="7"/>
    </row>
    <row r="47" spans="2:8">
      <c r="B47" s="45" t="s">
        <v>127</v>
      </c>
      <c r="C47" s="105">
        <f>C48</f>
        <v>6626.6632099999997</v>
      </c>
      <c r="D47" s="105">
        <f>D48</f>
        <v>3999.4865893800002</v>
      </c>
      <c r="G47" s="7"/>
      <c r="H47" s="7"/>
    </row>
    <row r="48" spans="2:8">
      <c r="B48" s="19" t="s">
        <v>128</v>
      </c>
      <c r="C48" s="104">
        <v>6626.6632099999997</v>
      </c>
      <c r="D48" s="104">
        <v>3999.4865893800002</v>
      </c>
      <c r="G48" s="7"/>
      <c r="H48" s="7"/>
    </row>
    <row r="49" spans="2:8">
      <c r="B49" s="45" t="s">
        <v>129</v>
      </c>
      <c r="C49" s="105">
        <f>SUM(C50:C53)</f>
        <v>76290.465115999992</v>
      </c>
      <c r="D49" s="105">
        <f>SUM(D50:D53)</f>
        <v>49668.58895374</v>
      </c>
      <c r="G49" s="7"/>
      <c r="H49" s="7"/>
    </row>
    <row r="50" spans="2:8">
      <c r="B50" s="19" t="s">
        <v>130</v>
      </c>
      <c r="C50" s="104">
        <v>210.33202199999999</v>
      </c>
      <c r="D50" s="104">
        <v>9.4634652500000005</v>
      </c>
      <c r="G50" s="7"/>
      <c r="H50" s="7"/>
    </row>
    <row r="51" spans="2:8">
      <c r="B51" s="19" t="s">
        <v>131</v>
      </c>
      <c r="C51" s="104">
        <v>73959.093450999993</v>
      </c>
      <c r="D51" s="104">
        <v>48861.340245879997</v>
      </c>
      <c r="G51" s="7"/>
      <c r="H51" s="7"/>
    </row>
    <row r="52" spans="2:8">
      <c r="B52" s="19" t="s">
        <v>132</v>
      </c>
      <c r="C52" s="104">
        <v>0.4</v>
      </c>
      <c r="D52" s="104">
        <v>0</v>
      </c>
      <c r="G52" s="7"/>
      <c r="H52" s="7"/>
    </row>
    <row r="53" spans="2:8">
      <c r="B53" s="19" t="s">
        <v>133</v>
      </c>
      <c r="C53" s="104">
        <v>2120.639643</v>
      </c>
      <c r="D53" s="104">
        <v>797.7852426100003</v>
      </c>
      <c r="G53" s="7"/>
      <c r="H53" s="7"/>
    </row>
    <row r="54" spans="2:8">
      <c r="B54" s="45" t="s">
        <v>134</v>
      </c>
      <c r="C54" s="105">
        <f>SUM(C55:C56)</f>
        <v>619.41767500000003</v>
      </c>
      <c r="D54" s="105">
        <f>SUM(D55:D56)</f>
        <v>333.71895451000012</v>
      </c>
      <c r="G54" s="7"/>
      <c r="H54" s="7"/>
    </row>
    <row r="55" spans="2:8">
      <c r="B55" s="19" t="s">
        <v>135</v>
      </c>
      <c r="C55" s="104">
        <v>619.41767500000003</v>
      </c>
      <c r="D55" s="104">
        <v>316.46739173000009</v>
      </c>
      <c r="G55" s="7"/>
      <c r="H55" s="7"/>
    </row>
    <row r="56" spans="2:8">
      <c r="B56" s="19" t="s">
        <v>1497</v>
      </c>
      <c r="C56" s="104">
        <v>0</v>
      </c>
      <c r="D56" s="104">
        <v>17.25156278</v>
      </c>
      <c r="G56" s="7"/>
      <c r="H56" s="7"/>
    </row>
    <row r="57" spans="2:8">
      <c r="B57" s="45" t="s">
        <v>136</v>
      </c>
      <c r="C57" s="105">
        <f>SUM(C58:C62)</f>
        <v>67607.726815999995</v>
      </c>
      <c r="D57" s="105">
        <f>SUM(D58:D62)</f>
        <v>37561.769382899976</v>
      </c>
      <c r="G57" s="7"/>
      <c r="H57" s="7"/>
    </row>
    <row r="58" spans="2:8">
      <c r="B58" s="19" t="s">
        <v>137</v>
      </c>
      <c r="C58" s="104">
        <v>30352.778077999999</v>
      </c>
      <c r="D58" s="104">
        <v>18551.675732179974</v>
      </c>
      <c r="G58" s="7"/>
      <c r="H58" s="7"/>
    </row>
    <row r="59" spans="2:8">
      <c r="B59" s="19" t="s">
        <v>138</v>
      </c>
      <c r="C59" s="104">
        <v>91.084003999999993</v>
      </c>
      <c r="D59" s="104">
        <v>31.381223339999995</v>
      </c>
      <c r="G59" s="7"/>
      <c r="H59" s="7"/>
    </row>
    <row r="60" spans="2:8">
      <c r="B60" s="19" t="s">
        <v>139</v>
      </c>
      <c r="C60" s="104">
        <v>30418.352501000001</v>
      </c>
      <c r="D60" s="104">
        <v>16025.960752300005</v>
      </c>
      <c r="G60" s="7"/>
      <c r="H60" s="7"/>
    </row>
    <row r="61" spans="2:8">
      <c r="B61" s="19" t="s">
        <v>140</v>
      </c>
      <c r="C61" s="104">
        <v>3786.7</v>
      </c>
      <c r="D61" s="104">
        <v>1635.4425421800004</v>
      </c>
      <c r="G61" s="7"/>
      <c r="H61" s="7"/>
    </row>
    <row r="62" spans="2:8">
      <c r="B62" s="19" t="s">
        <v>141</v>
      </c>
      <c r="C62" s="104">
        <v>2958.8122330000001</v>
      </c>
      <c r="D62" s="104">
        <v>1317.3091328999997</v>
      </c>
      <c r="G62" s="7"/>
      <c r="H62" s="7"/>
    </row>
    <row r="63" spans="2:8">
      <c r="B63" s="45" t="s">
        <v>142</v>
      </c>
      <c r="C63" s="105">
        <f>C64</f>
        <v>2896.4838639999998</v>
      </c>
      <c r="D63" s="105">
        <f>D64</f>
        <v>1196.8320908000005</v>
      </c>
      <c r="G63" s="7"/>
      <c r="H63" s="7"/>
    </row>
    <row r="64" spans="2:8">
      <c r="B64" s="19" t="s">
        <v>143</v>
      </c>
      <c r="C64" s="104">
        <v>2896.4838639999998</v>
      </c>
      <c r="D64" s="104">
        <v>1196.8320908000005</v>
      </c>
      <c r="G64" s="7"/>
      <c r="H64" s="7"/>
    </row>
    <row r="65" spans="2:8">
      <c r="B65" s="45" t="s">
        <v>144</v>
      </c>
      <c r="C65" s="105">
        <f>C66</f>
        <v>149.70302000000001</v>
      </c>
      <c r="D65" s="105">
        <f>D66</f>
        <v>87.326761689999998</v>
      </c>
      <c r="G65" s="7"/>
      <c r="H65" s="7"/>
    </row>
    <row r="66" spans="2:8">
      <c r="B66" s="19" t="s">
        <v>145</v>
      </c>
      <c r="C66" s="104">
        <v>149.70302000000001</v>
      </c>
      <c r="D66" s="104">
        <v>87.326761689999998</v>
      </c>
      <c r="G66" s="7"/>
      <c r="H66" s="7"/>
    </row>
    <row r="67" spans="2:8">
      <c r="B67" s="45" t="s">
        <v>146</v>
      </c>
      <c r="C67" s="105">
        <f>SUM(C68:C70)</f>
        <v>10706.248966000001</v>
      </c>
      <c r="D67" s="105">
        <f>SUM(D68:D70)</f>
        <v>1892.6762074700016</v>
      </c>
      <c r="G67" s="7"/>
      <c r="H67" s="7"/>
    </row>
    <row r="68" spans="2:8">
      <c r="B68" s="19" t="s">
        <v>1318</v>
      </c>
      <c r="C68" s="105">
        <v>0</v>
      </c>
      <c r="D68" s="105">
        <v>55.13111636</v>
      </c>
      <c r="G68" s="7"/>
      <c r="H68" s="7"/>
    </row>
    <row r="69" spans="2:8">
      <c r="B69" s="19" t="s">
        <v>147</v>
      </c>
      <c r="C69" s="104">
        <v>0.23400000000000001</v>
      </c>
      <c r="D69" s="104">
        <v>0</v>
      </c>
      <c r="G69" s="7"/>
      <c r="H69" s="7"/>
    </row>
    <row r="70" spans="2:8">
      <c r="B70" s="19" t="s">
        <v>148</v>
      </c>
      <c r="C70" s="104">
        <v>10706.014966000001</v>
      </c>
      <c r="D70" s="104">
        <v>1837.5450911100015</v>
      </c>
      <c r="G70" s="7"/>
      <c r="H70" s="7"/>
    </row>
    <row r="71" spans="2:8">
      <c r="B71" s="125" t="s">
        <v>149</v>
      </c>
      <c r="C71" s="105">
        <f>C72+C76+C89</f>
        <v>8813.3572870000007</v>
      </c>
      <c r="D71" s="105">
        <f>D72+D76+D89</f>
        <v>3903.5714483500051</v>
      </c>
      <c r="G71" s="7"/>
      <c r="H71" s="7"/>
    </row>
    <row r="72" spans="2:8">
      <c r="B72" s="45" t="s">
        <v>150</v>
      </c>
      <c r="C72" s="105">
        <f>SUM(C73:C75)</f>
        <v>398.496194</v>
      </c>
      <c r="D72" s="105">
        <f>SUM(D73:D75)</f>
        <v>334.81537156000002</v>
      </c>
      <c r="G72" s="7"/>
      <c r="H72" s="7"/>
    </row>
    <row r="73" spans="2:8">
      <c r="B73" s="19" t="s">
        <v>151</v>
      </c>
      <c r="C73" s="104">
        <v>233.21052900000001</v>
      </c>
      <c r="D73" s="104">
        <v>319.38228745000004</v>
      </c>
      <c r="G73" s="7"/>
      <c r="H73" s="7"/>
    </row>
    <row r="74" spans="2:8">
      <c r="B74" s="19" t="s">
        <v>152</v>
      </c>
      <c r="C74" s="104">
        <v>73.982265999999996</v>
      </c>
      <c r="D74" s="104">
        <v>0.20394501000000001</v>
      </c>
      <c r="G74" s="7"/>
      <c r="H74" s="7"/>
    </row>
    <row r="75" spans="2:8">
      <c r="B75" s="19" t="s">
        <v>153</v>
      </c>
      <c r="C75" s="104">
        <v>91.303398999999999</v>
      </c>
      <c r="D75" s="104">
        <v>15.229139099999999</v>
      </c>
      <c r="G75" s="7"/>
      <c r="H75" s="7"/>
    </row>
    <row r="76" spans="2:8">
      <c r="B76" s="45" t="s">
        <v>154</v>
      </c>
      <c r="C76" s="105">
        <f>SUM(C77:C88)</f>
        <v>7783.9568980000004</v>
      </c>
      <c r="D76" s="105">
        <f>SUM(D77:D88)</f>
        <v>3275.623543100005</v>
      </c>
      <c r="G76" s="7"/>
      <c r="H76" s="7"/>
    </row>
    <row r="77" spans="2:8">
      <c r="B77" s="19" t="s">
        <v>1292</v>
      </c>
      <c r="C77" s="105">
        <v>0</v>
      </c>
      <c r="D77" s="105">
        <v>16.624643500000001</v>
      </c>
      <c r="G77" s="7"/>
      <c r="H77" s="7"/>
    </row>
    <row r="78" spans="2:8">
      <c r="B78" s="19" t="s">
        <v>155</v>
      </c>
      <c r="C78" s="104">
        <v>1012.470342</v>
      </c>
      <c r="D78" s="104">
        <v>46.097704530000009</v>
      </c>
      <c r="G78" s="7"/>
      <c r="H78" s="7"/>
    </row>
    <row r="79" spans="2:8">
      <c r="B79" s="19" t="s">
        <v>156</v>
      </c>
      <c r="C79" s="104">
        <v>149.322587</v>
      </c>
      <c r="D79" s="104">
        <v>75.133920409999945</v>
      </c>
      <c r="G79" s="7"/>
      <c r="H79" s="7"/>
    </row>
    <row r="80" spans="2:8">
      <c r="B80" s="19" t="s">
        <v>157</v>
      </c>
      <c r="C80" s="104">
        <v>29.669868000000001</v>
      </c>
      <c r="D80" s="104">
        <v>10.405994189999999</v>
      </c>
      <c r="G80" s="7"/>
      <c r="H80" s="7"/>
    </row>
    <row r="81" spans="2:8">
      <c r="B81" s="19" t="s">
        <v>158</v>
      </c>
      <c r="C81" s="104">
        <v>18.650001</v>
      </c>
      <c r="D81" s="104">
        <v>1.2970246200000002</v>
      </c>
      <c r="G81" s="7"/>
      <c r="H81" s="7"/>
    </row>
    <row r="82" spans="2:8">
      <c r="B82" s="19" t="s">
        <v>159</v>
      </c>
      <c r="C82" s="104">
        <v>245.42018200000001</v>
      </c>
      <c r="D82" s="104">
        <v>118.16990584000001</v>
      </c>
      <c r="G82" s="7"/>
      <c r="H82" s="7"/>
    </row>
    <row r="83" spans="2:8">
      <c r="B83" s="19" t="s">
        <v>160</v>
      </c>
      <c r="C83" s="104">
        <v>962.91654400000004</v>
      </c>
      <c r="D83" s="104">
        <v>831.82813685999986</v>
      </c>
      <c r="G83" s="7"/>
      <c r="H83" s="7"/>
    </row>
    <row r="84" spans="2:8">
      <c r="B84" s="19" t="s">
        <v>161</v>
      </c>
      <c r="C84" s="104">
        <v>7.2203889999999999</v>
      </c>
      <c r="D84" s="104">
        <v>0</v>
      </c>
      <c r="G84" s="7"/>
      <c r="H84" s="7"/>
    </row>
    <row r="85" spans="2:8">
      <c r="B85" s="19" t="s">
        <v>162</v>
      </c>
      <c r="C85" s="104">
        <v>191.213528</v>
      </c>
      <c r="D85" s="104">
        <v>71.087956470000009</v>
      </c>
      <c r="G85" s="7"/>
      <c r="H85" s="7"/>
    </row>
    <row r="86" spans="2:8">
      <c r="B86" s="19" t="s">
        <v>163</v>
      </c>
      <c r="C86" s="104">
        <v>20.417625999999998</v>
      </c>
      <c r="D86" s="104">
        <v>69.982918929999997</v>
      </c>
      <c r="G86" s="7"/>
      <c r="H86" s="7"/>
    </row>
    <row r="87" spans="2:8">
      <c r="B87" s="19" t="s">
        <v>164</v>
      </c>
      <c r="C87" s="104">
        <v>9.1999999999999993</v>
      </c>
      <c r="D87" s="104">
        <v>3.1479011200000002</v>
      </c>
      <c r="G87" s="7"/>
      <c r="H87" s="7"/>
    </row>
    <row r="88" spans="2:8">
      <c r="B88" s="19" t="s">
        <v>165</v>
      </c>
      <c r="C88" s="104">
        <v>5137.4558310000002</v>
      </c>
      <c r="D88" s="104">
        <v>2031.8474366300049</v>
      </c>
      <c r="G88" s="7"/>
      <c r="H88" s="7"/>
    </row>
    <row r="89" spans="2:8">
      <c r="B89" s="45" t="s">
        <v>166</v>
      </c>
      <c r="C89" s="105">
        <f>SUM(C90:C95)</f>
        <v>630.90419500000007</v>
      </c>
      <c r="D89" s="105">
        <f>SUM(D90:D95)</f>
        <v>293.13253369000006</v>
      </c>
      <c r="G89" s="7"/>
      <c r="H89" s="7"/>
    </row>
    <row r="90" spans="2:8">
      <c r="B90" s="19" t="s">
        <v>167</v>
      </c>
      <c r="C90" s="104">
        <v>353.09912200000002</v>
      </c>
      <c r="D90" s="104">
        <v>149.0906804</v>
      </c>
      <c r="G90" s="7"/>
      <c r="H90" s="7"/>
    </row>
    <row r="91" spans="2:8">
      <c r="B91" s="19" t="s">
        <v>168</v>
      </c>
      <c r="C91" s="104">
        <v>4.5355160000000003</v>
      </c>
      <c r="D91" s="104">
        <v>2.24090013</v>
      </c>
      <c r="G91" s="7"/>
      <c r="H91" s="7"/>
    </row>
    <row r="92" spans="2:8">
      <c r="B92" s="19" t="s">
        <v>169</v>
      </c>
      <c r="C92" s="104">
        <v>147.059247</v>
      </c>
      <c r="D92" s="104">
        <v>81.523514520000049</v>
      </c>
      <c r="G92" s="7"/>
      <c r="H92" s="7"/>
    </row>
    <row r="93" spans="2:8">
      <c r="B93" s="19" t="s">
        <v>170</v>
      </c>
      <c r="C93" s="104">
        <v>16</v>
      </c>
      <c r="D93" s="104">
        <v>3.1546835400000002</v>
      </c>
      <c r="G93" s="7"/>
      <c r="H93" s="7"/>
    </row>
    <row r="94" spans="2:8">
      <c r="B94" s="19" t="s">
        <v>171</v>
      </c>
      <c r="C94" s="104">
        <v>6.5484390000000001</v>
      </c>
      <c r="D94" s="104">
        <v>3.4826263999999996</v>
      </c>
      <c r="G94" s="7"/>
      <c r="H94" s="7"/>
    </row>
    <row r="95" spans="2:8">
      <c r="B95" s="19" t="s">
        <v>172</v>
      </c>
      <c r="C95" s="104">
        <v>103.661871</v>
      </c>
      <c r="D95" s="104">
        <v>53.64012870000002</v>
      </c>
      <c r="G95" s="7"/>
      <c r="H95" s="7"/>
    </row>
    <row r="96" spans="2:8">
      <c r="B96" s="125" t="s">
        <v>173</v>
      </c>
      <c r="C96" s="105">
        <f>C97+C101+C107+C114+C126+C134</f>
        <v>578381.25184299995</v>
      </c>
      <c r="D96" s="105">
        <f>D97+D101+D107+D114+D126+D134</f>
        <v>287152.31293178984</v>
      </c>
      <c r="G96" s="7"/>
      <c r="H96" s="7"/>
    </row>
    <row r="97" spans="2:8">
      <c r="B97" s="45" t="s">
        <v>174</v>
      </c>
      <c r="C97" s="105">
        <f>SUM(C98:C100)</f>
        <v>31108.895165000002</v>
      </c>
      <c r="D97" s="105">
        <f>SUM(D98:D100)</f>
        <v>16125.400505140002</v>
      </c>
      <c r="G97" s="7"/>
      <c r="H97" s="7"/>
    </row>
    <row r="98" spans="2:8">
      <c r="B98" s="19" t="s">
        <v>175</v>
      </c>
      <c r="C98" s="104">
        <v>8174.842103</v>
      </c>
      <c r="D98" s="104">
        <v>4544.5494189800002</v>
      </c>
      <c r="G98" s="7"/>
      <c r="H98" s="7"/>
    </row>
    <row r="99" spans="2:8">
      <c r="B99" s="19" t="s">
        <v>176</v>
      </c>
      <c r="C99" s="104">
        <v>513.27221599999996</v>
      </c>
      <c r="D99" s="104">
        <v>305.68199405000007</v>
      </c>
      <c r="G99" s="7"/>
      <c r="H99" s="7"/>
    </row>
    <row r="100" spans="2:8">
      <c r="B100" s="19" t="s">
        <v>177</v>
      </c>
      <c r="C100" s="104">
        <v>22420.780846000001</v>
      </c>
      <c r="D100" s="104">
        <v>11275.169092110002</v>
      </c>
      <c r="G100" s="7"/>
      <c r="H100" s="7"/>
    </row>
    <row r="101" spans="2:8">
      <c r="B101" s="45" t="s">
        <v>178</v>
      </c>
      <c r="C101" s="105">
        <f>SUM(C102:C106)</f>
        <v>122301.21576600001</v>
      </c>
      <c r="D101" s="105">
        <f t="shared" ref="D101" si="0">SUM(D102:D106)</f>
        <v>66803.492830999981</v>
      </c>
      <c r="G101" s="7"/>
      <c r="H101" s="7"/>
    </row>
    <row r="102" spans="2:8">
      <c r="B102" s="19" t="s">
        <v>179</v>
      </c>
      <c r="C102" s="104">
        <v>11612.10059</v>
      </c>
      <c r="D102" s="104">
        <v>6654.6841026100001</v>
      </c>
      <c r="G102" s="7"/>
      <c r="H102" s="7"/>
    </row>
    <row r="103" spans="2:8">
      <c r="B103" s="19" t="s">
        <v>180</v>
      </c>
      <c r="C103" s="104">
        <v>8381.2366910000001</v>
      </c>
      <c r="D103" s="104">
        <v>3756.1951769800003</v>
      </c>
      <c r="G103" s="7"/>
      <c r="H103" s="7"/>
    </row>
    <row r="104" spans="2:8">
      <c r="B104" s="19" t="s">
        <v>181</v>
      </c>
      <c r="C104" s="104">
        <v>30.27</v>
      </c>
      <c r="D104" s="104">
        <v>7.4148062299999999</v>
      </c>
      <c r="G104" s="7"/>
      <c r="H104" s="7"/>
    </row>
    <row r="105" spans="2:8">
      <c r="B105" s="19" t="s">
        <v>182</v>
      </c>
      <c r="C105" s="104">
        <v>9.5212970000000006</v>
      </c>
      <c r="D105" s="104">
        <v>4.5396078399999995</v>
      </c>
      <c r="G105" s="7"/>
      <c r="H105" s="7"/>
    </row>
    <row r="106" spans="2:8">
      <c r="B106" s="19" t="s">
        <v>183</v>
      </c>
      <c r="C106" s="104">
        <v>102268.087188</v>
      </c>
      <c r="D106" s="104">
        <v>56380.659137339979</v>
      </c>
      <c r="G106" s="7"/>
      <c r="H106" s="7"/>
    </row>
    <row r="107" spans="2:8">
      <c r="B107" s="45" t="s">
        <v>184</v>
      </c>
      <c r="C107" s="126">
        <f>SUM(C108:C113)</f>
        <v>7710.6201000000001</v>
      </c>
      <c r="D107" s="126">
        <f>SUM(D108:D113)</f>
        <v>5103.0612020399994</v>
      </c>
      <c r="G107" s="7"/>
      <c r="H107" s="7"/>
    </row>
    <row r="108" spans="2:8">
      <c r="B108" s="19" t="s">
        <v>185</v>
      </c>
      <c r="C108" s="104">
        <v>1104.844386</v>
      </c>
      <c r="D108" s="104">
        <v>778.02500917999998</v>
      </c>
      <c r="G108" s="7"/>
      <c r="H108" s="7"/>
    </row>
    <row r="109" spans="2:8">
      <c r="B109" s="19" t="s">
        <v>186</v>
      </c>
      <c r="C109" s="104">
        <v>848.06509200000005</v>
      </c>
      <c r="D109" s="104">
        <v>625.55197660999988</v>
      </c>
      <c r="G109" s="7"/>
      <c r="H109" s="7"/>
    </row>
    <row r="110" spans="2:8">
      <c r="B110" s="19" t="s">
        <v>187</v>
      </c>
      <c r="C110" s="104">
        <v>3658.717028</v>
      </c>
      <c r="D110" s="104">
        <v>1933.3173487999993</v>
      </c>
      <c r="G110" s="7"/>
      <c r="H110" s="7"/>
    </row>
    <row r="111" spans="2:8">
      <c r="B111" s="19" t="s">
        <v>1294</v>
      </c>
      <c r="C111" s="104">
        <v>0</v>
      </c>
      <c r="D111" s="104">
        <v>0.81929439999999998</v>
      </c>
      <c r="G111" s="7"/>
      <c r="H111" s="7"/>
    </row>
    <row r="112" spans="2:8">
      <c r="B112" s="19" t="s">
        <v>188</v>
      </c>
      <c r="C112" s="104">
        <v>172.32664199999999</v>
      </c>
      <c r="D112" s="104">
        <v>676.37114366000003</v>
      </c>
      <c r="G112" s="7"/>
      <c r="H112" s="7"/>
    </row>
    <row r="113" spans="2:8">
      <c r="B113" s="19" t="s">
        <v>189</v>
      </c>
      <c r="C113" s="104">
        <v>1926.666952</v>
      </c>
      <c r="D113" s="104">
        <v>1088.9764293899998</v>
      </c>
      <c r="G113" s="7"/>
      <c r="H113" s="7"/>
    </row>
    <row r="114" spans="2:8">
      <c r="B114" s="45" t="s">
        <v>190</v>
      </c>
      <c r="C114" s="105">
        <f>SUM(C115:C125)</f>
        <v>276271.24826000002</v>
      </c>
      <c r="D114" s="105">
        <f>SUM(D115:D125)</f>
        <v>126155.59632432996</v>
      </c>
      <c r="G114" s="7"/>
      <c r="H114" s="7"/>
    </row>
    <row r="115" spans="2:8">
      <c r="B115" s="19" t="s">
        <v>191</v>
      </c>
      <c r="C115" s="104">
        <v>13283.115024000001</v>
      </c>
      <c r="D115" s="104">
        <v>6388.7250286100043</v>
      </c>
      <c r="G115" s="7"/>
      <c r="H115" s="7"/>
    </row>
    <row r="116" spans="2:8">
      <c r="B116" s="19" t="s">
        <v>1498</v>
      </c>
      <c r="C116" s="104">
        <v>97001.537563000005</v>
      </c>
      <c r="D116" s="104">
        <v>53242.654520189993</v>
      </c>
      <c r="G116" s="7"/>
    </row>
    <row r="117" spans="2:8">
      <c r="B117" s="19" t="s">
        <v>1499</v>
      </c>
      <c r="C117" s="104">
        <v>30475.69771</v>
      </c>
      <c r="D117" s="104">
        <v>15552.107177550002</v>
      </c>
      <c r="G117" s="7"/>
    </row>
    <row r="118" spans="2:8">
      <c r="B118" s="19" t="s">
        <v>192</v>
      </c>
      <c r="C118" s="104">
        <v>19911.947542000002</v>
      </c>
      <c r="D118" s="104">
        <v>10237.303015500001</v>
      </c>
      <c r="G118" s="7"/>
      <c r="H118" s="7"/>
    </row>
    <row r="119" spans="2:8">
      <c r="B119" s="19" t="s">
        <v>193</v>
      </c>
      <c r="C119" s="104">
        <v>6493.6226500000002</v>
      </c>
      <c r="D119" s="104">
        <v>1809.8582908499998</v>
      </c>
      <c r="G119" s="7"/>
      <c r="H119" s="7"/>
    </row>
    <row r="120" spans="2:8">
      <c r="B120" s="19" t="s">
        <v>194</v>
      </c>
      <c r="C120" s="104">
        <v>10911.714693</v>
      </c>
      <c r="D120" s="104">
        <v>5019.03058857</v>
      </c>
      <c r="G120" s="7"/>
      <c r="H120" s="7"/>
    </row>
    <row r="121" spans="2:8">
      <c r="B121" s="19" t="s">
        <v>195</v>
      </c>
      <c r="C121" s="104">
        <v>1508.055705</v>
      </c>
      <c r="D121" s="104">
        <v>639.75011626000003</v>
      </c>
      <c r="G121" s="7"/>
      <c r="H121" s="7"/>
    </row>
    <row r="122" spans="2:8">
      <c r="B122" s="19" t="s">
        <v>196</v>
      </c>
      <c r="C122" s="104">
        <v>458.28771</v>
      </c>
      <c r="D122" s="104">
        <v>283.66880537999992</v>
      </c>
      <c r="G122" s="7"/>
      <c r="H122" s="7"/>
    </row>
    <row r="123" spans="2:8">
      <c r="B123" s="19" t="s">
        <v>197</v>
      </c>
      <c r="C123" s="104">
        <v>194.60509500000001</v>
      </c>
      <c r="D123" s="104">
        <v>98.981428570000006</v>
      </c>
      <c r="G123" s="7"/>
      <c r="H123" s="7"/>
    </row>
    <row r="124" spans="2:8">
      <c r="B124" s="19" t="s">
        <v>198</v>
      </c>
      <c r="C124" s="104">
        <v>797.59498499999995</v>
      </c>
      <c r="D124" s="104">
        <v>390.84532338999992</v>
      </c>
      <c r="G124" s="7"/>
      <c r="H124" s="7"/>
    </row>
    <row r="125" spans="2:8">
      <c r="B125" s="19" t="s">
        <v>199</v>
      </c>
      <c r="C125" s="104">
        <v>95235.069583000004</v>
      </c>
      <c r="D125" s="104">
        <v>32492.672029459987</v>
      </c>
      <c r="G125" s="7"/>
      <c r="H125" s="7"/>
    </row>
    <row r="126" spans="2:8">
      <c r="B126" s="45" t="s">
        <v>200</v>
      </c>
      <c r="C126" s="105">
        <f>SUM(C127:C133)</f>
        <v>140266.235422</v>
      </c>
      <c r="D126" s="105">
        <f>SUM(D127:D133)</f>
        <v>72658.480531109904</v>
      </c>
      <c r="G126" s="7"/>
      <c r="H126" s="7"/>
    </row>
    <row r="127" spans="2:8" ht="15.75" customHeight="1">
      <c r="B127" s="19" t="s">
        <v>201</v>
      </c>
      <c r="C127" s="104">
        <v>66501.454912000001</v>
      </c>
      <c r="D127" s="104">
        <v>34622.104689049993</v>
      </c>
      <c r="G127" s="7"/>
      <c r="H127" s="7"/>
    </row>
    <row r="128" spans="2:8" ht="15.75" customHeight="1">
      <c r="B128" s="19" t="s">
        <v>3164</v>
      </c>
      <c r="C128" s="104">
        <v>0</v>
      </c>
      <c r="D128" s="104">
        <v>49.57127414</v>
      </c>
      <c r="G128" s="7"/>
      <c r="H128" s="7"/>
    </row>
    <row r="129" spans="2:8">
      <c r="B129" s="19" t="s">
        <v>202</v>
      </c>
      <c r="C129" s="104">
        <v>1594</v>
      </c>
      <c r="D129" s="104">
        <v>333.91603636999997</v>
      </c>
      <c r="G129" s="7"/>
      <c r="H129" s="7"/>
    </row>
    <row r="130" spans="2:8">
      <c r="B130" s="19" t="s">
        <v>203</v>
      </c>
      <c r="C130" s="104">
        <v>2570.3693330000001</v>
      </c>
      <c r="D130" s="104">
        <v>1312.0720250800002</v>
      </c>
      <c r="G130" s="7"/>
      <c r="H130" s="7"/>
    </row>
    <row r="131" spans="2:8">
      <c r="B131" s="19" t="s">
        <v>204</v>
      </c>
      <c r="C131" s="104">
        <v>1883.9212010000001</v>
      </c>
      <c r="D131" s="104">
        <v>460.21592034999992</v>
      </c>
      <c r="G131" s="7"/>
      <c r="H131" s="7"/>
    </row>
    <row r="132" spans="2:8">
      <c r="B132" s="19" t="s">
        <v>205</v>
      </c>
      <c r="C132" s="104">
        <v>66977.647068000006</v>
      </c>
      <c r="D132" s="104">
        <v>35020.532416429909</v>
      </c>
      <c r="G132" s="7"/>
      <c r="H132" s="7"/>
    </row>
    <row r="133" spans="2:8">
      <c r="B133" s="19" t="s">
        <v>206</v>
      </c>
      <c r="C133" s="104">
        <v>738.84290799999997</v>
      </c>
      <c r="D133" s="104">
        <v>860.0681696900001</v>
      </c>
      <c r="G133" s="7"/>
      <c r="H133" s="7"/>
    </row>
    <row r="134" spans="2:8">
      <c r="B134" s="45" t="s">
        <v>207</v>
      </c>
      <c r="C134" s="105">
        <f>SUM(C135:C137)</f>
        <v>723.03712999999993</v>
      </c>
      <c r="D134" s="105">
        <f>SUM(D135:D137)</f>
        <v>306.28153816999998</v>
      </c>
      <c r="G134" s="7"/>
      <c r="H134" s="7"/>
    </row>
    <row r="135" spans="2:8">
      <c r="B135" s="19" t="s">
        <v>208</v>
      </c>
      <c r="C135" s="104">
        <v>143.67743100000001</v>
      </c>
      <c r="D135" s="104">
        <v>74.66076240000001</v>
      </c>
      <c r="G135" s="7"/>
      <c r="H135" s="7"/>
    </row>
    <row r="136" spans="2:8">
      <c r="B136" s="19" t="s">
        <v>209</v>
      </c>
      <c r="C136" s="104">
        <v>182.69666599999999</v>
      </c>
      <c r="D136" s="104">
        <v>23.657841579999999</v>
      </c>
      <c r="G136" s="7"/>
      <c r="H136" s="7"/>
    </row>
    <row r="137" spans="2:8">
      <c r="B137" s="19" t="s">
        <v>210</v>
      </c>
      <c r="C137" s="104">
        <v>396.66303299999998</v>
      </c>
      <c r="D137" s="104">
        <v>207.96293418999997</v>
      </c>
      <c r="G137" s="7"/>
      <c r="H137" s="7"/>
    </row>
    <row r="138" spans="2:8" ht="15" customHeight="1">
      <c r="B138" s="125" t="s">
        <v>211</v>
      </c>
      <c r="C138" s="105">
        <f>C139</f>
        <v>253545.53659900001</v>
      </c>
      <c r="D138" s="105">
        <f>D139</f>
        <v>166852.04387454002</v>
      </c>
      <c r="G138" s="7"/>
      <c r="H138" s="7"/>
    </row>
    <row r="139" spans="2:8">
      <c r="B139" s="45" t="s">
        <v>212</v>
      </c>
      <c r="C139" s="105">
        <f>C140</f>
        <v>253545.53659900001</v>
      </c>
      <c r="D139" s="105">
        <f>(D140)</f>
        <v>166852.04387454002</v>
      </c>
      <c r="G139" s="7"/>
      <c r="H139" s="7"/>
    </row>
    <row r="140" spans="2:8">
      <c r="B140" s="19" t="s">
        <v>213</v>
      </c>
      <c r="C140" s="104">
        <v>253545.53659900001</v>
      </c>
      <c r="D140" s="104">
        <v>166852.04387454002</v>
      </c>
      <c r="G140" s="7"/>
    </row>
    <row r="141" spans="2:8">
      <c r="B141" s="23" t="s">
        <v>43</v>
      </c>
      <c r="C141" s="20">
        <f t="shared" ref="C141:D143" si="1">C142</f>
        <v>155685.24233000001</v>
      </c>
      <c r="D141" s="29">
        <f t="shared" si="1"/>
        <v>66450.435123389994</v>
      </c>
      <c r="G141" s="7"/>
    </row>
    <row r="142" spans="2:8">
      <c r="B142" s="46" t="s">
        <v>214</v>
      </c>
      <c r="C142" s="36">
        <f t="shared" si="1"/>
        <v>155685.24233000001</v>
      </c>
      <c r="D142" s="38">
        <f t="shared" si="1"/>
        <v>66450.435123389994</v>
      </c>
    </row>
    <row r="143" spans="2:8">
      <c r="B143" s="45" t="s">
        <v>215</v>
      </c>
      <c r="C143" s="36">
        <f>C144</f>
        <v>155685.24233000001</v>
      </c>
      <c r="D143" s="38">
        <f t="shared" si="1"/>
        <v>66450.435123389994</v>
      </c>
    </row>
    <row r="144" spans="2:8">
      <c r="B144" s="19" t="s">
        <v>216</v>
      </c>
      <c r="C144" s="37">
        <v>155685.24233000001</v>
      </c>
      <c r="D144" s="30">
        <v>66450.435123389994</v>
      </c>
    </row>
    <row r="145" spans="2:4">
      <c r="B145" s="35" t="s">
        <v>46</v>
      </c>
      <c r="C145" s="31">
        <f>C13+C141</f>
        <v>1403263.338155</v>
      </c>
      <c r="D145" s="31">
        <f>D13+D141</f>
        <v>741771.09752372</v>
      </c>
    </row>
    <row r="146" spans="2:4">
      <c r="B146" s="15" t="s">
        <v>27</v>
      </c>
      <c r="C146" s="16"/>
      <c r="D146" s="16"/>
    </row>
    <row r="147" spans="2:4" ht="21.6" customHeight="1">
      <c r="B147" s="143" t="s">
        <v>3238</v>
      </c>
      <c r="C147" s="143"/>
      <c r="D147" s="143"/>
    </row>
    <row r="148" spans="2:4" ht="12.75" customHeight="1">
      <c r="B148" s="15" t="s">
        <v>47</v>
      </c>
      <c r="C148" s="16"/>
      <c r="D148" s="16"/>
    </row>
    <row r="149" spans="2:4">
      <c r="C149" s="41"/>
      <c r="D149" s="41"/>
    </row>
    <row r="150" spans="2:4">
      <c r="B150" s="42"/>
      <c r="C150" s="41"/>
      <c r="D150" s="41"/>
    </row>
    <row r="151" spans="2:4">
      <c r="B151" s="9"/>
      <c r="C151" s="10"/>
      <c r="D151" s="10"/>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sheetData>
  <mergeCells count="10">
    <mergeCell ref="A2:D2"/>
    <mergeCell ref="A1:D1"/>
    <mergeCell ref="B147:D147"/>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topLeftCell="A46" zoomScale="90" zoomScaleNormal="90" workbookViewId="0">
      <selection activeCell="F73" sqref="F73"/>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35" t="s">
        <v>0</v>
      </c>
      <c r="B1" s="135"/>
      <c r="C1" s="135"/>
      <c r="D1" s="135"/>
      <c r="E1" s="135"/>
    </row>
    <row r="2" spans="1:8" ht="21" customHeight="1">
      <c r="A2" s="136" t="s">
        <v>1</v>
      </c>
      <c r="B2" s="136"/>
      <c r="C2" s="136"/>
      <c r="D2" s="136"/>
      <c r="E2" s="136"/>
    </row>
    <row r="3" spans="1:8" ht="15" customHeight="1">
      <c r="A3" s="146" t="s">
        <v>2</v>
      </c>
      <c r="B3" s="146"/>
      <c r="C3" s="146"/>
      <c r="D3" s="146"/>
      <c r="E3" s="146"/>
    </row>
    <row r="5" spans="1:8" ht="18.75" customHeight="1">
      <c r="A5" s="148" t="s">
        <v>30</v>
      </c>
      <c r="B5" s="148"/>
      <c r="C5" s="148"/>
      <c r="D5" s="148"/>
      <c r="E5" s="148"/>
      <c r="F5" s="148"/>
    </row>
    <row r="6" spans="1:8" ht="18">
      <c r="A6" s="147" t="s">
        <v>217</v>
      </c>
      <c r="B6" s="147"/>
      <c r="C6" s="147"/>
      <c r="D6" s="147"/>
      <c r="E6" s="147"/>
    </row>
    <row r="7" spans="1:8" ht="18">
      <c r="A7" s="139" t="s">
        <v>3241</v>
      </c>
      <c r="B7" s="139"/>
      <c r="C7" s="139"/>
      <c r="D7" s="139"/>
      <c r="E7" s="139"/>
      <c r="G7" s="12"/>
    </row>
    <row r="8" spans="1:8" ht="15.6">
      <c r="A8" s="145" t="s">
        <v>5</v>
      </c>
      <c r="B8" s="145"/>
      <c r="C8" s="145"/>
      <c r="D8" s="145"/>
      <c r="E8" s="145"/>
    </row>
    <row r="11" spans="1:8" ht="15" customHeight="1">
      <c r="B11" s="144" t="s">
        <v>6</v>
      </c>
      <c r="C11" s="53" t="s">
        <v>7</v>
      </c>
      <c r="D11" s="149" t="s">
        <v>8</v>
      </c>
      <c r="H11" s="12"/>
    </row>
    <row r="12" spans="1:8" ht="15.75" customHeight="1">
      <c r="B12" s="144"/>
      <c r="C12" s="57" t="s">
        <v>9</v>
      </c>
      <c r="D12" s="149"/>
    </row>
    <row r="13" spans="1:8">
      <c r="B13" s="23" t="s">
        <v>15</v>
      </c>
      <c r="C13" s="20">
        <f>C14+C20+C30+C40+C49+C56+C66+C71</f>
        <v>1247578.0958249997</v>
      </c>
      <c r="D13" s="20">
        <f>D14+D20+D30+D40+D49+D56+D66+D71</f>
        <v>675320.66240032995</v>
      </c>
      <c r="F13" s="47"/>
    </row>
    <row r="14" spans="1:8">
      <c r="B14" s="39" t="s">
        <v>218</v>
      </c>
      <c r="C14" s="106">
        <f>SUM(C15:C19)</f>
        <v>299086.12287900003</v>
      </c>
      <c r="D14" s="106">
        <f>SUM(D15:D19)</f>
        <v>157661.21759685982</v>
      </c>
      <c r="E14" s="111"/>
      <c r="F14" s="47"/>
    </row>
    <row r="15" spans="1:8">
      <c r="B15" s="40" t="s">
        <v>219</v>
      </c>
      <c r="C15" s="120">
        <v>247957.98325600001</v>
      </c>
      <c r="D15" s="120">
        <v>130144.2883627499</v>
      </c>
      <c r="E15" s="111"/>
      <c r="F15" s="47"/>
    </row>
    <row r="16" spans="1:8">
      <c r="B16" s="40" t="s">
        <v>220</v>
      </c>
      <c r="C16" s="120">
        <v>18105.741236999998</v>
      </c>
      <c r="D16" s="120">
        <v>8484.2693335499953</v>
      </c>
      <c r="E16" s="111"/>
      <c r="F16" s="47"/>
    </row>
    <row r="17" spans="2:6">
      <c r="B17" s="40" t="s">
        <v>221</v>
      </c>
      <c r="C17" s="120">
        <v>1005.352533</v>
      </c>
      <c r="D17" s="120">
        <v>529.54335330000004</v>
      </c>
      <c r="E17" s="111"/>
      <c r="F17" s="47"/>
    </row>
    <row r="18" spans="2:6">
      <c r="B18" s="40" t="s">
        <v>222</v>
      </c>
      <c r="C18" s="120">
        <v>1109.5386140000001</v>
      </c>
      <c r="D18" s="120">
        <v>475.66700902000002</v>
      </c>
      <c r="E18" s="111"/>
      <c r="F18" s="47"/>
    </row>
    <row r="19" spans="2:6">
      <c r="B19" s="40" t="s">
        <v>223</v>
      </c>
      <c r="C19" s="120">
        <v>30907.507238999999</v>
      </c>
      <c r="D19" s="120">
        <v>18027.449538239944</v>
      </c>
      <c r="E19" s="111"/>
      <c r="F19" s="47"/>
    </row>
    <row r="20" spans="2:6">
      <c r="B20" s="39" t="s">
        <v>224</v>
      </c>
      <c r="C20" s="106">
        <f>SUM(C21:C29)</f>
        <v>89609.358424000005</v>
      </c>
      <c r="D20" s="106">
        <f t="shared" ref="D20" si="0">SUM(D21:D29)</f>
        <v>39245.938491280016</v>
      </c>
      <c r="E20" s="111"/>
      <c r="F20" s="47"/>
    </row>
    <row r="21" spans="2:6">
      <c r="B21" s="40" t="s">
        <v>225</v>
      </c>
      <c r="C21" s="120">
        <v>7211.8613160000004</v>
      </c>
      <c r="D21" s="120">
        <v>4736.8619080000017</v>
      </c>
      <c r="E21" s="111"/>
      <c r="F21" s="47"/>
    </row>
    <row r="22" spans="2:6">
      <c r="B22" s="40" t="s">
        <v>226</v>
      </c>
      <c r="C22" s="120">
        <v>7903.0087000000003</v>
      </c>
      <c r="D22" s="120">
        <v>3262.6202563600004</v>
      </c>
      <c r="E22" s="111"/>
      <c r="F22" s="47"/>
    </row>
    <row r="23" spans="2:6">
      <c r="B23" s="40" t="s">
        <v>227</v>
      </c>
      <c r="C23" s="120">
        <v>3800.925639</v>
      </c>
      <c r="D23" s="120">
        <v>1680.8874009800015</v>
      </c>
      <c r="E23" s="111"/>
      <c r="F23" s="47"/>
    </row>
    <row r="24" spans="2:6">
      <c r="B24" s="40" t="s">
        <v>228</v>
      </c>
      <c r="C24" s="120">
        <v>1216.134726</v>
      </c>
      <c r="D24" s="120">
        <v>333.40928536000013</v>
      </c>
      <c r="E24" s="111"/>
      <c r="F24" s="47"/>
    </row>
    <row r="25" spans="2:6">
      <c r="B25" s="40" t="s">
        <v>229</v>
      </c>
      <c r="C25" s="120">
        <v>9004.3398159999997</v>
      </c>
      <c r="D25" s="120">
        <v>3092.270394020004</v>
      </c>
      <c r="E25" s="111"/>
      <c r="F25" s="47"/>
    </row>
    <row r="26" spans="2:6">
      <c r="B26" s="40" t="s">
        <v>230</v>
      </c>
      <c r="C26" s="120">
        <v>5701.364399</v>
      </c>
      <c r="D26" s="120">
        <v>3411.688481320004</v>
      </c>
      <c r="E26" s="111"/>
      <c r="F26" s="47"/>
    </row>
    <row r="27" spans="2:6">
      <c r="B27" s="40" t="s">
        <v>231</v>
      </c>
      <c r="C27" s="120">
        <v>3827.8078099999998</v>
      </c>
      <c r="D27" s="120">
        <v>1594.0850323900013</v>
      </c>
      <c r="E27" s="111"/>
      <c r="F27" s="47"/>
    </row>
    <row r="28" spans="2:6">
      <c r="B28" s="40" t="s">
        <v>232</v>
      </c>
      <c r="C28" s="120">
        <v>16955.750468999999</v>
      </c>
      <c r="D28" s="120">
        <v>4758.4435087300044</v>
      </c>
      <c r="E28" s="111"/>
      <c r="F28" s="47"/>
    </row>
    <row r="29" spans="2:6">
      <c r="B29" s="40" t="s">
        <v>233</v>
      </c>
      <c r="C29" s="120">
        <v>33988.165548999998</v>
      </c>
      <c r="D29" s="120">
        <v>16375.672224119997</v>
      </c>
      <c r="E29" s="111"/>
      <c r="F29" s="47"/>
    </row>
    <row r="30" spans="2:6">
      <c r="B30" s="39" t="s">
        <v>234</v>
      </c>
      <c r="C30" s="106">
        <f>SUM(C31:C39)</f>
        <v>64348.477636999996</v>
      </c>
      <c r="D30" s="106">
        <f t="shared" ref="D30" si="1">SUM(D31:D39)</f>
        <v>20421.72494991999</v>
      </c>
      <c r="E30" s="111"/>
      <c r="F30" s="47"/>
    </row>
    <row r="31" spans="2:6">
      <c r="B31" s="40" t="s">
        <v>235</v>
      </c>
      <c r="C31" s="120">
        <v>8654.4981759999991</v>
      </c>
      <c r="D31" s="120">
        <v>4308.464552759996</v>
      </c>
      <c r="E31" s="111"/>
      <c r="F31" s="47"/>
    </row>
    <row r="32" spans="2:6">
      <c r="B32" s="40" t="s">
        <v>236</v>
      </c>
      <c r="C32" s="120">
        <v>2798.5362650000002</v>
      </c>
      <c r="D32" s="120">
        <v>1291.7259863699992</v>
      </c>
      <c r="E32" s="111"/>
      <c r="F32" s="47"/>
    </row>
    <row r="33" spans="2:6">
      <c r="B33" s="40" t="s">
        <v>237</v>
      </c>
      <c r="C33" s="120">
        <v>5761.7389059999996</v>
      </c>
      <c r="D33" s="120">
        <v>1157.7988366900001</v>
      </c>
      <c r="E33" s="111"/>
      <c r="F33" s="47"/>
    </row>
    <row r="34" spans="2:6">
      <c r="B34" s="40" t="s">
        <v>238</v>
      </c>
      <c r="C34" s="120">
        <v>12528.438002000001</v>
      </c>
      <c r="D34" s="120">
        <v>6561.6413950299957</v>
      </c>
      <c r="E34" s="111"/>
      <c r="F34" s="47"/>
    </row>
    <row r="35" spans="2:6">
      <c r="B35" s="40" t="s">
        <v>239</v>
      </c>
      <c r="C35" s="120">
        <v>732.09596299999998</v>
      </c>
      <c r="D35" s="120">
        <v>269.02801315999989</v>
      </c>
      <c r="E35" s="111"/>
      <c r="F35" s="47"/>
    </row>
    <row r="36" spans="2:6">
      <c r="B36" s="40" t="s">
        <v>240</v>
      </c>
      <c r="C36" s="120">
        <v>1074.5094939999999</v>
      </c>
      <c r="D36" s="120">
        <v>795.16326343000014</v>
      </c>
      <c r="E36" s="111"/>
      <c r="F36" s="47"/>
    </row>
    <row r="37" spans="2:6">
      <c r="B37" s="40" t="s">
        <v>241</v>
      </c>
      <c r="C37" s="120">
        <v>7848.9206299999996</v>
      </c>
      <c r="D37" s="120">
        <v>3530.4324023099994</v>
      </c>
      <c r="E37" s="111"/>
      <c r="F37" s="47"/>
    </row>
    <row r="38" spans="2:6">
      <c r="B38" s="40" t="s">
        <v>242</v>
      </c>
      <c r="C38" s="120">
        <v>3796.497018</v>
      </c>
      <c r="D38" s="120">
        <v>0</v>
      </c>
      <c r="E38" s="111"/>
      <c r="F38" s="47"/>
    </row>
    <row r="39" spans="2:6">
      <c r="B39" s="40" t="s">
        <v>243</v>
      </c>
      <c r="C39" s="120">
        <v>21153.243182999999</v>
      </c>
      <c r="D39" s="120">
        <v>2507.4705001699981</v>
      </c>
      <c r="E39" s="111"/>
      <c r="F39" s="47"/>
    </row>
    <row r="40" spans="2:6">
      <c r="B40" s="39" t="s">
        <v>244</v>
      </c>
      <c r="C40" s="106">
        <f>SUM(C41:C48)</f>
        <v>421454.54419399996</v>
      </c>
      <c r="D40" s="106">
        <f>SUM(D41:D48)</f>
        <v>250118.09585720996</v>
      </c>
      <c r="E40" s="111"/>
      <c r="F40" s="47"/>
    </row>
    <row r="41" spans="2:6">
      <c r="B41" s="40" t="s">
        <v>245</v>
      </c>
      <c r="C41" s="120">
        <v>129385.26615700001</v>
      </c>
      <c r="D41" s="120">
        <v>67625.910663229966</v>
      </c>
      <c r="E41" s="111"/>
      <c r="F41" s="47"/>
    </row>
    <row r="42" spans="2:6">
      <c r="B42" s="40" t="s">
        <v>246</v>
      </c>
      <c r="C42" s="120">
        <v>134410.63218399999</v>
      </c>
      <c r="D42" s="120">
        <v>74607.41902188005</v>
      </c>
      <c r="E42" s="111"/>
      <c r="F42" s="47"/>
    </row>
    <row r="43" spans="2:6">
      <c r="B43" s="40" t="s">
        <v>247</v>
      </c>
      <c r="C43" s="120">
        <v>13214.850527000001</v>
      </c>
      <c r="D43" s="120">
        <v>8141.4964965700001</v>
      </c>
      <c r="E43" s="111"/>
      <c r="F43" s="47"/>
    </row>
    <row r="44" spans="2:6">
      <c r="B44" s="40" t="s">
        <v>248</v>
      </c>
      <c r="C44" s="120">
        <v>79691.515497999993</v>
      </c>
      <c r="D44" s="120">
        <v>55196.677164499997</v>
      </c>
      <c r="E44" s="111"/>
      <c r="F44" s="47"/>
    </row>
    <row r="45" spans="2:6">
      <c r="B45" s="40" t="s">
        <v>249</v>
      </c>
      <c r="C45" s="120">
        <v>28740.249376</v>
      </c>
      <c r="D45" s="120">
        <v>28157.53764481</v>
      </c>
      <c r="E45" s="111"/>
      <c r="F45" s="47"/>
    </row>
    <row r="46" spans="2:6">
      <c r="B46" s="40" t="s">
        <v>250</v>
      </c>
      <c r="C46" s="104">
        <v>20010.099999999999</v>
      </c>
      <c r="D46" s="104">
        <v>6827.3246137799997</v>
      </c>
      <c r="E46" s="111"/>
      <c r="F46" s="47"/>
    </row>
    <row r="47" spans="2:6">
      <c r="B47" s="40" t="s">
        <v>251</v>
      </c>
      <c r="C47" s="104">
        <v>751.52865299999996</v>
      </c>
      <c r="D47" s="104">
        <v>366.58327989999987</v>
      </c>
      <c r="E47" s="111"/>
      <c r="F47" s="47"/>
    </row>
    <row r="48" spans="2:6">
      <c r="B48" s="40" t="s">
        <v>252</v>
      </c>
      <c r="C48" s="120">
        <v>15250.401798999999</v>
      </c>
      <c r="D48" s="120">
        <v>9195.1469725399929</v>
      </c>
      <c r="E48" s="111"/>
      <c r="F48" s="47"/>
    </row>
    <row r="49" spans="2:6">
      <c r="B49" s="39" t="s">
        <v>253</v>
      </c>
      <c r="C49" s="106">
        <f>SUM(C50:C55)</f>
        <v>56567.336180999999</v>
      </c>
      <c r="D49" s="106">
        <f>SUM(D50:D55)</f>
        <v>29835.017469099999</v>
      </c>
      <c r="E49" s="111"/>
      <c r="F49" s="47"/>
    </row>
    <row r="50" spans="2:6">
      <c r="B50" s="40" t="s">
        <v>254</v>
      </c>
      <c r="C50" s="120">
        <v>921.831819</v>
      </c>
      <c r="D50" s="120">
        <v>743.41038822000019</v>
      </c>
      <c r="E50" s="111"/>
      <c r="F50" s="47"/>
    </row>
    <row r="51" spans="2:6">
      <c r="B51" s="40" t="s">
        <v>255</v>
      </c>
      <c r="C51" s="120">
        <v>8720.2259680000006</v>
      </c>
      <c r="D51" s="120">
        <v>4982.434594639999</v>
      </c>
      <c r="E51" s="111"/>
      <c r="F51" s="47"/>
    </row>
    <row r="52" spans="2:6">
      <c r="B52" s="40" t="s">
        <v>256</v>
      </c>
      <c r="C52" s="120">
        <v>8766.1003440000004</v>
      </c>
      <c r="D52" s="120">
        <v>5488.595002170001</v>
      </c>
      <c r="E52" s="111"/>
      <c r="F52" s="47"/>
    </row>
    <row r="53" spans="2:6">
      <c r="B53" s="40" t="s">
        <v>257</v>
      </c>
      <c r="C53" s="120">
        <v>37635.728049999998</v>
      </c>
      <c r="D53" s="120">
        <v>17929.867012570001</v>
      </c>
      <c r="E53" s="111"/>
      <c r="F53" s="47"/>
    </row>
    <row r="54" spans="2:6">
      <c r="B54" s="40" t="s">
        <v>258</v>
      </c>
      <c r="C54" s="120">
        <v>500</v>
      </c>
      <c r="D54" s="120">
        <v>529.61069111000006</v>
      </c>
      <c r="E54" s="111"/>
      <c r="F54" s="47"/>
    </row>
    <row r="55" spans="2:6">
      <c r="B55" s="40" t="s">
        <v>259</v>
      </c>
      <c r="C55" s="120">
        <v>23.45</v>
      </c>
      <c r="D55" s="120">
        <v>161.09978038999998</v>
      </c>
      <c r="E55" s="111"/>
      <c r="F55" s="47"/>
    </row>
    <row r="56" spans="2:6">
      <c r="B56" s="39" t="s">
        <v>260</v>
      </c>
      <c r="C56" s="106">
        <f>SUM(C57:C65)</f>
        <v>26903.259270000002</v>
      </c>
      <c r="D56" s="106">
        <f>SUM(D57:D65)</f>
        <v>7770.3547648400017</v>
      </c>
      <c r="E56" s="111"/>
      <c r="F56" s="47"/>
    </row>
    <row r="57" spans="2:6">
      <c r="B57" s="40" t="s">
        <v>261</v>
      </c>
      <c r="C57" s="120">
        <v>5925.0766880000001</v>
      </c>
      <c r="D57" s="120">
        <v>1783.8457691100009</v>
      </c>
      <c r="E57" s="111"/>
      <c r="F57" s="47"/>
    </row>
    <row r="58" spans="2:6">
      <c r="B58" s="40" t="s">
        <v>262</v>
      </c>
      <c r="C58" s="120">
        <v>748.19675299999994</v>
      </c>
      <c r="D58" s="120">
        <v>194.66601155999993</v>
      </c>
      <c r="E58" s="111"/>
      <c r="F58" s="47"/>
    </row>
    <row r="59" spans="2:6">
      <c r="B59" s="40" t="s">
        <v>263</v>
      </c>
      <c r="C59" s="120">
        <v>1201.148297</v>
      </c>
      <c r="D59" s="120">
        <v>785.29571577000002</v>
      </c>
      <c r="E59" s="111"/>
      <c r="F59" s="47"/>
    </row>
    <row r="60" spans="2:6">
      <c r="B60" s="40" t="s">
        <v>264</v>
      </c>
      <c r="C60" s="120">
        <v>5692.0746920000001</v>
      </c>
      <c r="D60" s="120">
        <v>1694.5742961100007</v>
      </c>
      <c r="E60" s="111"/>
      <c r="F60" s="47"/>
    </row>
    <row r="61" spans="2:6">
      <c r="B61" s="40" t="s">
        <v>265</v>
      </c>
      <c r="C61" s="120">
        <v>7512.7650709999998</v>
      </c>
      <c r="D61" s="120">
        <v>453.00443147999977</v>
      </c>
      <c r="E61" s="111"/>
      <c r="F61" s="47"/>
    </row>
    <row r="62" spans="2:6">
      <c r="B62" s="40" t="s">
        <v>266</v>
      </c>
      <c r="C62" s="120">
        <v>922.87228800000003</v>
      </c>
      <c r="D62" s="120">
        <v>70.442689739999977</v>
      </c>
      <c r="E62" s="111"/>
      <c r="F62" s="47"/>
    </row>
    <row r="63" spans="2:6">
      <c r="B63" s="40" t="s">
        <v>267</v>
      </c>
      <c r="C63" s="120">
        <v>616.45320200000003</v>
      </c>
      <c r="D63" s="120">
        <v>159.28791203999992</v>
      </c>
      <c r="E63" s="111"/>
      <c r="F63" s="47"/>
    </row>
    <row r="64" spans="2:6">
      <c r="B64" s="40" t="s">
        <v>268</v>
      </c>
      <c r="C64" s="120">
        <v>695.375811</v>
      </c>
      <c r="D64" s="120">
        <v>152.45906006000004</v>
      </c>
      <c r="E64" s="111"/>
      <c r="F64" s="47"/>
    </row>
    <row r="65" spans="2:6">
      <c r="B65" s="40" t="s">
        <v>269</v>
      </c>
      <c r="C65" s="120">
        <v>3589.296468</v>
      </c>
      <c r="D65" s="120">
        <v>2476.7788789700003</v>
      </c>
      <c r="E65" s="111"/>
      <c r="F65" s="47"/>
    </row>
    <row r="66" spans="2:6">
      <c r="B66" s="39" t="s">
        <v>270</v>
      </c>
      <c r="C66" s="106">
        <f>SUM(C67:C70)</f>
        <v>63988.05030699999</v>
      </c>
      <c r="D66" s="106">
        <f>SUM(D67:D70)</f>
        <v>31163.581913110029</v>
      </c>
      <c r="E66" s="111"/>
      <c r="F66" s="47"/>
    </row>
    <row r="67" spans="2:6">
      <c r="B67" s="40" t="s">
        <v>271</v>
      </c>
      <c r="C67" s="120">
        <v>32237.772959999998</v>
      </c>
      <c r="D67" s="120">
        <v>13197.354681580016</v>
      </c>
      <c r="E67" s="111"/>
      <c r="F67" s="47"/>
    </row>
    <row r="68" spans="2:6">
      <c r="B68" s="40" t="s">
        <v>272</v>
      </c>
      <c r="C68" s="120">
        <v>30303.939823000001</v>
      </c>
      <c r="D68" s="120">
        <v>17966.227231530011</v>
      </c>
      <c r="E68" s="111"/>
      <c r="F68" s="47"/>
    </row>
    <row r="69" spans="2:6">
      <c r="B69" s="40" t="s">
        <v>273</v>
      </c>
      <c r="C69" s="120">
        <v>5.3248999999999998E-2</v>
      </c>
      <c r="D69" s="120">
        <v>0</v>
      </c>
      <c r="E69" s="111"/>
      <c r="F69" s="47"/>
    </row>
    <row r="70" spans="2:6">
      <c r="B70" s="40" t="s">
        <v>274</v>
      </c>
      <c r="C70" s="120">
        <v>1446.284275</v>
      </c>
      <c r="D70" s="120">
        <v>0</v>
      </c>
      <c r="E70" s="111"/>
      <c r="F70" s="47"/>
    </row>
    <row r="71" spans="2:6">
      <c r="B71" s="39" t="s">
        <v>275</v>
      </c>
      <c r="C71" s="106">
        <f>SUM(C72:C75)</f>
        <v>225620.946933</v>
      </c>
      <c r="D71" s="106">
        <f>SUM(D72:D75)</f>
        <v>139104.73135801003</v>
      </c>
      <c r="E71" s="111"/>
      <c r="F71" s="47"/>
    </row>
    <row r="72" spans="2:6">
      <c r="B72" s="40" t="s">
        <v>276</v>
      </c>
      <c r="C72" s="120">
        <v>91749.802987000003</v>
      </c>
      <c r="D72" s="120">
        <v>48984.444557950002</v>
      </c>
      <c r="E72" s="111"/>
      <c r="F72" s="47"/>
    </row>
    <row r="73" spans="2:6">
      <c r="B73" s="40" t="s">
        <v>277</v>
      </c>
      <c r="C73" s="120">
        <v>132147.452964</v>
      </c>
      <c r="D73" s="120">
        <v>89430.383223240016</v>
      </c>
      <c r="E73" s="111"/>
      <c r="F73" s="47"/>
    </row>
    <row r="74" spans="2:6">
      <c r="B74" s="40" t="s">
        <v>278</v>
      </c>
      <c r="C74" s="120">
        <v>1723.6909820000001</v>
      </c>
      <c r="D74" s="120">
        <v>689.8764296999999</v>
      </c>
      <c r="E74" s="111"/>
      <c r="F74" s="47"/>
    </row>
    <row r="75" spans="2:6">
      <c r="B75" s="40" t="s">
        <v>1417</v>
      </c>
      <c r="C75" s="104">
        <v>0</v>
      </c>
      <c r="D75" s="104">
        <v>2.714712E-2</v>
      </c>
      <c r="E75" s="111"/>
      <c r="F75" s="47"/>
    </row>
    <row r="76" spans="2:6">
      <c r="B76" s="23" t="s">
        <v>43</v>
      </c>
      <c r="C76" s="20">
        <f>C77+C79+C81</f>
        <v>155685.24233000001</v>
      </c>
      <c r="D76" s="20">
        <f>D77+D79+D81</f>
        <v>66450.435123390009</v>
      </c>
      <c r="E76" s="111"/>
      <c r="F76" s="47"/>
    </row>
    <row r="77" spans="2:6">
      <c r="B77" s="39" t="s">
        <v>279</v>
      </c>
      <c r="C77" s="36">
        <f>C78</f>
        <v>7242.0262359999997</v>
      </c>
      <c r="D77" s="38">
        <f>D78</f>
        <v>2208.9509524999999</v>
      </c>
      <c r="E77" s="111"/>
      <c r="F77" s="47"/>
    </row>
    <row r="78" spans="2:6">
      <c r="B78" s="40" t="s">
        <v>280</v>
      </c>
      <c r="C78" s="37">
        <v>7242.0262359999997</v>
      </c>
      <c r="D78" s="104">
        <v>2208.9509524999999</v>
      </c>
      <c r="E78" s="111"/>
      <c r="F78" s="47"/>
    </row>
    <row r="79" spans="2:6">
      <c r="B79" s="39" t="s">
        <v>281</v>
      </c>
      <c r="C79" s="36">
        <f>C80</f>
        <v>148443.216094</v>
      </c>
      <c r="D79" s="105">
        <f>D80</f>
        <v>62703.033876469999</v>
      </c>
      <c r="E79" s="111"/>
      <c r="F79" s="47"/>
    </row>
    <row r="80" spans="2:6">
      <c r="B80" s="40" t="s">
        <v>282</v>
      </c>
      <c r="C80" s="37">
        <v>148443.216094</v>
      </c>
      <c r="D80" s="30">
        <v>62703.033876469999</v>
      </c>
      <c r="E80" s="111"/>
      <c r="F80" s="47"/>
    </row>
    <row r="81" spans="2:6">
      <c r="B81" s="39" t="s">
        <v>3222</v>
      </c>
      <c r="C81" s="104">
        <v>0</v>
      </c>
      <c r="D81" s="105">
        <f>D82</f>
        <v>1538.4502944200001</v>
      </c>
      <c r="E81" s="111"/>
      <c r="F81" s="47"/>
    </row>
    <row r="82" spans="2:6">
      <c r="B82" s="40" t="s">
        <v>3223</v>
      </c>
      <c r="C82" s="104">
        <v>0</v>
      </c>
      <c r="D82" s="30">
        <v>1538.4502944200001</v>
      </c>
      <c r="E82" s="111"/>
      <c r="F82" s="47"/>
    </row>
    <row r="83" spans="2:6">
      <c r="B83" s="35" t="s">
        <v>46</v>
      </c>
      <c r="C83" s="31">
        <f>C13+C76</f>
        <v>1403263.3381549998</v>
      </c>
      <c r="D83" s="31">
        <f>D13+D76</f>
        <v>741771.09752372</v>
      </c>
      <c r="E83" s="111"/>
    </row>
    <row r="84" spans="2:6">
      <c r="B84" s="15" t="s">
        <v>27</v>
      </c>
      <c r="C84" s="15"/>
      <c r="D84" s="15"/>
      <c r="E84" s="111"/>
    </row>
    <row r="85" spans="2:6" ht="38.4" customHeight="1">
      <c r="B85" s="143" t="s">
        <v>3238</v>
      </c>
      <c r="C85" s="143"/>
      <c r="D85" s="143"/>
      <c r="E85" s="111"/>
    </row>
    <row r="86" spans="2:6" ht="15" customHeight="1">
      <c r="B86" s="15" t="s">
        <v>47</v>
      </c>
      <c r="C86" s="15"/>
      <c r="D86" s="15"/>
      <c r="E86" s="111"/>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39"/>
  <sheetViews>
    <sheetView showGridLines="0" zoomScale="60" zoomScaleNormal="60" workbookViewId="0">
      <selection activeCell="B3236" sqref="B3236:D3236"/>
    </sheetView>
  </sheetViews>
  <sheetFormatPr baseColWidth="10" defaultColWidth="11.44140625" defaultRowHeight="14.4"/>
  <cols>
    <col min="1" max="1" width="17.109375" customWidth="1"/>
    <col min="2" max="2" width="177.44140625" customWidth="1"/>
    <col min="3" max="3" width="19.44140625" customWidth="1"/>
    <col min="4" max="4" width="15.44140625" bestFit="1" customWidth="1"/>
    <col min="5" max="6" width="11.88671875" bestFit="1" customWidth="1"/>
  </cols>
  <sheetData>
    <row r="1" spans="1:6" ht="28.5" customHeight="1">
      <c r="A1" s="135" t="s">
        <v>0</v>
      </c>
      <c r="B1" s="135"/>
      <c r="C1" s="135"/>
      <c r="D1" s="135"/>
      <c r="E1" s="135"/>
    </row>
    <row r="2" spans="1:6" ht="21" customHeight="1">
      <c r="A2" s="136" t="s">
        <v>1</v>
      </c>
      <c r="B2" s="136"/>
      <c r="C2" s="136"/>
      <c r="D2" s="136"/>
      <c r="E2" s="136"/>
    </row>
    <row r="3" spans="1:6" ht="15" customHeight="1">
      <c r="A3" s="146" t="s">
        <v>2</v>
      </c>
      <c r="B3" s="146"/>
      <c r="C3" s="146"/>
      <c r="D3" s="146"/>
      <c r="E3" s="146"/>
    </row>
    <row r="5" spans="1:6" ht="18.75" customHeight="1">
      <c r="A5" s="148" t="s">
        <v>30</v>
      </c>
      <c r="B5" s="148"/>
      <c r="C5" s="148"/>
      <c r="D5" s="148"/>
      <c r="E5" s="148"/>
      <c r="F5" s="148"/>
    </row>
    <row r="6" spans="1:6" ht="18">
      <c r="A6" s="147" t="s">
        <v>283</v>
      </c>
      <c r="B6" s="147"/>
      <c r="C6" s="147"/>
      <c r="D6" s="147"/>
      <c r="E6" s="147"/>
    </row>
    <row r="7" spans="1:6" ht="18">
      <c r="A7" s="139" t="s">
        <v>3241</v>
      </c>
      <c r="B7" s="139"/>
      <c r="C7" s="139"/>
      <c r="D7" s="139"/>
      <c r="E7" s="139"/>
      <c r="F7" s="107"/>
    </row>
    <row r="8" spans="1:6" ht="15.6">
      <c r="A8" s="145" t="s">
        <v>5</v>
      </c>
      <c r="B8" s="145"/>
      <c r="C8" s="145"/>
      <c r="D8" s="145"/>
      <c r="E8" s="145"/>
    </row>
    <row r="11" spans="1:6">
      <c r="B11" s="144" t="s">
        <v>6</v>
      </c>
      <c r="C11" s="53" t="s">
        <v>7</v>
      </c>
      <c r="D11" s="149" t="s">
        <v>8</v>
      </c>
    </row>
    <row r="12" spans="1:6" ht="14.4" customHeight="1">
      <c r="B12" s="144"/>
      <c r="C12" s="57" t="s">
        <v>9</v>
      </c>
      <c r="D12" s="149"/>
    </row>
    <row r="13" spans="1:6">
      <c r="B13" s="121" t="s">
        <v>284</v>
      </c>
      <c r="C13" s="122">
        <v>1247578095825</v>
      </c>
      <c r="D13" s="122">
        <v>675320662400.33142</v>
      </c>
    </row>
    <row r="14" spans="1:6">
      <c r="B14" s="66" t="s">
        <v>285</v>
      </c>
      <c r="C14" s="114">
        <v>1184317494550</v>
      </c>
      <c r="D14" s="114">
        <v>638149837391.21057</v>
      </c>
    </row>
    <row r="15" spans="1:6">
      <c r="B15" s="64" t="s">
        <v>3174</v>
      </c>
      <c r="C15" s="112">
        <v>257751021682</v>
      </c>
      <c r="D15" s="112">
        <v>168025836745.72998</v>
      </c>
    </row>
    <row r="16" spans="1:6">
      <c r="B16" s="127" t="s">
        <v>287</v>
      </c>
      <c r="C16" s="128">
        <v>85987428672</v>
      </c>
      <c r="D16" s="128">
        <v>52623880198.299988</v>
      </c>
    </row>
    <row r="17" spans="2:4">
      <c r="B17" s="129" t="s">
        <v>288</v>
      </c>
      <c r="C17" s="112">
        <v>85987428672</v>
      </c>
      <c r="D17" s="112">
        <v>52623880198.299988</v>
      </c>
    </row>
    <row r="18" spans="2:4">
      <c r="B18" s="127" t="s">
        <v>289</v>
      </c>
      <c r="C18" s="128">
        <v>45063446338</v>
      </c>
      <c r="D18" s="128">
        <v>36821115039.519997</v>
      </c>
    </row>
    <row r="19" spans="2:4">
      <c r="B19" s="129" t="s">
        <v>288</v>
      </c>
      <c r="C19" s="112">
        <v>45063446338</v>
      </c>
      <c r="D19" s="112">
        <v>36821115039.519997</v>
      </c>
    </row>
    <row r="20" spans="2:4">
      <c r="B20" s="127" t="s">
        <v>304</v>
      </c>
      <c r="C20" s="128">
        <v>50030000000</v>
      </c>
      <c r="D20" s="128">
        <v>25320881551.84</v>
      </c>
    </row>
    <row r="21" spans="2:4">
      <c r="B21" s="129" t="s">
        <v>288</v>
      </c>
      <c r="C21" s="112">
        <v>50030000000</v>
      </c>
      <c r="D21" s="112">
        <v>25320881551.84</v>
      </c>
    </row>
    <row r="22" spans="2:4">
      <c r="B22" s="127" t="s">
        <v>290</v>
      </c>
      <c r="C22" s="128">
        <v>76670146672</v>
      </c>
      <c r="D22" s="128">
        <v>53259959956.069992</v>
      </c>
    </row>
    <row r="23" spans="2:4">
      <c r="B23" s="129" t="s">
        <v>288</v>
      </c>
      <c r="C23" s="112">
        <v>76670146672</v>
      </c>
      <c r="D23" s="112">
        <v>53259959956.069992</v>
      </c>
    </row>
    <row r="24" spans="2:4">
      <c r="B24" s="64" t="s">
        <v>286</v>
      </c>
      <c r="C24" s="112">
        <v>17821961711</v>
      </c>
      <c r="D24" s="112">
        <v>8682158934.0899906</v>
      </c>
    </row>
    <row r="25" spans="2:4">
      <c r="B25" s="127" t="s">
        <v>287</v>
      </c>
      <c r="C25" s="128">
        <v>16941754681</v>
      </c>
      <c r="D25" s="128">
        <v>8582332599.479991</v>
      </c>
    </row>
    <row r="26" spans="2:4">
      <c r="B26" s="129" t="s">
        <v>288</v>
      </c>
      <c r="C26" s="112">
        <v>16941754681</v>
      </c>
      <c r="D26" s="112">
        <v>8582332599.479991</v>
      </c>
    </row>
    <row r="27" spans="2:4">
      <c r="B27" s="127" t="s">
        <v>289</v>
      </c>
      <c r="C27" s="128">
        <v>755207030</v>
      </c>
      <c r="D27" s="128">
        <v>78215742.10999997</v>
      </c>
    </row>
    <row r="28" spans="2:4">
      <c r="B28" s="129" t="s">
        <v>288</v>
      </c>
      <c r="C28" s="112">
        <v>755207030</v>
      </c>
      <c r="D28" s="112">
        <v>78215742.10999997</v>
      </c>
    </row>
    <row r="29" spans="2:4">
      <c r="B29" s="127" t="s">
        <v>291</v>
      </c>
      <c r="C29" s="128">
        <v>125000000</v>
      </c>
      <c r="D29" s="128">
        <v>21610592.5</v>
      </c>
    </row>
    <row r="30" spans="2:4">
      <c r="B30" s="129" t="s">
        <v>288</v>
      </c>
      <c r="C30" s="112">
        <v>125000000</v>
      </c>
      <c r="D30" s="112">
        <v>21610592.5</v>
      </c>
    </row>
    <row r="31" spans="2:4">
      <c r="B31" s="64" t="s">
        <v>292</v>
      </c>
      <c r="C31" s="112">
        <v>11975000</v>
      </c>
      <c r="D31" s="112">
        <v>5460300.0799999991</v>
      </c>
    </row>
    <row r="32" spans="2:4">
      <c r="B32" s="127" t="s">
        <v>287</v>
      </c>
      <c r="C32" s="128">
        <v>11975000</v>
      </c>
      <c r="D32" s="128">
        <v>5460300.0799999991</v>
      </c>
    </row>
    <row r="33" spans="2:4">
      <c r="B33" s="129" t="s">
        <v>288</v>
      </c>
      <c r="C33" s="112">
        <v>11975000</v>
      </c>
      <c r="D33" s="112">
        <v>5460300.0799999991</v>
      </c>
    </row>
    <row r="34" spans="2:4">
      <c r="B34" s="64" t="s">
        <v>293</v>
      </c>
      <c r="C34" s="112">
        <v>11925000</v>
      </c>
      <c r="D34" s="112">
        <v>5810908.8200000003</v>
      </c>
    </row>
    <row r="35" spans="2:4">
      <c r="B35" s="127" t="s">
        <v>287</v>
      </c>
      <c r="C35" s="128">
        <v>11925000</v>
      </c>
      <c r="D35" s="128">
        <v>5810908.8200000003</v>
      </c>
    </row>
    <row r="36" spans="2:4">
      <c r="B36" s="129" t="s">
        <v>288</v>
      </c>
      <c r="C36" s="112">
        <v>11925000</v>
      </c>
      <c r="D36" s="112">
        <v>5810908.8200000003</v>
      </c>
    </row>
    <row r="37" spans="2:4">
      <c r="B37" s="64" t="s">
        <v>294</v>
      </c>
      <c r="C37" s="112">
        <v>10450000</v>
      </c>
      <c r="D37" s="112">
        <v>7036247.5599999996</v>
      </c>
    </row>
    <row r="38" spans="2:4">
      <c r="B38" s="127" t="s">
        <v>287</v>
      </c>
      <c r="C38" s="128">
        <v>10450000</v>
      </c>
      <c r="D38" s="128">
        <v>7036247.5599999996</v>
      </c>
    </row>
    <row r="39" spans="2:4">
      <c r="B39" s="129" t="s">
        <v>288</v>
      </c>
      <c r="C39" s="112">
        <v>10450000</v>
      </c>
      <c r="D39" s="112">
        <v>7036247.5599999996</v>
      </c>
    </row>
    <row r="40" spans="2:4">
      <c r="B40" s="64" t="s">
        <v>295</v>
      </c>
      <c r="C40" s="112">
        <v>39474929</v>
      </c>
      <c r="D40" s="112">
        <v>10382110.720000003</v>
      </c>
    </row>
    <row r="41" spans="2:4">
      <c r="B41" s="127" t="s">
        <v>287</v>
      </c>
      <c r="C41" s="128">
        <v>39474929</v>
      </c>
      <c r="D41" s="128">
        <v>10382110.720000003</v>
      </c>
    </row>
    <row r="42" spans="2:4">
      <c r="B42" s="129" t="s">
        <v>288</v>
      </c>
      <c r="C42" s="112">
        <v>39474929</v>
      </c>
      <c r="D42" s="112">
        <v>10382110.720000003</v>
      </c>
    </row>
    <row r="43" spans="2:4">
      <c r="B43" s="64" t="s">
        <v>296</v>
      </c>
      <c r="C43" s="112">
        <v>42199425</v>
      </c>
      <c r="D43" s="112">
        <v>11831304.189999998</v>
      </c>
    </row>
    <row r="44" spans="2:4">
      <c r="B44" s="127" t="s">
        <v>287</v>
      </c>
      <c r="C44" s="128">
        <v>42199425</v>
      </c>
      <c r="D44" s="128">
        <v>11831304.189999998</v>
      </c>
    </row>
    <row r="45" spans="2:4">
      <c r="B45" s="129" t="s">
        <v>288</v>
      </c>
      <c r="C45" s="112">
        <v>42199425</v>
      </c>
      <c r="D45" s="112">
        <v>11831304.189999998</v>
      </c>
    </row>
    <row r="46" spans="2:4">
      <c r="B46" s="64" t="s">
        <v>297</v>
      </c>
      <c r="C46" s="112">
        <v>70924371</v>
      </c>
      <c r="D46" s="112">
        <v>28208785.760000005</v>
      </c>
    </row>
    <row r="47" spans="2:4">
      <c r="B47" s="127" t="s">
        <v>287</v>
      </c>
      <c r="C47" s="128">
        <v>70924371</v>
      </c>
      <c r="D47" s="128">
        <v>28208785.760000005</v>
      </c>
    </row>
    <row r="48" spans="2:4">
      <c r="B48" s="129" t="s">
        <v>288</v>
      </c>
      <c r="C48" s="112">
        <v>70924371</v>
      </c>
      <c r="D48" s="112">
        <v>28208785.760000005</v>
      </c>
    </row>
    <row r="49" spans="2:4">
      <c r="B49" s="64" t="s">
        <v>298</v>
      </c>
      <c r="C49" s="112">
        <v>12305000</v>
      </c>
      <c r="D49" s="112">
        <v>6000970.0600000005</v>
      </c>
    </row>
    <row r="50" spans="2:4">
      <c r="B50" s="127" t="s">
        <v>287</v>
      </c>
      <c r="C50" s="128">
        <v>12305000</v>
      </c>
      <c r="D50" s="128">
        <v>6000970.0600000005</v>
      </c>
    </row>
    <row r="51" spans="2:4">
      <c r="B51" s="129" t="s">
        <v>288</v>
      </c>
      <c r="C51" s="112">
        <v>12305000</v>
      </c>
      <c r="D51" s="112">
        <v>6000970.0600000005</v>
      </c>
    </row>
    <row r="52" spans="2:4">
      <c r="B52" s="64" t="s">
        <v>299</v>
      </c>
      <c r="C52" s="112">
        <v>41965961</v>
      </c>
      <c r="D52" s="112">
        <v>12049699.740000004</v>
      </c>
    </row>
    <row r="53" spans="2:4">
      <c r="B53" s="127" t="s">
        <v>287</v>
      </c>
      <c r="C53" s="128">
        <v>41965961</v>
      </c>
      <c r="D53" s="128">
        <v>12049699.740000004</v>
      </c>
    </row>
    <row r="54" spans="2:4">
      <c r="B54" s="129" t="s">
        <v>288</v>
      </c>
      <c r="C54" s="112">
        <v>41965961</v>
      </c>
      <c r="D54" s="112">
        <v>12049699.740000004</v>
      </c>
    </row>
    <row r="55" spans="2:4">
      <c r="B55" s="64" t="s">
        <v>300</v>
      </c>
      <c r="C55" s="112">
        <v>11925000</v>
      </c>
      <c r="D55" s="112">
        <v>6927002.9400000004</v>
      </c>
    </row>
    <row r="56" spans="2:4">
      <c r="B56" s="127" t="s">
        <v>287</v>
      </c>
      <c r="C56" s="128">
        <v>11925000</v>
      </c>
      <c r="D56" s="128">
        <v>6927002.9400000004</v>
      </c>
    </row>
    <row r="57" spans="2:4">
      <c r="B57" s="129" t="s">
        <v>288</v>
      </c>
      <c r="C57" s="112">
        <v>11925000</v>
      </c>
      <c r="D57" s="112">
        <v>6927002.9400000004</v>
      </c>
    </row>
    <row r="58" spans="2:4">
      <c r="B58" s="64" t="s">
        <v>301</v>
      </c>
      <c r="C58" s="112">
        <v>45679281</v>
      </c>
      <c r="D58" s="112">
        <v>18415643.329999998</v>
      </c>
    </row>
    <row r="59" spans="2:4">
      <c r="B59" s="127" t="s">
        <v>287</v>
      </c>
      <c r="C59" s="128">
        <v>45679281</v>
      </c>
      <c r="D59" s="128">
        <v>18415643.329999998</v>
      </c>
    </row>
    <row r="60" spans="2:4">
      <c r="B60" s="129" t="s">
        <v>288</v>
      </c>
      <c r="C60" s="112">
        <v>45679281</v>
      </c>
      <c r="D60" s="112">
        <v>18415643.329999998</v>
      </c>
    </row>
    <row r="61" spans="2:4">
      <c r="B61" s="64" t="s">
        <v>302</v>
      </c>
      <c r="C61" s="112">
        <v>187883760</v>
      </c>
      <c r="D61" s="112">
        <v>78870164.430000007</v>
      </c>
    </row>
    <row r="62" spans="2:4">
      <c r="B62" s="127" t="s">
        <v>287</v>
      </c>
      <c r="C62" s="128">
        <v>187883760</v>
      </c>
      <c r="D62" s="128">
        <v>78870164.430000007</v>
      </c>
    </row>
    <row r="63" spans="2:4">
      <c r="B63" s="129" t="s">
        <v>288</v>
      </c>
      <c r="C63" s="112">
        <v>187883760</v>
      </c>
      <c r="D63" s="112">
        <v>78870164.430000007</v>
      </c>
    </row>
    <row r="64" spans="2:4">
      <c r="B64" s="64" t="s">
        <v>303</v>
      </c>
      <c r="C64" s="112">
        <v>908257803430</v>
      </c>
      <c r="D64" s="112">
        <v>461250848573.76074</v>
      </c>
    </row>
    <row r="65" spans="2:4">
      <c r="B65" s="127" t="s">
        <v>287</v>
      </c>
      <c r="C65" s="128">
        <v>775490563394</v>
      </c>
      <c r="D65" s="128">
        <v>410770063421.63068</v>
      </c>
    </row>
    <row r="66" spans="2:4">
      <c r="B66" s="129" t="s">
        <v>288</v>
      </c>
      <c r="C66" s="112">
        <v>775490563394</v>
      </c>
      <c r="D66" s="112">
        <v>410770063421.63068</v>
      </c>
    </row>
    <row r="67" spans="2:4">
      <c r="B67" s="127" t="s">
        <v>289</v>
      </c>
      <c r="C67" s="128">
        <v>51929948594</v>
      </c>
      <c r="D67" s="128">
        <v>22757379858.850048</v>
      </c>
    </row>
    <row r="68" spans="2:4">
      <c r="B68" s="129" t="s">
        <v>288</v>
      </c>
      <c r="C68" s="112">
        <v>51929948594</v>
      </c>
      <c r="D68" s="112">
        <v>22757379858.850048</v>
      </c>
    </row>
    <row r="69" spans="2:4">
      <c r="B69" s="127" t="s">
        <v>304</v>
      </c>
      <c r="C69" s="128">
        <v>19500000000</v>
      </c>
      <c r="D69" s="128">
        <v>9516948236.4900017</v>
      </c>
    </row>
    <row r="70" spans="2:4">
      <c r="B70" s="129" t="s">
        <v>288</v>
      </c>
      <c r="C70" s="112">
        <v>19500000000</v>
      </c>
      <c r="D70" s="112">
        <v>9516948236.4900017</v>
      </c>
    </row>
    <row r="71" spans="2:4">
      <c r="B71" s="127" t="s">
        <v>290</v>
      </c>
      <c r="C71" s="128">
        <v>60392699949</v>
      </c>
      <c r="D71" s="128">
        <v>18132209478.330002</v>
      </c>
    </row>
    <row r="72" spans="2:4">
      <c r="B72" s="129" t="s">
        <v>288</v>
      </c>
      <c r="C72" s="112">
        <v>60392699949</v>
      </c>
      <c r="D72" s="112">
        <v>18132209478.330002</v>
      </c>
    </row>
    <row r="73" spans="2:4">
      <c r="B73" s="127" t="s">
        <v>291</v>
      </c>
      <c r="C73" s="128">
        <v>944591493</v>
      </c>
      <c r="D73" s="128">
        <v>74247578.459999979</v>
      </c>
    </row>
    <row r="74" spans="2:4">
      <c r="B74" s="129" t="s">
        <v>288</v>
      </c>
      <c r="C74" s="112">
        <v>944591493</v>
      </c>
      <c r="D74" s="112">
        <v>74247578.459999979</v>
      </c>
    </row>
    <row r="75" spans="2:4">
      <c r="B75" s="66" t="s">
        <v>305</v>
      </c>
      <c r="C75" s="114">
        <v>63260601275</v>
      </c>
      <c r="D75" s="114">
        <v>37170825009.119995</v>
      </c>
    </row>
    <row r="76" spans="2:4">
      <c r="B76" s="64" t="s">
        <v>286</v>
      </c>
      <c r="C76" s="112">
        <v>7268807952</v>
      </c>
      <c r="D76" s="112">
        <v>2142108728.3199999</v>
      </c>
    </row>
    <row r="77" spans="2:4">
      <c r="B77" s="127" t="s">
        <v>287</v>
      </c>
      <c r="C77" s="128">
        <v>4794195577</v>
      </c>
      <c r="D77" s="128">
        <v>2079951189.3299999</v>
      </c>
    </row>
    <row r="78" spans="2:4">
      <c r="B78" s="129" t="s">
        <v>288</v>
      </c>
      <c r="C78" s="112">
        <v>150000000</v>
      </c>
      <c r="D78" s="112">
        <v>0</v>
      </c>
    </row>
    <row r="79" spans="2:4">
      <c r="B79" s="130" t="s">
        <v>785</v>
      </c>
      <c r="C79" s="112">
        <v>150000000</v>
      </c>
      <c r="D79" s="112">
        <v>0</v>
      </c>
    </row>
    <row r="80" spans="2:4">
      <c r="B80" s="129" t="s">
        <v>306</v>
      </c>
      <c r="C80" s="112">
        <v>1455300000</v>
      </c>
      <c r="D80" s="112">
        <v>323139842.67999995</v>
      </c>
    </row>
    <row r="81" spans="2:4">
      <c r="B81" s="130" t="s">
        <v>786</v>
      </c>
      <c r="C81" s="112">
        <v>1455300000</v>
      </c>
      <c r="D81" s="112">
        <v>323139842.67999995</v>
      </c>
    </row>
    <row r="82" spans="2:4">
      <c r="B82" s="129" t="s">
        <v>1295</v>
      </c>
      <c r="C82" s="112">
        <v>0</v>
      </c>
      <c r="D82" s="112">
        <v>46477321.649999999</v>
      </c>
    </row>
    <row r="83" spans="2:4">
      <c r="B83" s="130" t="s">
        <v>1296</v>
      </c>
      <c r="C83" s="112">
        <v>0</v>
      </c>
      <c r="D83" s="112">
        <v>46477321.649999999</v>
      </c>
    </row>
    <row r="84" spans="2:4">
      <c r="B84" s="129" t="s">
        <v>307</v>
      </c>
      <c r="C84" s="112">
        <v>23271812</v>
      </c>
      <c r="D84" s="112">
        <v>32355975.579999998</v>
      </c>
    </row>
    <row r="85" spans="2:4">
      <c r="B85" s="130" t="s">
        <v>787</v>
      </c>
      <c r="C85" s="112">
        <v>23271812</v>
      </c>
      <c r="D85" s="112">
        <v>32355975.579999998</v>
      </c>
    </row>
    <row r="86" spans="2:4">
      <c r="B86" s="129" t="s">
        <v>2217</v>
      </c>
      <c r="C86" s="112">
        <v>700000000</v>
      </c>
      <c r="D86" s="112">
        <v>0</v>
      </c>
    </row>
    <row r="87" spans="2:4">
      <c r="B87" s="130" t="s">
        <v>788</v>
      </c>
      <c r="C87" s="112">
        <v>700000000</v>
      </c>
      <c r="D87" s="112">
        <v>0</v>
      </c>
    </row>
    <row r="88" spans="2:4">
      <c r="B88" s="129" t="s">
        <v>308</v>
      </c>
      <c r="C88" s="112">
        <v>15619096</v>
      </c>
      <c r="D88" s="112">
        <v>18875857.509999998</v>
      </c>
    </row>
    <row r="89" spans="2:4">
      <c r="B89" s="130" t="s">
        <v>789</v>
      </c>
      <c r="C89" s="112">
        <v>15619096</v>
      </c>
      <c r="D89" s="112">
        <v>18875857.509999998</v>
      </c>
    </row>
    <row r="90" spans="2:4">
      <c r="B90" s="129" t="s">
        <v>309</v>
      </c>
      <c r="C90" s="112">
        <v>325000000</v>
      </c>
      <c r="D90" s="112">
        <v>158454922.86000001</v>
      </c>
    </row>
    <row r="91" spans="2:4">
      <c r="B91" s="130" t="s">
        <v>790</v>
      </c>
      <c r="C91" s="112">
        <v>325000000</v>
      </c>
      <c r="D91" s="112">
        <v>158454922.86000001</v>
      </c>
    </row>
    <row r="92" spans="2:4">
      <c r="B92" s="129" t="s">
        <v>1500</v>
      </c>
      <c r="C92" s="112">
        <v>0</v>
      </c>
      <c r="D92" s="112">
        <v>0</v>
      </c>
    </row>
    <row r="93" spans="2:4">
      <c r="B93" s="130" t="s">
        <v>1501</v>
      </c>
      <c r="C93" s="112">
        <v>0</v>
      </c>
      <c r="D93" s="112">
        <v>0</v>
      </c>
    </row>
    <row r="94" spans="2:4">
      <c r="B94" s="129" t="s">
        <v>1502</v>
      </c>
      <c r="C94" s="112">
        <v>0</v>
      </c>
      <c r="D94" s="112">
        <v>0</v>
      </c>
    </row>
    <row r="95" spans="2:4">
      <c r="B95" s="130" t="s">
        <v>1503</v>
      </c>
      <c r="C95" s="112">
        <v>0</v>
      </c>
      <c r="D95" s="112">
        <v>0</v>
      </c>
    </row>
    <row r="96" spans="2:4">
      <c r="B96" s="129" t="s">
        <v>2218</v>
      </c>
      <c r="C96" s="112">
        <v>85207981</v>
      </c>
      <c r="D96" s="112">
        <v>79446637.299999997</v>
      </c>
    </row>
    <row r="97" spans="2:4">
      <c r="B97" s="130" t="s">
        <v>791</v>
      </c>
      <c r="C97" s="112">
        <v>85207981</v>
      </c>
      <c r="D97" s="112">
        <v>79446637.299999997</v>
      </c>
    </row>
    <row r="98" spans="2:4">
      <c r="B98" s="129" t="s">
        <v>310</v>
      </c>
      <c r="C98" s="112">
        <v>67968024</v>
      </c>
      <c r="D98" s="112">
        <v>38580314.029999994</v>
      </c>
    </row>
    <row r="99" spans="2:4">
      <c r="B99" s="130" t="s">
        <v>792</v>
      </c>
      <c r="C99" s="112">
        <v>67968024</v>
      </c>
      <c r="D99" s="112">
        <v>38580314.029999994</v>
      </c>
    </row>
    <row r="100" spans="2:4">
      <c r="B100" s="129" t="s">
        <v>2706</v>
      </c>
      <c r="C100" s="112">
        <v>0</v>
      </c>
      <c r="D100" s="112">
        <v>0</v>
      </c>
    </row>
    <row r="101" spans="2:4">
      <c r="B101" s="130" t="s">
        <v>2707</v>
      </c>
      <c r="C101" s="112">
        <v>0</v>
      </c>
      <c r="D101" s="112">
        <v>0</v>
      </c>
    </row>
    <row r="102" spans="2:4">
      <c r="B102" s="129" t="s">
        <v>2219</v>
      </c>
      <c r="C102" s="112">
        <v>0</v>
      </c>
      <c r="D102" s="112">
        <v>0</v>
      </c>
    </row>
    <row r="103" spans="2:4">
      <c r="B103" s="130" t="s">
        <v>2220</v>
      </c>
      <c r="C103" s="112">
        <v>0</v>
      </c>
      <c r="D103" s="112">
        <v>0</v>
      </c>
    </row>
    <row r="104" spans="2:4">
      <c r="B104" s="129" t="s">
        <v>1319</v>
      </c>
      <c r="C104" s="112">
        <v>0</v>
      </c>
      <c r="D104" s="112">
        <v>0</v>
      </c>
    </row>
    <row r="105" spans="2:4">
      <c r="B105" s="130" t="s">
        <v>1320</v>
      </c>
      <c r="C105" s="112">
        <v>0</v>
      </c>
      <c r="D105" s="112">
        <v>0</v>
      </c>
    </row>
    <row r="106" spans="2:4">
      <c r="B106" s="129" t="s">
        <v>2221</v>
      </c>
      <c r="C106" s="112">
        <v>0</v>
      </c>
      <c r="D106" s="112">
        <v>1640412</v>
      </c>
    </row>
    <row r="107" spans="2:4">
      <c r="B107" s="130" t="s">
        <v>1321</v>
      </c>
      <c r="C107" s="112">
        <v>0</v>
      </c>
      <c r="D107" s="112">
        <v>1640412</v>
      </c>
    </row>
    <row r="108" spans="2:4">
      <c r="B108" s="129" t="s">
        <v>311</v>
      </c>
      <c r="C108" s="112">
        <v>17176033</v>
      </c>
      <c r="D108" s="112">
        <v>20287151.640000001</v>
      </c>
    </row>
    <row r="109" spans="2:4">
      <c r="B109" s="130" t="s">
        <v>793</v>
      </c>
      <c r="C109" s="112">
        <v>17176033</v>
      </c>
      <c r="D109" s="112">
        <v>20287151.640000001</v>
      </c>
    </row>
    <row r="110" spans="2:4">
      <c r="B110" s="129" t="s">
        <v>312</v>
      </c>
      <c r="C110" s="112">
        <v>691787</v>
      </c>
      <c r="D110" s="112">
        <v>1380923.71</v>
      </c>
    </row>
    <row r="111" spans="2:4">
      <c r="B111" s="130" t="s">
        <v>794</v>
      </c>
      <c r="C111" s="112">
        <v>691787</v>
      </c>
      <c r="D111" s="112">
        <v>1380923.71</v>
      </c>
    </row>
    <row r="112" spans="2:4">
      <c r="B112" s="129" t="s">
        <v>313</v>
      </c>
      <c r="C112" s="112">
        <v>39301732</v>
      </c>
      <c r="D112" s="112">
        <v>0</v>
      </c>
    </row>
    <row r="113" spans="2:4">
      <c r="B113" s="130" t="s">
        <v>795</v>
      </c>
      <c r="C113" s="112">
        <v>39301732</v>
      </c>
      <c r="D113" s="112">
        <v>0</v>
      </c>
    </row>
    <row r="114" spans="2:4">
      <c r="B114" s="129" t="s">
        <v>2222</v>
      </c>
      <c r="C114" s="112">
        <v>0</v>
      </c>
      <c r="D114" s="112">
        <v>1787773.76</v>
      </c>
    </row>
    <row r="115" spans="2:4">
      <c r="B115" s="130" t="s">
        <v>1322</v>
      </c>
      <c r="C115" s="112">
        <v>0</v>
      </c>
      <c r="D115" s="112">
        <v>1787773.76</v>
      </c>
    </row>
    <row r="116" spans="2:4">
      <c r="B116" s="129" t="s">
        <v>314</v>
      </c>
      <c r="C116" s="112">
        <v>16155542</v>
      </c>
      <c r="D116" s="112">
        <v>11584835.48</v>
      </c>
    </row>
    <row r="117" spans="2:4">
      <c r="B117" s="130" t="s">
        <v>796</v>
      </c>
      <c r="C117" s="112">
        <v>16155542</v>
      </c>
      <c r="D117" s="112">
        <v>11584835.48</v>
      </c>
    </row>
    <row r="118" spans="2:4">
      <c r="B118" s="129" t="s">
        <v>315</v>
      </c>
      <c r="C118" s="112">
        <v>21866735</v>
      </c>
      <c r="D118" s="112">
        <v>39021167.93</v>
      </c>
    </row>
    <row r="119" spans="2:4">
      <c r="B119" s="130" t="s">
        <v>797</v>
      </c>
      <c r="C119" s="112">
        <v>21866735</v>
      </c>
      <c r="D119" s="112">
        <v>39021167.93</v>
      </c>
    </row>
    <row r="120" spans="2:4">
      <c r="B120" s="129" t="s">
        <v>2223</v>
      </c>
      <c r="C120" s="112">
        <v>706851252</v>
      </c>
      <c r="D120" s="112">
        <v>513165229.68000001</v>
      </c>
    </row>
    <row r="121" spans="2:4">
      <c r="B121" s="130" t="s">
        <v>798</v>
      </c>
      <c r="C121" s="112">
        <v>706851252</v>
      </c>
      <c r="D121" s="112">
        <v>513165229.68000001</v>
      </c>
    </row>
    <row r="122" spans="2:4">
      <c r="B122" s="129" t="s">
        <v>2224</v>
      </c>
      <c r="C122" s="112">
        <v>26753420</v>
      </c>
      <c r="D122" s="112">
        <v>13544860.560000001</v>
      </c>
    </row>
    <row r="123" spans="2:4">
      <c r="B123" s="130" t="s">
        <v>799</v>
      </c>
      <c r="C123" s="112">
        <v>26753420</v>
      </c>
      <c r="D123" s="112">
        <v>13544860.560000001</v>
      </c>
    </row>
    <row r="124" spans="2:4">
      <c r="B124" s="129" t="s">
        <v>316</v>
      </c>
      <c r="C124" s="112">
        <v>11113631</v>
      </c>
      <c r="D124" s="112">
        <v>0</v>
      </c>
    </row>
    <row r="125" spans="2:4">
      <c r="B125" s="130" t="s">
        <v>800</v>
      </c>
      <c r="C125" s="112">
        <v>11113631</v>
      </c>
      <c r="D125" s="112">
        <v>0</v>
      </c>
    </row>
    <row r="126" spans="2:4">
      <c r="B126" s="129" t="s">
        <v>2225</v>
      </c>
      <c r="C126" s="112">
        <v>8851628</v>
      </c>
      <c r="D126" s="112">
        <v>3961849.77</v>
      </c>
    </row>
    <row r="127" spans="2:4">
      <c r="B127" s="130" t="s">
        <v>801</v>
      </c>
      <c r="C127" s="112">
        <v>8851628</v>
      </c>
      <c r="D127" s="112">
        <v>3961849.77</v>
      </c>
    </row>
    <row r="128" spans="2:4">
      <c r="B128" s="129" t="s">
        <v>317</v>
      </c>
      <c r="C128" s="112">
        <v>496713226</v>
      </c>
      <c r="D128" s="112">
        <v>119087234.61999999</v>
      </c>
    </row>
    <row r="129" spans="2:4">
      <c r="B129" s="130" t="s">
        <v>802</v>
      </c>
      <c r="C129" s="112">
        <v>496713226</v>
      </c>
      <c r="D129" s="112">
        <v>119087234.61999999</v>
      </c>
    </row>
    <row r="130" spans="2:4">
      <c r="B130" s="129" t="s">
        <v>318</v>
      </c>
      <c r="C130" s="112">
        <v>12333354</v>
      </c>
      <c r="D130" s="112">
        <v>14271213.4</v>
      </c>
    </row>
    <row r="131" spans="2:4">
      <c r="B131" s="130" t="s">
        <v>803</v>
      </c>
      <c r="C131" s="112">
        <v>12333354</v>
      </c>
      <c r="D131" s="112">
        <v>14271213.4</v>
      </c>
    </row>
    <row r="132" spans="2:4">
      <c r="B132" s="129" t="s">
        <v>742</v>
      </c>
      <c r="C132" s="112">
        <v>0</v>
      </c>
      <c r="D132" s="112">
        <v>31151460.420000002</v>
      </c>
    </row>
    <row r="133" spans="2:4">
      <c r="B133" s="130" t="s">
        <v>1250</v>
      </c>
      <c r="C133" s="112">
        <v>0</v>
      </c>
      <c r="D133" s="112">
        <v>31151460.420000002</v>
      </c>
    </row>
    <row r="134" spans="2:4">
      <c r="B134" s="129" t="s">
        <v>319</v>
      </c>
      <c r="C134" s="112">
        <v>27590835</v>
      </c>
      <c r="D134" s="112">
        <v>68419624.349999994</v>
      </c>
    </row>
    <row r="135" spans="2:4">
      <c r="B135" s="130" t="s">
        <v>804</v>
      </c>
      <c r="C135" s="112">
        <v>27590835</v>
      </c>
      <c r="D135" s="112">
        <v>68419624.349999994</v>
      </c>
    </row>
    <row r="136" spans="2:4">
      <c r="B136" s="129" t="s">
        <v>320</v>
      </c>
      <c r="C136" s="112">
        <v>150000000</v>
      </c>
      <c r="D136" s="112">
        <v>129070679.90000001</v>
      </c>
    </row>
    <row r="137" spans="2:4">
      <c r="B137" s="130" t="s">
        <v>805</v>
      </c>
      <c r="C137" s="112">
        <v>150000000</v>
      </c>
      <c r="D137" s="112">
        <v>129070679.90000001</v>
      </c>
    </row>
    <row r="138" spans="2:4">
      <c r="B138" s="129" t="s">
        <v>321</v>
      </c>
      <c r="C138" s="112">
        <v>1241916</v>
      </c>
      <c r="D138" s="112">
        <v>0</v>
      </c>
    </row>
    <row r="139" spans="2:4">
      <c r="B139" s="130" t="s">
        <v>806</v>
      </c>
      <c r="C139" s="112">
        <v>1241916</v>
      </c>
      <c r="D139" s="112">
        <v>0</v>
      </c>
    </row>
    <row r="140" spans="2:4">
      <c r="B140" s="129" t="s">
        <v>322</v>
      </c>
      <c r="C140" s="112">
        <v>12419163</v>
      </c>
      <c r="D140" s="112">
        <v>101444624.27</v>
      </c>
    </row>
    <row r="141" spans="2:4">
      <c r="B141" s="130" t="s">
        <v>807</v>
      </c>
      <c r="C141" s="112">
        <v>12419163</v>
      </c>
      <c r="D141" s="112">
        <v>101444624.27</v>
      </c>
    </row>
    <row r="142" spans="2:4">
      <c r="B142" s="129" t="s">
        <v>323</v>
      </c>
      <c r="C142" s="112">
        <v>9399011</v>
      </c>
      <c r="D142" s="112">
        <v>21098071.879999999</v>
      </c>
    </row>
    <row r="143" spans="2:4">
      <c r="B143" s="130" t="s">
        <v>808</v>
      </c>
      <c r="C143" s="112">
        <v>9399011</v>
      </c>
      <c r="D143" s="112">
        <v>21098071.879999999</v>
      </c>
    </row>
    <row r="144" spans="2:4">
      <c r="B144" s="129" t="s">
        <v>324</v>
      </c>
      <c r="C144" s="112">
        <v>8776603</v>
      </c>
      <c r="D144" s="112">
        <v>7085100.1799999997</v>
      </c>
    </row>
    <row r="145" spans="2:4">
      <c r="B145" s="130" t="s">
        <v>809</v>
      </c>
      <c r="C145" s="112">
        <v>8776603</v>
      </c>
      <c r="D145" s="112">
        <v>7085100.1799999997</v>
      </c>
    </row>
    <row r="146" spans="2:4">
      <c r="B146" s="129" t="s">
        <v>325</v>
      </c>
      <c r="C146" s="112">
        <v>27490398</v>
      </c>
      <c r="D146" s="112">
        <v>2808259.59</v>
      </c>
    </row>
    <row r="147" spans="2:4">
      <c r="B147" s="130" t="s">
        <v>810</v>
      </c>
      <c r="C147" s="112">
        <v>27490398</v>
      </c>
      <c r="D147" s="112">
        <v>2808259.59</v>
      </c>
    </row>
    <row r="148" spans="2:4">
      <c r="B148" s="129" t="s">
        <v>326</v>
      </c>
      <c r="C148" s="112">
        <v>319084021</v>
      </c>
      <c r="D148" s="112">
        <v>263164667.87999997</v>
      </c>
    </row>
    <row r="149" spans="2:4">
      <c r="B149" s="130" t="s">
        <v>811</v>
      </c>
      <c r="C149" s="112">
        <v>319084021</v>
      </c>
      <c r="D149" s="112">
        <v>263164667.87999997</v>
      </c>
    </row>
    <row r="150" spans="2:4">
      <c r="B150" s="129" t="s">
        <v>327</v>
      </c>
      <c r="C150" s="112">
        <v>28114372</v>
      </c>
      <c r="D150" s="112">
        <v>10645176.699999999</v>
      </c>
    </row>
    <row r="151" spans="2:4">
      <c r="B151" s="130" t="s">
        <v>812</v>
      </c>
      <c r="C151" s="112">
        <v>28114372</v>
      </c>
      <c r="D151" s="112">
        <v>10645176.699999999</v>
      </c>
    </row>
    <row r="152" spans="2:4">
      <c r="B152" s="129" t="s">
        <v>2708</v>
      </c>
      <c r="C152" s="112">
        <v>0</v>
      </c>
      <c r="D152" s="112">
        <v>0</v>
      </c>
    </row>
    <row r="153" spans="2:4">
      <c r="B153" s="130" t="s">
        <v>2709</v>
      </c>
      <c r="C153" s="112">
        <v>0</v>
      </c>
      <c r="D153" s="112">
        <v>0</v>
      </c>
    </row>
    <row r="154" spans="2:4">
      <c r="B154" s="129" t="s">
        <v>2710</v>
      </c>
      <c r="C154" s="112">
        <v>0</v>
      </c>
      <c r="D154" s="112">
        <v>0</v>
      </c>
    </row>
    <row r="155" spans="2:4">
      <c r="B155" s="130" t="s">
        <v>2711</v>
      </c>
      <c r="C155" s="112">
        <v>0</v>
      </c>
      <c r="D155" s="112">
        <v>0</v>
      </c>
    </row>
    <row r="156" spans="2:4">
      <c r="B156" s="129" t="s">
        <v>1418</v>
      </c>
      <c r="C156" s="112">
        <v>0</v>
      </c>
      <c r="D156" s="112">
        <v>0</v>
      </c>
    </row>
    <row r="157" spans="2:4">
      <c r="B157" s="130" t="s">
        <v>1419</v>
      </c>
      <c r="C157" s="112">
        <v>0</v>
      </c>
      <c r="D157" s="112">
        <v>0</v>
      </c>
    </row>
    <row r="158" spans="2:4">
      <c r="B158" s="129" t="s">
        <v>2712</v>
      </c>
      <c r="C158" s="112">
        <v>0</v>
      </c>
      <c r="D158" s="112">
        <v>0</v>
      </c>
    </row>
    <row r="159" spans="2:4">
      <c r="B159" s="130" t="s">
        <v>2713</v>
      </c>
      <c r="C159" s="112">
        <v>0</v>
      </c>
      <c r="D159" s="112">
        <v>0</v>
      </c>
    </row>
    <row r="160" spans="2:4">
      <c r="B160" s="129" t="s">
        <v>2714</v>
      </c>
      <c r="C160" s="112">
        <v>0</v>
      </c>
      <c r="D160" s="112">
        <v>0</v>
      </c>
    </row>
    <row r="161" spans="2:4">
      <c r="B161" s="130" t="s">
        <v>2715</v>
      </c>
      <c r="C161" s="112">
        <v>0</v>
      </c>
      <c r="D161" s="112">
        <v>0</v>
      </c>
    </row>
    <row r="162" spans="2:4">
      <c r="B162" s="129" t="s">
        <v>2716</v>
      </c>
      <c r="C162" s="112">
        <v>0</v>
      </c>
      <c r="D162" s="112">
        <v>0</v>
      </c>
    </row>
    <row r="163" spans="2:4">
      <c r="B163" s="130" t="s">
        <v>2717</v>
      </c>
      <c r="C163" s="112">
        <v>0</v>
      </c>
      <c r="D163" s="112">
        <v>0</v>
      </c>
    </row>
    <row r="164" spans="2:4">
      <c r="B164" s="129" t="s">
        <v>2226</v>
      </c>
      <c r="C164" s="112">
        <v>0</v>
      </c>
      <c r="D164" s="112">
        <v>0</v>
      </c>
    </row>
    <row r="165" spans="2:4">
      <c r="B165" s="130" t="s">
        <v>2227</v>
      </c>
      <c r="C165" s="112">
        <v>0</v>
      </c>
      <c r="D165" s="112">
        <v>0</v>
      </c>
    </row>
    <row r="166" spans="2:4">
      <c r="B166" s="129" t="s">
        <v>2228</v>
      </c>
      <c r="C166" s="112">
        <v>0</v>
      </c>
      <c r="D166" s="112">
        <v>0</v>
      </c>
    </row>
    <row r="167" spans="2:4">
      <c r="B167" s="130" t="s">
        <v>2229</v>
      </c>
      <c r="C167" s="112">
        <v>0</v>
      </c>
      <c r="D167" s="112">
        <v>0</v>
      </c>
    </row>
    <row r="168" spans="2:4">
      <c r="B168" s="129" t="s">
        <v>3165</v>
      </c>
      <c r="C168" s="112">
        <v>0</v>
      </c>
      <c r="D168" s="112">
        <v>0</v>
      </c>
    </row>
    <row r="169" spans="2:4">
      <c r="B169" s="130" t="s">
        <v>3166</v>
      </c>
      <c r="C169" s="112">
        <v>0</v>
      </c>
      <c r="D169" s="112">
        <v>0</v>
      </c>
    </row>
    <row r="170" spans="2:4">
      <c r="B170" s="129" t="s">
        <v>328</v>
      </c>
      <c r="C170" s="112">
        <v>29904005</v>
      </c>
      <c r="D170" s="112">
        <v>8000000</v>
      </c>
    </row>
    <row r="171" spans="2:4">
      <c r="B171" s="130" t="s">
        <v>813</v>
      </c>
      <c r="C171" s="112">
        <v>29904005</v>
      </c>
      <c r="D171" s="112">
        <v>8000000</v>
      </c>
    </row>
    <row r="172" spans="2:4">
      <c r="B172" s="127" t="s">
        <v>289</v>
      </c>
      <c r="C172" s="128">
        <v>0</v>
      </c>
      <c r="D172" s="128">
        <v>49028892.069999993</v>
      </c>
    </row>
    <row r="173" spans="2:4">
      <c r="B173" s="129" t="s">
        <v>2230</v>
      </c>
      <c r="C173" s="112">
        <v>0</v>
      </c>
      <c r="D173" s="112">
        <v>49028892.069999993</v>
      </c>
    </row>
    <row r="174" spans="2:4">
      <c r="B174" s="130" t="s">
        <v>1430</v>
      </c>
      <c r="C174" s="112">
        <v>0</v>
      </c>
      <c r="D174" s="112">
        <v>49028892.069999993</v>
      </c>
    </row>
    <row r="175" spans="2:4">
      <c r="B175" s="127" t="s">
        <v>304</v>
      </c>
      <c r="C175" s="128">
        <v>0</v>
      </c>
      <c r="D175" s="128">
        <v>0</v>
      </c>
    </row>
    <row r="176" spans="2:4">
      <c r="B176" s="129" t="s">
        <v>325</v>
      </c>
      <c r="C176" s="112">
        <v>0</v>
      </c>
      <c r="D176" s="112">
        <v>0</v>
      </c>
    </row>
    <row r="177" spans="2:4">
      <c r="B177" s="130" t="s">
        <v>810</v>
      </c>
      <c r="C177" s="112">
        <v>0</v>
      </c>
      <c r="D177" s="112">
        <v>0</v>
      </c>
    </row>
    <row r="178" spans="2:4">
      <c r="B178" s="127" t="s">
        <v>290</v>
      </c>
      <c r="C178" s="128">
        <v>2474612375</v>
      </c>
      <c r="D178" s="128">
        <v>13128646.92</v>
      </c>
    </row>
    <row r="179" spans="2:4">
      <c r="B179" s="129" t="s">
        <v>288</v>
      </c>
      <c r="C179" s="112">
        <v>197340880</v>
      </c>
      <c r="D179" s="112">
        <v>13128646.92</v>
      </c>
    </row>
    <row r="180" spans="2:4">
      <c r="B180" s="130" t="s">
        <v>785</v>
      </c>
      <c r="C180" s="112">
        <v>197340880</v>
      </c>
      <c r="D180" s="112">
        <v>13128646.92</v>
      </c>
    </row>
    <row r="181" spans="2:4">
      <c r="B181" s="129" t="s">
        <v>329</v>
      </c>
      <c r="C181" s="112">
        <v>2277271495</v>
      </c>
      <c r="D181" s="112">
        <v>0</v>
      </c>
    </row>
    <row r="182" spans="2:4">
      <c r="B182" s="130" t="s">
        <v>814</v>
      </c>
      <c r="C182" s="112">
        <v>2277271495</v>
      </c>
      <c r="D182" s="112">
        <v>0</v>
      </c>
    </row>
    <row r="183" spans="2:4">
      <c r="B183" s="64" t="s">
        <v>330</v>
      </c>
      <c r="C183" s="112">
        <v>2005247299</v>
      </c>
      <c r="D183" s="112">
        <v>859741279.02000022</v>
      </c>
    </row>
    <row r="184" spans="2:4">
      <c r="B184" s="127" t="s">
        <v>287</v>
      </c>
      <c r="C184" s="128">
        <v>774959982</v>
      </c>
      <c r="D184" s="128">
        <v>629721671.42000008</v>
      </c>
    </row>
    <row r="185" spans="2:4">
      <c r="B185" s="129" t="s">
        <v>2231</v>
      </c>
      <c r="C185" s="112">
        <v>72459838</v>
      </c>
      <c r="D185" s="112">
        <v>0</v>
      </c>
    </row>
    <row r="186" spans="2:4">
      <c r="B186" s="130" t="s">
        <v>815</v>
      </c>
      <c r="C186" s="112">
        <v>72459838</v>
      </c>
      <c r="D186" s="112">
        <v>0</v>
      </c>
    </row>
    <row r="187" spans="2:4">
      <c r="B187" s="129" t="s">
        <v>331</v>
      </c>
      <c r="C187" s="112">
        <v>24990554</v>
      </c>
      <c r="D187" s="112">
        <v>47224703.269999996</v>
      </c>
    </row>
    <row r="188" spans="2:4">
      <c r="B188" s="130" t="s">
        <v>816</v>
      </c>
      <c r="C188" s="112">
        <v>24990554</v>
      </c>
      <c r="D188" s="112">
        <v>47224703.269999996</v>
      </c>
    </row>
    <row r="189" spans="2:4">
      <c r="B189" s="129" t="s">
        <v>2232</v>
      </c>
      <c r="C189" s="112">
        <v>29700000</v>
      </c>
      <c r="D189" s="112">
        <v>0</v>
      </c>
    </row>
    <row r="190" spans="2:4">
      <c r="B190" s="130" t="s">
        <v>817</v>
      </c>
      <c r="C190" s="112">
        <v>29700000</v>
      </c>
      <c r="D190" s="112">
        <v>0</v>
      </c>
    </row>
    <row r="191" spans="2:4">
      <c r="B191" s="129" t="s">
        <v>1323</v>
      </c>
      <c r="C191" s="112">
        <v>0</v>
      </c>
      <c r="D191" s="112">
        <v>0</v>
      </c>
    </row>
    <row r="192" spans="2:4">
      <c r="B192" s="130" t="s">
        <v>1324</v>
      </c>
      <c r="C192" s="112">
        <v>0</v>
      </c>
      <c r="D192" s="112">
        <v>0</v>
      </c>
    </row>
    <row r="193" spans="2:4">
      <c r="B193" s="129" t="s">
        <v>1504</v>
      </c>
      <c r="C193" s="112">
        <v>0</v>
      </c>
      <c r="D193" s="112">
        <v>0</v>
      </c>
    </row>
    <row r="194" spans="2:4">
      <c r="B194" s="130" t="s">
        <v>1505</v>
      </c>
      <c r="C194" s="112">
        <v>0</v>
      </c>
      <c r="D194" s="112">
        <v>0</v>
      </c>
    </row>
    <row r="195" spans="2:4">
      <c r="B195" s="129" t="s">
        <v>2233</v>
      </c>
      <c r="C195" s="112">
        <v>0</v>
      </c>
      <c r="D195" s="112">
        <v>0</v>
      </c>
    </row>
    <row r="196" spans="2:4">
      <c r="B196" s="130" t="s">
        <v>1837</v>
      </c>
      <c r="C196" s="112">
        <v>0</v>
      </c>
      <c r="D196" s="112">
        <v>0</v>
      </c>
    </row>
    <row r="197" spans="2:4">
      <c r="B197" s="129" t="s">
        <v>2234</v>
      </c>
      <c r="C197" s="112">
        <v>0</v>
      </c>
      <c r="D197" s="112">
        <v>0</v>
      </c>
    </row>
    <row r="198" spans="2:4">
      <c r="B198" s="130" t="s">
        <v>1506</v>
      </c>
      <c r="C198" s="112">
        <v>0</v>
      </c>
      <c r="D198" s="112">
        <v>0</v>
      </c>
    </row>
    <row r="199" spans="2:4">
      <c r="B199" s="130" t="s">
        <v>1837</v>
      </c>
      <c r="C199" s="112">
        <v>0</v>
      </c>
      <c r="D199" s="112">
        <v>0</v>
      </c>
    </row>
    <row r="200" spans="2:4">
      <c r="B200" s="129" t="s">
        <v>332</v>
      </c>
      <c r="C200" s="112">
        <v>12419163</v>
      </c>
      <c r="D200" s="112">
        <v>0</v>
      </c>
    </row>
    <row r="201" spans="2:4">
      <c r="B201" s="130" t="s">
        <v>818</v>
      </c>
      <c r="C201" s="112">
        <v>12419163</v>
      </c>
      <c r="D201" s="112">
        <v>0</v>
      </c>
    </row>
    <row r="202" spans="2:4">
      <c r="B202" s="129" t="s">
        <v>1507</v>
      </c>
      <c r="C202" s="112">
        <v>0</v>
      </c>
      <c r="D202" s="112">
        <v>0</v>
      </c>
    </row>
    <row r="203" spans="2:4">
      <c r="B203" s="130" t="s">
        <v>1508</v>
      </c>
      <c r="C203" s="112">
        <v>0</v>
      </c>
      <c r="D203" s="112">
        <v>0</v>
      </c>
    </row>
    <row r="204" spans="2:4">
      <c r="B204" s="130" t="s">
        <v>1838</v>
      </c>
      <c r="C204" s="112">
        <v>0</v>
      </c>
      <c r="D204" s="112">
        <v>0</v>
      </c>
    </row>
    <row r="205" spans="2:4">
      <c r="B205" s="129" t="s">
        <v>2235</v>
      </c>
      <c r="C205" s="112">
        <v>0</v>
      </c>
      <c r="D205" s="112">
        <v>0</v>
      </c>
    </row>
    <row r="206" spans="2:4">
      <c r="B206" s="130" t="s">
        <v>1839</v>
      </c>
      <c r="C206" s="112">
        <v>0</v>
      </c>
      <c r="D206" s="112">
        <v>0</v>
      </c>
    </row>
    <row r="207" spans="2:4">
      <c r="B207" s="129" t="s">
        <v>1509</v>
      </c>
      <c r="C207" s="112">
        <v>0</v>
      </c>
      <c r="D207" s="112">
        <v>0</v>
      </c>
    </row>
    <row r="208" spans="2:4">
      <c r="B208" s="130" t="s">
        <v>1510</v>
      </c>
      <c r="C208" s="112">
        <v>0</v>
      </c>
      <c r="D208" s="112">
        <v>0</v>
      </c>
    </row>
    <row r="209" spans="2:4">
      <c r="B209" s="129" t="s">
        <v>1840</v>
      </c>
      <c r="C209" s="112">
        <v>0</v>
      </c>
      <c r="D209" s="112">
        <v>0</v>
      </c>
    </row>
    <row r="210" spans="2:4">
      <c r="B210" s="130" t="s">
        <v>1841</v>
      </c>
      <c r="C210" s="112">
        <v>0</v>
      </c>
      <c r="D210" s="112">
        <v>0</v>
      </c>
    </row>
    <row r="211" spans="2:4">
      <c r="B211" s="129" t="s">
        <v>1842</v>
      </c>
      <c r="C211" s="112">
        <v>0</v>
      </c>
      <c r="D211" s="112">
        <v>0</v>
      </c>
    </row>
    <row r="212" spans="2:4">
      <c r="B212" s="130" t="s">
        <v>1843</v>
      </c>
      <c r="C212" s="112">
        <v>0</v>
      </c>
      <c r="D212" s="112">
        <v>0</v>
      </c>
    </row>
    <row r="213" spans="2:4">
      <c r="B213" s="129" t="s">
        <v>1844</v>
      </c>
      <c r="C213" s="112">
        <v>0</v>
      </c>
      <c r="D213" s="112">
        <v>0</v>
      </c>
    </row>
    <row r="214" spans="2:4">
      <c r="B214" s="130" t="s">
        <v>1845</v>
      </c>
      <c r="C214" s="112">
        <v>0</v>
      </c>
      <c r="D214" s="112">
        <v>0</v>
      </c>
    </row>
    <row r="215" spans="2:4">
      <c r="B215" s="129" t="s">
        <v>1846</v>
      </c>
      <c r="C215" s="112">
        <v>0</v>
      </c>
      <c r="D215" s="112">
        <v>0</v>
      </c>
    </row>
    <row r="216" spans="2:4">
      <c r="B216" s="130" t="s">
        <v>1847</v>
      </c>
      <c r="C216" s="112">
        <v>0</v>
      </c>
      <c r="D216" s="112">
        <v>0</v>
      </c>
    </row>
    <row r="217" spans="2:4">
      <c r="B217" s="129" t="s">
        <v>2718</v>
      </c>
      <c r="C217" s="112">
        <v>0</v>
      </c>
      <c r="D217" s="112">
        <v>0</v>
      </c>
    </row>
    <row r="218" spans="2:4">
      <c r="B218" s="130" t="s">
        <v>2719</v>
      </c>
      <c r="C218" s="112">
        <v>0</v>
      </c>
      <c r="D218" s="112">
        <v>0</v>
      </c>
    </row>
    <row r="219" spans="2:4">
      <c r="B219" s="129" t="s">
        <v>2236</v>
      </c>
      <c r="C219" s="112">
        <v>0</v>
      </c>
      <c r="D219" s="112">
        <v>0</v>
      </c>
    </row>
    <row r="220" spans="2:4">
      <c r="B220" s="130" t="s">
        <v>1848</v>
      </c>
      <c r="C220" s="112">
        <v>0</v>
      </c>
      <c r="D220" s="112">
        <v>0</v>
      </c>
    </row>
    <row r="221" spans="2:4">
      <c r="B221" s="129" t="s">
        <v>333</v>
      </c>
      <c r="C221" s="112">
        <v>1167998</v>
      </c>
      <c r="D221" s="112">
        <v>0</v>
      </c>
    </row>
    <row r="222" spans="2:4">
      <c r="B222" s="130" t="s">
        <v>819</v>
      </c>
      <c r="C222" s="112">
        <v>1167998</v>
      </c>
      <c r="D222" s="112">
        <v>0</v>
      </c>
    </row>
    <row r="223" spans="2:4">
      <c r="B223" s="129" t="s">
        <v>1849</v>
      </c>
      <c r="C223" s="112">
        <v>0</v>
      </c>
      <c r="D223" s="112">
        <v>0</v>
      </c>
    </row>
    <row r="224" spans="2:4">
      <c r="B224" s="130" t="s">
        <v>1850</v>
      </c>
      <c r="C224" s="112">
        <v>0</v>
      </c>
      <c r="D224" s="112">
        <v>0</v>
      </c>
    </row>
    <row r="225" spans="2:4">
      <c r="B225" s="129" t="s">
        <v>1851</v>
      </c>
      <c r="C225" s="112">
        <v>0</v>
      </c>
      <c r="D225" s="112">
        <v>0</v>
      </c>
    </row>
    <row r="226" spans="2:4">
      <c r="B226" s="130" t="s">
        <v>1852</v>
      </c>
      <c r="C226" s="112">
        <v>0</v>
      </c>
      <c r="D226" s="112">
        <v>0</v>
      </c>
    </row>
    <row r="227" spans="2:4">
      <c r="B227" s="129" t="s">
        <v>1853</v>
      </c>
      <c r="C227" s="112">
        <v>0</v>
      </c>
      <c r="D227" s="112">
        <v>0</v>
      </c>
    </row>
    <row r="228" spans="2:4">
      <c r="B228" s="130" t="s">
        <v>1854</v>
      </c>
      <c r="C228" s="112">
        <v>0</v>
      </c>
      <c r="D228" s="112">
        <v>0</v>
      </c>
    </row>
    <row r="229" spans="2:4">
      <c r="B229" s="129" t="s">
        <v>1855</v>
      </c>
      <c r="C229" s="112">
        <v>0</v>
      </c>
      <c r="D229" s="112">
        <v>0</v>
      </c>
    </row>
    <row r="230" spans="2:4">
      <c r="B230" s="130" t="s">
        <v>1856</v>
      </c>
      <c r="C230" s="112">
        <v>0</v>
      </c>
      <c r="D230" s="112">
        <v>0</v>
      </c>
    </row>
    <row r="231" spans="2:4">
      <c r="B231" s="129" t="s">
        <v>1857</v>
      </c>
      <c r="C231" s="112">
        <v>0</v>
      </c>
      <c r="D231" s="112">
        <v>0</v>
      </c>
    </row>
    <row r="232" spans="2:4">
      <c r="B232" s="130" t="s">
        <v>1858</v>
      </c>
      <c r="C232" s="112">
        <v>0</v>
      </c>
      <c r="D232" s="112">
        <v>0</v>
      </c>
    </row>
    <row r="233" spans="2:4">
      <c r="B233" s="129" t="s">
        <v>2237</v>
      </c>
      <c r="C233" s="112">
        <v>0</v>
      </c>
      <c r="D233" s="112">
        <v>0</v>
      </c>
    </row>
    <row r="234" spans="2:4">
      <c r="B234" s="130" t="s">
        <v>1859</v>
      </c>
      <c r="C234" s="112">
        <v>0</v>
      </c>
      <c r="D234" s="112">
        <v>0</v>
      </c>
    </row>
    <row r="235" spans="2:4">
      <c r="B235" s="129" t="s">
        <v>1297</v>
      </c>
      <c r="C235" s="112">
        <v>0</v>
      </c>
      <c r="D235" s="112">
        <v>3602749.39</v>
      </c>
    </row>
    <row r="236" spans="2:4">
      <c r="B236" s="130" t="s">
        <v>1298</v>
      </c>
      <c r="C236" s="112">
        <v>0</v>
      </c>
      <c r="D236" s="112">
        <v>3602749.39</v>
      </c>
    </row>
    <row r="237" spans="2:4">
      <c r="B237" s="129" t="s">
        <v>334</v>
      </c>
      <c r="C237" s="112">
        <v>2466671</v>
      </c>
      <c r="D237" s="112">
        <v>0</v>
      </c>
    </row>
    <row r="238" spans="2:4">
      <c r="B238" s="130" t="s">
        <v>820</v>
      </c>
      <c r="C238" s="112">
        <v>2466671</v>
      </c>
      <c r="D238" s="112">
        <v>0</v>
      </c>
    </row>
    <row r="239" spans="2:4">
      <c r="B239" s="129" t="s">
        <v>2238</v>
      </c>
      <c r="C239" s="112">
        <v>0</v>
      </c>
      <c r="D239" s="112">
        <v>0</v>
      </c>
    </row>
    <row r="240" spans="2:4">
      <c r="B240" s="130" t="s">
        <v>1860</v>
      </c>
      <c r="C240" s="112">
        <v>0</v>
      </c>
      <c r="D240" s="112">
        <v>0</v>
      </c>
    </row>
    <row r="241" spans="2:4">
      <c r="B241" s="129" t="s">
        <v>2239</v>
      </c>
      <c r="C241" s="112">
        <v>0</v>
      </c>
      <c r="D241" s="112">
        <v>0</v>
      </c>
    </row>
    <row r="242" spans="2:4">
      <c r="B242" s="130" t="s">
        <v>1861</v>
      </c>
      <c r="C242" s="112">
        <v>0</v>
      </c>
      <c r="D242" s="112">
        <v>0</v>
      </c>
    </row>
    <row r="243" spans="2:4">
      <c r="B243" s="129" t="s">
        <v>335</v>
      </c>
      <c r="C243" s="112">
        <v>4231239</v>
      </c>
      <c r="D243" s="112">
        <v>0</v>
      </c>
    </row>
    <row r="244" spans="2:4">
      <c r="B244" s="130" t="s">
        <v>821</v>
      </c>
      <c r="C244" s="112">
        <v>4231239</v>
      </c>
      <c r="D244" s="112">
        <v>0</v>
      </c>
    </row>
    <row r="245" spans="2:4">
      <c r="B245" s="130" t="s">
        <v>1861</v>
      </c>
      <c r="C245" s="112">
        <v>0</v>
      </c>
      <c r="D245" s="112">
        <v>0</v>
      </c>
    </row>
    <row r="246" spans="2:4">
      <c r="B246" s="129" t="s">
        <v>1862</v>
      </c>
      <c r="C246" s="112">
        <v>0</v>
      </c>
      <c r="D246" s="112">
        <v>0</v>
      </c>
    </row>
    <row r="247" spans="2:4">
      <c r="B247" s="130" t="s">
        <v>1863</v>
      </c>
      <c r="C247" s="112">
        <v>0</v>
      </c>
      <c r="D247" s="112">
        <v>0</v>
      </c>
    </row>
    <row r="248" spans="2:4">
      <c r="B248" s="129" t="s">
        <v>2240</v>
      </c>
      <c r="C248" s="112">
        <v>0</v>
      </c>
      <c r="D248" s="112">
        <v>0</v>
      </c>
    </row>
    <row r="249" spans="2:4">
      <c r="B249" s="130" t="s">
        <v>1864</v>
      </c>
      <c r="C249" s="112">
        <v>0</v>
      </c>
      <c r="D249" s="112">
        <v>0</v>
      </c>
    </row>
    <row r="250" spans="2:4">
      <c r="B250" s="129" t="s">
        <v>1325</v>
      </c>
      <c r="C250" s="112">
        <v>0</v>
      </c>
      <c r="D250" s="112">
        <v>10343846.18</v>
      </c>
    </row>
    <row r="251" spans="2:4">
      <c r="B251" s="130" t="s">
        <v>1326</v>
      </c>
      <c r="C251" s="112">
        <v>0</v>
      </c>
      <c r="D251" s="112">
        <v>10343846.18</v>
      </c>
    </row>
    <row r="252" spans="2:4">
      <c r="B252" s="129" t="s">
        <v>1865</v>
      </c>
      <c r="C252" s="112">
        <v>0</v>
      </c>
      <c r="D252" s="112">
        <v>0</v>
      </c>
    </row>
    <row r="253" spans="2:4">
      <c r="B253" s="130" t="s">
        <v>1866</v>
      </c>
      <c r="C253" s="112">
        <v>0</v>
      </c>
      <c r="D253" s="112">
        <v>0</v>
      </c>
    </row>
    <row r="254" spans="2:4">
      <c r="B254" s="129" t="s">
        <v>1867</v>
      </c>
      <c r="C254" s="112">
        <v>0</v>
      </c>
      <c r="D254" s="112">
        <v>0</v>
      </c>
    </row>
    <row r="255" spans="2:4">
      <c r="B255" s="130" t="s">
        <v>1868</v>
      </c>
      <c r="C255" s="112">
        <v>0</v>
      </c>
      <c r="D255" s="112">
        <v>0</v>
      </c>
    </row>
    <row r="256" spans="2:4">
      <c r="B256" s="129" t="s">
        <v>2241</v>
      </c>
      <c r="C256" s="112">
        <v>0</v>
      </c>
      <c r="D256" s="112">
        <v>0</v>
      </c>
    </row>
    <row r="257" spans="2:4">
      <c r="B257" s="130" t="s">
        <v>1869</v>
      </c>
      <c r="C257" s="112">
        <v>0</v>
      </c>
      <c r="D257" s="112">
        <v>0</v>
      </c>
    </row>
    <row r="258" spans="2:4">
      <c r="B258" s="129" t="s">
        <v>3224</v>
      </c>
      <c r="C258" s="112">
        <v>0</v>
      </c>
      <c r="D258" s="112">
        <v>0</v>
      </c>
    </row>
    <row r="259" spans="2:4">
      <c r="B259" s="130" t="s">
        <v>3225</v>
      </c>
      <c r="C259" s="112">
        <v>0</v>
      </c>
      <c r="D259" s="112">
        <v>0</v>
      </c>
    </row>
    <row r="260" spans="2:4">
      <c r="B260" s="129" t="s">
        <v>336</v>
      </c>
      <c r="C260" s="112">
        <v>14800024</v>
      </c>
      <c r="D260" s="112">
        <v>7363058.8700000001</v>
      </c>
    </row>
    <row r="261" spans="2:4">
      <c r="B261" s="130" t="s">
        <v>822</v>
      </c>
      <c r="C261" s="112">
        <v>14800024</v>
      </c>
      <c r="D261" s="112">
        <v>7363058.8700000001</v>
      </c>
    </row>
    <row r="262" spans="2:4">
      <c r="B262" s="129" t="s">
        <v>337</v>
      </c>
      <c r="C262" s="112">
        <v>2502534</v>
      </c>
      <c r="D262" s="112">
        <v>1681011.95</v>
      </c>
    </row>
    <row r="263" spans="2:4">
      <c r="B263" s="130" t="s">
        <v>823</v>
      </c>
      <c r="C263" s="112">
        <v>2502534</v>
      </c>
      <c r="D263" s="112">
        <v>1681011.95</v>
      </c>
    </row>
    <row r="264" spans="2:4">
      <c r="B264" s="129" t="s">
        <v>1299</v>
      </c>
      <c r="C264" s="112">
        <v>0</v>
      </c>
      <c r="D264" s="112">
        <v>125000000</v>
      </c>
    </row>
    <row r="265" spans="2:4">
      <c r="B265" s="130" t="s">
        <v>1300</v>
      </c>
      <c r="C265" s="112">
        <v>0</v>
      </c>
      <c r="D265" s="112">
        <v>125000000</v>
      </c>
    </row>
    <row r="266" spans="2:4">
      <c r="B266" s="129" t="s">
        <v>338</v>
      </c>
      <c r="C266" s="112">
        <v>7451498</v>
      </c>
      <c r="D266" s="112">
        <v>16341046.100000001</v>
      </c>
    </row>
    <row r="267" spans="2:4">
      <c r="B267" s="130" t="s">
        <v>824</v>
      </c>
      <c r="C267" s="112">
        <v>7451498</v>
      </c>
      <c r="D267" s="112">
        <v>16341046.100000001</v>
      </c>
    </row>
    <row r="268" spans="2:4">
      <c r="B268" s="129" t="s">
        <v>2242</v>
      </c>
      <c r="C268" s="112">
        <v>252598277</v>
      </c>
      <c r="D268" s="112">
        <v>152700598.47</v>
      </c>
    </row>
    <row r="269" spans="2:4">
      <c r="B269" s="130" t="s">
        <v>825</v>
      </c>
      <c r="C269" s="112">
        <v>252598277</v>
      </c>
      <c r="D269" s="112">
        <v>152700598.47</v>
      </c>
    </row>
    <row r="270" spans="2:4">
      <c r="B270" s="129" t="s">
        <v>339</v>
      </c>
      <c r="C270" s="112">
        <v>2115619</v>
      </c>
      <c r="D270" s="112">
        <v>4063559.36</v>
      </c>
    </row>
    <row r="271" spans="2:4">
      <c r="B271" s="130" t="s">
        <v>826</v>
      </c>
      <c r="C271" s="112">
        <v>2115619</v>
      </c>
      <c r="D271" s="112">
        <v>4063559.36</v>
      </c>
    </row>
    <row r="272" spans="2:4">
      <c r="B272" s="129" t="s">
        <v>340</v>
      </c>
      <c r="C272" s="112">
        <v>10000000</v>
      </c>
      <c r="D272" s="112">
        <v>0</v>
      </c>
    </row>
    <row r="273" spans="2:4">
      <c r="B273" s="130" t="s">
        <v>827</v>
      </c>
      <c r="C273" s="112">
        <v>10000000</v>
      </c>
      <c r="D273" s="112">
        <v>0</v>
      </c>
    </row>
    <row r="274" spans="2:4">
      <c r="B274" s="129" t="s">
        <v>341</v>
      </c>
      <c r="C274" s="112">
        <v>143298681</v>
      </c>
      <c r="D274" s="112">
        <v>118743058.62</v>
      </c>
    </row>
    <row r="275" spans="2:4">
      <c r="B275" s="130" t="s">
        <v>828</v>
      </c>
      <c r="C275" s="112">
        <v>143298681</v>
      </c>
      <c r="D275" s="112">
        <v>118743058.62</v>
      </c>
    </row>
    <row r="276" spans="2:4">
      <c r="B276" s="129" t="s">
        <v>342</v>
      </c>
      <c r="C276" s="112">
        <v>192869700</v>
      </c>
      <c r="D276" s="112">
        <v>141557190.37000003</v>
      </c>
    </row>
    <row r="277" spans="2:4">
      <c r="B277" s="130" t="s">
        <v>829</v>
      </c>
      <c r="C277" s="112">
        <v>192869700</v>
      </c>
      <c r="D277" s="112">
        <v>141557190.37000003</v>
      </c>
    </row>
    <row r="278" spans="2:4">
      <c r="B278" s="129" t="s">
        <v>343</v>
      </c>
      <c r="C278" s="112">
        <v>1888186</v>
      </c>
      <c r="D278" s="112">
        <v>1100848.8400000001</v>
      </c>
    </row>
    <row r="279" spans="2:4">
      <c r="B279" s="130" t="s">
        <v>830</v>
      </c>
      <c r="C279" s="112">
        <v>1888186</v>
      </c>
      <c r="D279" s="112">
        <v>1100848.8400000001</v>
      </c>
    </row>
    <row r="280" spans="2:4">
      <c r="B280" s="127" t="s">
        <v>304</v>
      </c>
      <c r="C280" s="128">
        <v>0</v>
      </c>
      <c r="D280" s="128">
        <v>7943253.8700000001</v>
      </c>
    </row>
    <row r="281" spans="2:4">
      <c r="B281" s="129" t="s">
        <v>1323</v>
      </c>
      <c r="C281" s="112">
        <v>0</v>
      </c>
      <c r="D281" s="112">
        <v>7223389</v>
      </c>
    </row>
    <row r="282" spans="2:4">
      <c r="B282" s="130" t="s">
        <v>1324</v>
      </c>
      <c r="C282" s="112">
        <v>0</v>
      </c>
      <c r="D282" s="112">
        <v>7223389</v>
      </c>
    </row>
    <row r="283" spans="2:4">
      <c r="B283" s="129" t="s">
        <v>1431</v>
      </c>
      <c r="C283" s="112">
        <v>0</v>
      </c>
      <c r="D283" s="112">
        <v>719864.87</v>
      </c>
    </row>
    <row r="284" spans="2:4">
      <c r="B284" s="130" t="s">
        <v>1432</v>
      </c>
      <c r="C284" s="112">
        <v>0</v>
      </c>
      <c r="D284" s="112">
        <v>719864.87</v>
      </c>
    </row>
    <row r="285" spans="2:4">
      <c r="B285" s="127" t="s">
        <v>290</v>
      </c>
      <c r="C285" s="128">
        <v>1230287317</v>
      </c>
      <c r="D285" s="128">
        <v>222076353.73000005</v>
      </c>
    </row>
    <row r="286" spans="2:4">
      <c r="B286" s="129" t="s">
        <v>2232</v>
      </c>
      <c r="C286" s="112">
        <v>853818779</v>
      </c>
      <c r="D286" s="112">
        <v>61851118.469999999</v>
      </c>
    </row>
    <row r="287" spans="2:4">
      <c r="B287" s="130" t="s">
        <v>817</v>
      </c>
      <c r="C287" s="112">
        <v>853818779</v>
      </c>
      <c r="D287" s="112">
        <v>61851118.469999999</v>
      </c>
    </row>
    <row r="288" spans="2:4">
      <c r="B288" s="129" t="s">
        <v>344</v>
      </c>
      <c r="C288" s="112">
        <v>376468538</v>
      </c>
      <c r="D288" s="112">
        <v>160225235.26000005</v>
      </c>
    </row>
    <row r="289" spans="2:4">
      <c r="B289" s="130" t="s">
        <v>817</v>
      </c>
      <c r="C289" s="112">
        <v>376468538</v>
      </c>
      <c r="D289" s="112">
        <v>160225235.26000005</v>
      </c>
    </row>
    <row r="290" spans="2:4">
      <c r="B290" s="64" t="s">
        <v>345</v>
      </c>
      <c r="C290" s="112">
        <v>512665249</v>
      </c>
      <c r="D290" s="112">
        <v>349530380.38</v>
      </c>
    </row>
    <row r="291" spans="2:4">
      <c r="B291" s="127" t="s">
        <v>287</v>
      </c>
      <c r="C291" s="128">
        <v>255522400</v>
      </c>
      <c r="D291" s="128">
        <v>160250992.94999999</v>
      </c>
    </row>
    <row r="292" spans="2:4">
      <c r="B292" s="129" t="s">
        <v>1511</v>
      </c>
      <c r="C292" s="112">
        <v>0</v>
      </c>
      <c r="D292" s="112">
        <v>0</v>
      </c>
    </row>
    <row r="293" spans="2:4">
      <c r="B293" s="130" t="s">
        <v>1512</v>
      </c>
      <c r="C293" s="112">
        <v>0</v>
      </c>
      <c r="D293" s="112">
        <v>0</v>
      </c>
    </row>
    <row r="294" spans="2:4">
      <c r="B294" s="129" t="s">
        <v>346</v>
      </c>
      <c r="C294" s="112">
        <v>2466670</v>
      </c>
      <c r="D294" s="112">
        <v>0</v>
      </c>
    </row>
    <row r="295" spans="2:4">
      <c r="B295" s="130" t="s">
        <v>831</v>
      </c>
      <c r="C295" s="112">
        <v>2466670</v>
      </c>
      <c r="D295" s="112">
        <v>0</v>
      </c>
    </row>
    <row r="296" spans="2:4">
      <c r="B296" s="129" t="s">
        <v>2243</v>
      </c>
      <c r="C296" s="112">
        <v>0</v>
      </c>
      <c r="D296" s="112">
        <v>0</v>
      </c>
    </row>
    <row r="297" spans="2:4">
      <c r="B297" s="130" t="s">
        <v>1513</v>
      </c>
      <c r="C297" s="112">
        <v>0</v>
      </c>
      <c r="D297" s="112">
        <v>0</v>
      </c>
    </row>
    <row r="298" spans="2:4">
      <c r="B298" s="129" t="s">
        <v>2244</v>
      </c>
      <c r="C298" s="112">
        <v>12495276</v>
      </c>
      <c r="D298" s="112">
        <v>22801420.969999999</v>
      </c>
    </row>
    <row r="299" spans="2:4">
      <c r="B299" s="130" t="s">
        <v>832</v>
      </c>
      <c r="C299" s="112">
        <v>12495276</v>
      </c>
      <c r="D299" s="112">
        <v>22801420.969999999</v>
      </c>
    </row>
    <row r="300" spans="2:4">
      <c r="B300" s="129" t="s">
        <v>2245</v>
      </c>
      <c r="C300" s="112">
        <v>16001865</v>
      </c>
      <c r="D300" s="112">
        <v>3846610.39</v>
      </c>
    </row>
    <row r="301" spans="2:4">
      <c r="B301" s="130" t="s">
        <v>833</v>
      </c>
      <c r="C301" s="112">
        <v>16001865</v>
      </c>
      <c r="D301" s="112">
        <v>3846610.39</v>
      </c>
    </row>
    <row r="302" spans="2:4">
      <c r="B302" s="129" t="s">
        <v>1514</v>
      </c>
      <c r="C302" s="112">
        <v>0</v>
      </c>
      <c r="D302" s="112">
        <v>0</v>
      </c>
    </row>
    <row r="303" spans="2:4">
      <c r="B303" s="130" t="s">
        <v>1515</v>
      </c>
      <c r="C303" s="112">
        <v>0</v>
      </c>
      <c r="D303" s="112">
        <v>0</v>
      </c>
    </row>
    <row r="304" spans="2:4">
      <c r="B304" s="129" t="s">
        <v>2246</v>
      </c>
      <c r="C304" s="112">
        <v>0</v>
      </c>
      <c r="D304" s="112">
        <v>0</v>
      </c>
    </row>
    <row r="305" spans="2:4">
      <c r="B305" s="130" t="s">
        <v>1516</v>
      </c>
      <c r="C305" s="112">
        <v>0</v>
      </c>
      <c r="D305" s="112">
        <v>0</v>
      </c>
    </row>
    <row r="306" spans="2:4">
      <c r="B306" s="129" t="s">
        <v>1327</v>
      </c>
      <c r="C306" s="112">
        <v>0</v>
      </c>
      <c r="D306" s="112">
        <v>100000000</v>
      </c>
    </row>
    <row r="307" spans="2:4">
      <c r="B307" s="130" t="s">
        <v>1328</v>
      </c>
      <c r="C307" s="112">
        <v>0</v>
      </c>
      <c r="D307" s="112">
        <v>100000000</v>
      </c>
    </row>
    <row r="308" spans="2:4">
      <c r="B308" s="129" t="s">
        <v>1517</v>
      </c>
      <c r="C308" s="112">
        <v>0</v>
      </c>
      <c r="D308" s="112">
        <v>0</v>
      </c>
    </row>
    <row r="309" spans="2:4">
      <c r="B309" s="130" t="s">
        <v>1518</v>
      </c>
      <c r="C309" s="112">
        <v>0</v>
      </c>
      <c r="D309" s="112">
        <v>0</v>
      </c>
    </row>
    <row r="310" spans="2:4">
      <c r="B310" s="129" t="s">
        <v>1519</v>
      </c>
      <c r="C310" s="112">
        <v>0</v>
      </c>
      <c r="D310" s="112">
        <v>0</v>
      </c>
    </row>
    <row r="311" spans="2:4">
      <c r="B311" s="130" t="s">
        <v>1520</v>
      </c>
      <c r="C311" s="112">
        <v>0</v>
      </c>
      <c r="D311" s="112">
        <v>0</v>
      </c>
    </row>
    <row r="312" spans="2:4">
      <c r="B312" s="129" t="s">
        <v>347</v>
      </c>
      <c r="C312" s="112">
        <v>1241916</v>
      </c>
      <c r="D312" s="112">
        <v>8831173.9800000004</v>
      </c>
    </row>
    <row r="313" spans="2:4">
      <c r="B313" s="130" t="s">
        <v>834</v>
      </c>
      <c r="C313" s="112">
        <v>1241916</v>
      </c>
      <c r="D313" s="112">
        <v>8831173.9800000004</v>
      </c>
    </row>
    <row r="314" spans="2:4">
      <c r="B314" s="129" t="s">
        <v>348</v>
      </c>
      <c r="C314" s="112">
        <v>1057624</v>
      </c>
      <c r="D314" s="112">
        <v>0</v>
      </c>
    </row>
    <row r="315" spans="2:4">
      <c r="B315" s="130" t="s">
        <v>835</v>
      </c>
      <c r="C315" s="112">
        <v>1057624</v>
      </c>
      <c r="D315" s="112">
        <v>0</v>
      </c>
    </row>
    <row r="316" spans="2:4">
      <c r="B316" s="129" t="s">
        <v>349</v>
      </c>
      <c r="C316" s="112">
        <v>9866683</v>
      </c>
      <c r="D316" s="112">
        <v>2964921.27</v>
      </c>
    </row>
    <row r="317" spans="2:4">
      <c r="B317" s="130" t="s">
        <v>836</v>
      </c>
      <c r="C317" s="112">
        <v>9866683</v>
      </c>
      <c r="D317" s="112">
        <v>2964921.27</v>
      </c>
    </row>
    <row r="318" spans="2:4">
      <c r="B318" s="129" t="s">
        <v>2720</v>
      </c>
      <c r="C318" s="112">
        <v>0</v>
      </c>
      <c r="D318" s="112">
        <v>0</v>
      </c>
    </row>
    <row r="319" spans="2:4">
      <c r="B319" s="130" t="s">
        <v>2721</v>
      </c>
      <c r="C319" s="112">
        <v>0</v>
      </c>
      <c r="D319" s="112">
        <v>0</v>
      </c>
    </row>
    <row r="320" spans="2:4">
      <c r="B320" s="129" t="s">
        <v>2722</v>
      </c>
      <c r="C320" s="112">
        <v>0</v>
      </c>
      <c r="D320" s="112">
        <v>0</v>
      </c>
    </row>
    <row r="321" spans="2:4">
      <c r="B321" s="130" t="s">
        <v>2723</v>
      </c>
      <c r="C321" s="112">
        <v>0</v>
      </c>
      <c r="D321" s="112">
        <v>0</v>
      </c>
    </row>
    <row r="322" spans="2:4">
      <c r="B322" s="129" t="s">
        <v>2724</v>
      </c>
      <c r="C322" s="112">
        <v>0</v>
      </c>
      <c r="D322" s="112">
        <v>0</v>
      </c>
    </row>
    <row r="323" spans="2:4">
      <c r="B323" s="130" t="s">
        <v>2725</v>
      </c>
      <c r="C323" s="112">
        <v>0</v>
      </c>
      <c r="D323" s="112">
        <v>0</v>
      </c>
    </row>
    <row r="324" spans="2:4">
      <c r="B324" s="129" t="s">
        <v>2726</v>
      </c>
      <c r="C324" s="112">
        <v>0</v>
      </c>
      <c r="D324" s="112">
        <v>0</v>
      </c>
    </row>
    <row r="325" spans="2:4">
      <c r="B325" s="130" t="s">
        <v>2727</v>
      </c>
      <c r="C325" s="112">
        <v>0</v>
      </c>
      <c r="D325" s="112">
        <v>0</v>
      </c>
    </row>
    <row r="326" spans="2:4">
      <c r="B326" s="129" t="s">
        <v>2728</v>
      </c>
      <c r="C326" s="112">
        <v>0</v>
      </c>
      <c r="D326" s="112">
        <v>0</v>
      </c>
    </row>
    <row r="327" spans="2:4">
      <c r="B327" s="130" t="s">
        <v>2729</v>
      </c>
      <c r="C327" s="112">
        <v>0</v>
      </c>
      <c r="D327" s="112">
        <v>0</v>
      </c>
    </row>
    <row r="328" spans="2:4">
      <c r="B328" s="129" t="s">
        <v>2730</v>
      </c>
      <c r="C328" s="112">
        <v>0</v>
      </c>
      <c r="D328" s="112">
        <v>0</v>
      </c>
    </row>
    <row r="329" spans="2:4">
      <c r="B329" s="130" t="s">
        <v>2731</v>
      </c>
      <c r="C329" s="112">
        <v>0</v>
      </c>
      <c r="D329" s="112">
        <v>0</v>
      </c>
    </row>
    <row r="330" spans="2:4">
      <c r="B330" s="129" t="s">
        <v>2732</v>
      </c>
      <c r="C330" s="112">
        <v>0</v>
      </c>
      <c r="D330" s="112">
        <v>0</v>
      </c>
    </row>
    <row r="331" spans="2:4">
      <c r="B331" s="130" t="s">
        <v>2733</v>
      </c>
      <c r="C331" s="112">
        <v>0</v>
      </c>
      <c r="D331" s="112">
        <v>0</v>
      </c>
    </row>
    <row r="332" spans="2:4">
      <c r="B332" s="129" t="s">
        <v>2734</v>
      </c>
      <c r="C332" s="112">
        <v>0</v>
      </c>
      <c r="D332" s="112">
        <v>0</v>
      </c>
    </row>
    <row r="333" spans="2:4">
      <c r="B333" s="130" t="s">
        <v>2735</v>
      </c>
      <c r="C333" s="112">
        <v>0</v>
      </c>
      <c r="D333" s="112">
        <v>0</v>
      </c>
    </row>
    <row r="334" spans="2:4">
      <c r="B334" s="129" t="s">
        <v>350</v>
      </c>
      <c r="C334" s="112">
        <v>198764637</v>
      </c>
      <c r="D334" s="112">
        <v>0</v>
      </c>
    </row>
    <row r="335" spans="2:4">
      <c r="B335" s="130" t="s">
        <v>837</v>
      </c>
      <c r="C335" s="112">
        <v>198764637</v>
      </c>
      <c r="D335" s="112">
        <v>0</v>
      </c>
    </row>
    <row r="336" spans="2:4">
      <c r="B336" s="129" t="s">
        <v>2736</v>
      </c>
      <c r="C336" s="112">
        <v>0</v>
      </c>
      <c r="D336" s="112">
        <v>0</v>
      </c>
    </row>
    <row r="337" spans="2:4">
      <c r="B337" s="130" t="s">
        <v>2737</v>
      </c>
      <c r="C337" s="112">
        <v>0</v>
      </c>
      <c r="D337" s="112">
        <v>0</v>
      </c>
    </row>
    <row r="338" spans="2:4">
      <c r="B338" s="129" t="s">
        <v>2738</v>
      </c>
      <c r="C338" s="112">
        <v>0</v>
      </c>
      <c r="D338" s="112">
        <v>0</v>
      </c>
    </row>
    <row r="339" spans="2:4">
      <c r="B339" s="130" t="s">
        <v>2739</v>
      </c>
      <c r="C339" s="112">
        <v>0</v>
      </c>
      <c r="D339" s="112">
        <v>0</v>
      </c>
    </row>
    <row r="340" spans="2:4">
      <c r="B340" s="129" t="s">
        <v>351</v>
      </c>
      <c r="C340" s="112">
        <v>3725749</v>
      </c>
      <c r="D340" s="112">
        <v>0</v>
      </c>
    </row>
    <row r="341" spans="2:4">
      <c r="B341" s="130" t="s">
        <v>838</v>
      </c>
      <c r="C341" s="112">
        <v>3725749</v>
      </c>
      <c r="D341" s="112">
        <v>0</v>
      </c>
    </row>
    <row r="342" spans="2:4">
      <c r="B342" s="129" t="s">
        <v>2740</v>
      </c>
      <c r="C342" s="112">
        <v>0</v>
      </c>
      <c r="D342" s="112">
        <v>0</v>
      </c>
    </row>
    <row r="343" spans="2:4">
      <c r="B343" s="130" t="s">
        <v>2741</v>
      </c>
      <c r="C343" s="112">
        <v>0</v>
      </c>
      <c r="D343" s="112">
        <v>0</v>
      </c>
    </row>
    <row r="344" spans="2:4">
      <c r="B344" s="129" t="s">
        <v>2742</v>
      </c>
      <c r="C344" s="112">
        <v>0</v>
      </c>
      <c r="D344" s="112">
        <v>0</v>
      </c>
    </row>
    <row r="345" spans="2:4">
      <c r="B345" s="130" t="s">
        <v>2743</v>
      </c>
      <c r="C345" s="112">
        <v>0</v>
      </c>
      <c r="D345" s="112">
        <v>0</v>
      </c>
    </row>
    <row r="346" spans="2:4">
      <c r="B346" s="129" t="s">
        <v>352</v>
      </c>
      <c r="C346" s="112">
        <v>2999337</v>
      </c>
      <c r="D346" s="112">
        <v>0</v>
      </c>
    </row>
    <row r="347" spans="2:4">
      <c r="B347" s="130" t="s">
        <v>839</v>
      </c>
      <c r="C347" s="112">
        <v>2999337</v>
      </c>
      <c r="D347" s="112">
        <v>0</v>
      </c>
    </row>
    <row r="348" spans="2:4">
      <c r="B348" s="129" t="s">
        <v>353</v>
      </c>
      <c r="C348" s="112">
        <v>3123819</v>
      </c>
      <c r="D348" s="112">
        <v>967146.51</v>
      </c>
    </row>
    <row r="349" spans="2:4">
      <c r="B349" s="130" t="s">
        <v>840</v>
      </c>
      <c r="C349" s="112">
        <v>3123819</v>
      </c>
      <c r="D349" s="112">
        <v>967146.51</v>
      </c>
    </row>
    <row r="350" spans="2:4">
      <c r="B350" s="129" t="s">
        <v>354</v>
      </c>
      <c r="C350" s="112">
        <v>3157638</v>
      </c>
      <c r="D350" s="112">
        <v>0</v>
      </c>
    </row>
    <row r="351" spans="2:4">
      <c r="B351" s="130" t="s">
        <v>841</v>
      </c>
      <c r="C351" s="112">
        <v>3157638</v>
      </c>
      <c r="D351" s="112">
        <v>0</v>
      </c>
    </row>
    <row r="352" spans="2:4">
      <c r="B352" s="129" t="s">
        <v>1433</v>
      </c>
      <c r="C352" s="112">
        <v>0</v>
      </c>
      <c r="D352" s="112">
        <v>20839719.829999998</v>
      </c>
    </row>
    <row r="353" spans="2:4">
      <c r="B353" s="130" t="s">
        <v>1434</v>
      </c>
      <c r="C353" s="112">
        <v>0</v>
      </c>
      <c r="D353" s="112">
        <v>20839719.829999998</v>
      </c>
    </row>
    <row r="354" spans="2:4">
      <c r="B354" s="129" t="s">
        <v>355</v>
      </c>
      <c r="C354" s="112">
        <v>621186</v>
      </c>
      <c r="D354" s="112">
        <v>0</v>
      </c>
    </row>
    <row r="355" spans="2:4">
      <c r="B355" s="130" t="s">
        <v>842</v>
      </c>
      <c r="C355" s="112">
        <v>621186</v>
      </c>
      <c r="D355" s="112">
        <v>0</v>
      </c>
    </row>
    <row r="356" spans="2:4">
      <c r="B356" s="127" t="s">
        <v>304</v>
      </c>
      <c r="C356" s="128">
        <v>0</v>
      </c>
      <c r="D356" s="128">
        <v>14999998.5</v>
      </c>
    </row>
    <row r="357" spans="2:4">
      <c r="B357" s="129" t="s">
        <v>1433</v>
      </c>
      <c r="C357" s="112">
        <v>0</v>
      </c>
      <c r="D357" s="112">
        <v>14999998.5</v>
      </c>
    </row>
    <row r="358" spans="2:4">
      <c r="B358" s="130" t="s">
        <v>1434</v>
      </c>
      <c r="C358" s="112">
        <v>0</v>
      </c>
      <c r="D358" s="112">
        <v>14999998.5</v>
      </c>
    </row>
    <row r="359" spans="2:4">
      <c r="B359" s="127" t="s">
        <v>290</v>
      </c>
      <c r="C359" s="128">
        <v>257142849</v>
      </c>
      <c r="D359" s="128">
        <v>174279388.93000001</v>
      </c>
    </row>
    <row r="360" spans="2:4">
      <c r="B360" s="129" t="s">
        <v>344</v>
      </c>
      <c r="C360" s="112">
        <v>257142849</v>
      </c>
      <c r="D360" s="112">
        <v>174279388.93000001</v>
      </c>
    </row>
    <row r="361" spans="2:4">
      <c r="B361" s="130" t="s">
        <v>817</v>
      </c>
      <c r="C361" s="112">
        <v>257142849</v>
      </c>
      <c r="D361" s="112">
        <v>174279388.93000001</v>
      </c>
    </row>
    <row r="362" spans="2:4">
      <c r="B362" s="64" t="s">
        <v>292</v>
      </c>
      <c r="C362" s="112">
        <v>1208114791</v>
      </c>
      <c r="D362" s="112">
        <v>644386349.59000003</v>
      </c>
    </row>
    <row r="363" spans="2:4">
      <c r="B363" s="127" t="s">
        <v>287</v>
      </c>
      <c r="C363" s="128">
        <v>921661155</v>
      </c>
      <c r="D363" s="128">
        <v>535815705.19999999</v>
      </c>
    </row>
    <row r="364" spans="2:4">
      <c r="B364" s="129" t="s">
        <v>1329</v>
      </c>
      <c r="C364" s="112">
        <v>0</v>
      </c>
      <c r="D364" s="112">
        <v>40702749</v>
      </c>
    </row>
    <row r="365" spans="2:4">
      <c r="B365" s="130" t="s">
        <v>1330</v>
      </c>
      <c r="C365" s="112">
        <v>0</v>
      </c>
      <c r="D365" s="112">
        <v>40702749</v>
      </c>
    </row>
    <row r="366" spans="2:4">
      <c r="B366" s="129" t="s">
        <v>356</v>
      </c>
      <c r="C366" s="112">
        <v>18742915</v>
      </c>
      <c r="D366" s="112">
        <v>21005461.389999997</v>
      </c>
    </row>
    <row r="367" spans="2:4">
      <c r="B367" s="130" t="s">
        <v>3226</v>
      </c>
      <c r="C367" s="112">
        <v>0</v>
      </c>
      <c r="D367" s="112">
        <v>3196656.2</v>
      </c>
    </row>
    <row r="368" spans="2:4">
      <c r="B368" s="130" t="s">
        <v>843</v>
      </c>
      <c r="C368" s="112">
        <v>18742915</v>
      </c>
      <c r="D368" s="112">
        <v>17808805.189999998</v>
      </c>
    </row>
    <row r="369" spans="2:4">
      <c r="B369" s="129" t="s">
        <v>2247</v>
      </c>
      <c r="C369" s="112">
        <v>0</v>
      </c>
      <c r="D369" s="112">
        <v>20637229.969999999</v>
      </c>
    </row>
    <row r="370" spans="2:4">
      <c r="B370" s="130" t="s">
        <v>1331</v>
      </c>
      <c r="C370" s="112">
        <v>0</v>
      </c>
      <c r="D370" s="112">
        <v>20637229.969999999</v>
      </c>
    </row>
    <row r="371" spans="2:4">
      <c r="B371" s="129" t="s">
        <v>357</v>
      </c>
      <c r="C371" s="112">
        <v>4703981</v>
      </c>
      <c r="D371" s="112">
        <v>10473145.369999999</v>
      </c>
    </row>
    <row r="372" spans="2:4">
      <c r="B372" s="130" t="s">
        <v>844</v>
      </c>
      <c r="C372" s="112">
        <v>4703981</v>
      </c>
      <c r="D372" s="112">
        <v>10473145.369999999</v>
      </c>
    </row>
    <row r="373" spans="2:4">
      <c r="B373" s="129" t="s">
        <v>2248</v>
      </c>
      <c r="C373" s="112">
        <v>0</v>
      </c>
      <c r="D373" s="112">
        <v>903644.6</v>
      </c>
    </row>
    <row r="374" spans="2:4">
      <c r="B374" s="130" t="s">
        <v>1332</v>
      </c>
      <c r="C374" s="112">
        <v>0</v>
      </c>
      <c r="D374" s="112">
        <v>903644.6</v>
      </c>
    </row>
    <row r="375" spans="2:4">
      <c r="B375" s="129" t="s">
        <v>358</v>
      </c>
      <c r="C375" s="112">
        <v>10667846</v>
      </c>
      <c r="D375" s="112">
        <v>0</v>
      </c>
    </row>
    <row r="376" spans="2:4">
      <c r="B376" s="130" t="s">
        <v>845</v>
      </c>
      <c r="C376" s="112">
        <v>10667846</v>
      </c>
      <c r="D376" s="112">
        <v>0</v>
      </c>
    </row>
    <row r="377" spans="2:4">
      <c r="B377" s="129" t="s">
        <v>359</v>
      </c>
      <c r="C377" s="112">
        <v>24800000</v>
      </c>
      <c r="D377" s="112">
        <v>10776193.689999999</v>
      </c>
    </row>
    <row r="378" spans="2:4">
      <c r="B378" s="130" t="s">
        <v>846</v>
      </c>
      <c r="C378" s="112">
        <v>24800000</v>
      </c>
      <c r="D378" s="112">
        <v>10776193.689999999</v>
      </c>
    </row>
    <row r="379" spans="2:4">
      <c r="B379" s="129" t="s">
        <v>1333</v>
      </c>
      <c r="C379" s="112">
        <v>0</v>
      </c>
      <c r="D379" s="112">
        <v>16784488.120000001</v>
      </c>
    </row>
    <row r="380" spans="2:4">
      <c r="B380" s="130" t="s">
        <v>1334</v>
      </c>
      <c r="C380" s="112">
        <v>0</v>
      </c>
      <c r="D380" s="112">
        <v>16784488.120000001</v>
      </c>
    </row>
    <row r="381" spans="2:4">
      <c r="B381" s="129" t="s">
        <v>1521</v>
      </c>
      <c r="C381" s="112">
        <v>0</v>
      </c>
      <c r="D381" s="112">
        <v>0</v>
      </c>
    </row>
    <row r="382" spans="2:4">
      <c r="B382" s="130" t="s">
        <v>1522</v>
      </c>
      <c r="C382" s="112">
        <v>0</v>
      </c>
      <c r="D382" s="112">
        <v>0</v>
      </c>
    </row>
    <row r="383" spans="2:4">
      <c r="B383" s="129" t="s">
        <v>1523</v>
      </c>
      <c r="C383" s="112">
        <v>0</v>
      </c>
      <c r="D383" s="112">
        <v>0</v>
      </c>
    </row>
    <row r="384" spans="2:4">
      <c r="B384" s="130" t="s">
        <v>1524</v>
      </c>
      <c r="C384" s="112">
        <v>0</v>
      </c>
      <c r="D384" s="112">
        <v>0</v>
      </c>
    </row>
    <row r="385" spans="2:4">
      <c r="B385" s="129" t="s">
        <v>3167</v>
      </c>
      <c r="C385" s="112">
        <v>0</v>
      </c>
      <c r="D385" s="112">
        <v>0</v>
      </c>
    </row>
    <row r="386" spans="2:4">
      <c r="B386" s="130" t="s">
        <v>3168</v>
      </c>
      <c r="C386" s="112">
        <v>0</v>
      </c>
      <c r="D386" s="112">
        <v>0</v>
      </c>
    </row>
    <row r="387" spans="2:4">
      <c r="B387" s="129" t="s">
        <v>1525</v>
      </c>
      <c r="C387" s="112">
        <v>0</v>
      </c>
      <c r="D387" s="112">
        <v>0</v>
      </c>
    </row>
    <row r="388" spans="2:4">
      <c r="B388" s="130" t="s">
        <v>1526</v>
      </c>
      <c r="C388" s="112">
        <v>0</v>
      </c>
      <c r="D388" s="112">
        <v>0</v>
      </c>
    </row>
    <row r="389" spans="2:4">
      <c r="B389" s="129" t="s">
        <v>1527</v>
      </c>
      <c r="C389" s="112">
        <v>0</v>
      </c>
      <c r="D389" s="112">
        <v>0</v>
      </c>
    </row>
    <row r="390" spans="2:4">
      <c r="B390" s="130" t="s">
        <v>1528</v>
      </c>
      <c r="C390" s="112">
        <v>0</v>
      </c>
      <c r="D390" s="112">
        <v>0</v>
      </c>
    </row>
    <row r="391" spans="2:4">
      <c r="B391" s="129" t="s">
        <v>1529</v>
      </c>
      <c r="C391" s="112">
        <v>0</v>
      </c>
      <c r="D391" s="112">
        <v>0</v>
      </c>
    </row>
    <row r="392" spans="2:4">
      <c r="B392" s="130" t="s">
        <v>1530</v>
      </c>
      <c r="C392" s="112">
        <v>0</v>
      </c>
      <c r="D392" s="112">
        <v>0</v>
      </c>
    </row>
    <row r="393" spans="2:4">
      <c r="B393" s="129" t="s">
        <v>1531</v>
      </c>
      <c r="C393" s="112">
        <v>0</v>
      </c>
      <c r="D393" s="112">
        <v>0</v>
      </c>
    </row>
    <row r="394" spans="2:4">
      <c r="B394" s="130" t="s">
        <v>1532</v>
      </c>
      <c r="C394" s="112">
        <v>0</v>
      </c>
      <c r="D394" s="112">
        <v>0</v>
      </c>
    </row>
    <row r="395" spans="2:4">
      <c r="B395" s="129" t="s">
        <v>1533</v>
      </c>
      <c r="C395" s="112">
        <v>0</v>
      </c>
      <c r="D395" s="112">
        <v>0</v>
      </c>
    </row>
    <row r="396" spans="2:4">
      <c r="B396" s="130" t="s">
        <v>1534</v>
      </c>
      <c r="C396" s="112">
        <v>0</v>
      </c>
      <c r="D396" s="112">
        <v>0</v>
      </c>
    </row>
    <row r="397" spans="2:4">
      <c r="B397" s="129" t="s">
        <v>1535</v>
      </c>
      <c r="C397" s="112">
        <v>0</v>
      </c>
      <c r="D397" s="112">
        <v>0</v>
      </c>
    </row>
    <row r="398" spans="2:4">
      <c r="B398" s="130" t="s">
        <v>1536</v>
      </c>
      <c r="C398" s="112">
        <v>0</v>
      </c>
      <c r="D398" s="112">
        <v>0</v>
      </c>
    </row>
    <row r="399" spans="2:4">
      <c r="B399" s="129" t="s">
        <v>1537</v>
      </c>
      <c r="C399" s="112">
        <v>0</v>
      </c>
      <c r="D399" s="112">
        <v>0</v>
      </c>
    </row>
    <row r="400" spans="2:4">
      <c r="B400" s="130" t="s">
        <v>1538</v>
      </c>
      <c r="C400" s="112">
        <v>0</v>
      </c>
      <c r="D400" s="112">
        <v>0</v>
      </c>
    </row>
    <row r="401" spans="2:4">
      <c r="B401" s="129" t="s">
        <v>1780</v>
      </c>
      <c r="C401" s="112">
        <v>0</v>
      </c>
      <c r="D401" s="112">
        <v>0</v>
      </c>
    </row>
    <row r="402" spans="2:4">
      <c r="B402" s="130" t="s">
        <v>1781</v>
      </c>
      <c r="C402" s="112">
        <v>0</v>
      </c>
      <c r="D402" s="112">
        <v>0</v>
      </c>
    </row>
    <row r="403" spans="2:4">
      <c r="B403" s="129" t="s">
        <v>2249</v>
      </c>
      <c r="C403" s="112">
        <v>0</v>
      </c>
      <c r="D403" s="112">
        <v>0</v>
      </c>
    </row>
    <row r="404" spans="2:4">
      <c r="B404" s="130" t="s">
        <v>1782</v>
      </c>
      <c r="C404" s="112">
        <v>0</v>
      </c>
      <c r="D404" s="112">
        <v>0</v>
      </c>
    </row>
    <row r="405" spans="2:4">
      <c r="B405" s="129" t="s">
        <v>360</v>
      </c>
      <c r="C405" s="112">
        <v>19248559</v>
      </c>
      <c r="D405" s="112">
        <v>36814644.079999998</v>
      </c>
    </row>
    <row r="406" spans="2:4">
      <c r="B406" s="130" t="s">
        <v>847</v>
      </c>
      <c r="C406" s="112">
        <v>19248559</v>
      </c>
      <c r="D406" s="112">
        <v>36814644.079999998</v>
      </c>
    </row>
    <row r="407" spans="2:4">
      <c r="B407" s="129" t="s">
        <v>2250</v>
      </c>
      <c r="C407" s="112">
        <v>0</v>
      </c>
      <c r="D407" s="112">
        <v>0</v>
      </c>
    </row>
    <row r="408" spans="2:4">
      <c r="B408" s="130" t="s">
        <v>1783</v>
      </c>
      <c r="C408" s="112">
        <v>0</v>
      </c>
      <c r="D408" s="112">
        <v>0</v>
      </c>
    </row>
    <row r="409" spans="2:4">
      <c r="B409" s="129" t="s">
        <v>1301</v>
      </c>
      <c r="C409" s="112">
        <v>0</v>
      </c>
      <c r="D409" s="112">
        <v>20717432.170000002</v>
      </c>
    </row>
    <row r="410" spans="2:4">
      <c r="B410" s="130" t="s">
        <v>1302</v>
      </c>
      <c r="C410" s="112">
        <v>0</v>
      </c>
      <c r="D410" s="112">
        <v>20717432.170000002</v>
      </c>
    </row>
    <row r="411" spans="2:4">
      <c r="B411" s="129" t="s">
        <v>2251</v>
      </c>
      <c r="C411" s="112">
        <v>0</v>
      </c>
      <c r="D411" s="112">
        <v>0</v>
      </c>
    </row>
    <row r="412" spans="2:4">
      <c r="B412" s="130" t="s">
        <v>1784</v>
      </c>
      <c r="C412" s="112">
        <v>0</v>
      </c>
      <c r="D412" s="112">
        <v>0</v>
      </c>
    </row>
    <row r="413" spans="2:4">
      <c r="B413" s="129" t="s">
        <v>361</v>
      </c>
      <c r="C413" s="112">
        <v>29729478</v>
      </c>
      <c r="D413" s="112">
        <v>28221877.68</v>
      </c>
    </row>
    <row r="414" spans="2:4">
      <c r="B414" s="130" t="s">
        <v>848</v>
      </c>
      <c r="C414" s="112">
        <v>29729478</v>
      </c>
      <c r="D414" s="112">
        <v>28221877.68</v>
      </c>
    </row>
    <row r="415" spans="2:4">
      <c r="B415" s="129" t="s">
        <v>1785</v>
      </c>
      <c r="C415" s="112">
        <v>0</v>
      </c>
      <c r="D415" s="112">
        <v>0</v>
      </c>
    </row>
    <row r="416" spans="2:4">
      <c r="B416" s="130" t="s">
        <v>1786</v>
      </c>
      <c r="C416" s="112">
        <v>0</v>
      </c>
      <c r="D416" s="112">
        <v>0</v>
      </c>
    </row>
    <row r="417" spans="2:4">
      <c r="B417" s="129" t="s">
        <v>1787</v>
      </c>
      <c r="C417" s="112">
        <v>0</v>
      </c>
      <c r="D417" s="112">
        <v>0</v>
      </c>
    </row>
    <row r="418" spans="2:4">
      <c r="B418" s="130" t="s">
        <v>1788</v>
      </c>
      <c r="C418" s="112">
        <v>0</v>
      </c>
      <c r="D418" s="112">
        <v>0</v>
      </c>
    </row>
    <row r="419" spans="2:4">
      <c r="B419" s="129" t="s">
        <v>2252</v>
      </c>
      <c r="C419" s="112">
        <v>0</v>
      </c>
      <c r="D419" s="112">
        <v>0</v>
      </c>
    </row>
    <row r="420" spans="2:4">
      <c r="B420" s="130" t="s">
        <v>1789</v>
      </c>
      <c r="C420" s="112">
        <v>0</v>
      </c>
      <c r="D420" s="112">
        <v>0</v>
      </c>
    </row>
    <row r="421" spans="2:4">
      <c r="B421" s="129" t="s">
        <v>362</v>
      </c>
      <c r="C421" s="112">
        <v>14472207</v>
      </c>
      <c r="D421" s="112">
        <v>10609677.030000003</v>
      </c>
    </row>
    <row r="422" spans="2:4">
      <c r="B422" s="130" t="s">
        <v>849</v>
      </c>
      <c r="C422" s="112">
        <v>14472207</v>
      </c>
      <c r="D422" s="112">
        <v>10609677.030000003</v>
      </c>
    </row>
    <row r="423" spans="2:4">
      <c r="B423" s="129" t="s">
        <v>1790</v>
      </c>
      <c r="C423" s="112">
        <v>0</v>
      </c>
      <c r="D423" s="112">
        <v>0</v>
      </c>
    </row>
    <row r="424" spans="2:4">
      <c r="B424" s="130" t="s">
        <v>1791</v>
      </c>
      <c r="C424" s="112">
        <v>0</v>
      </c>
      <c r="D424" s="112">
        <v>0</v>
      </c>
    </row>
    <row r="425" spans="2:4">
      <c r="B425" s="129" t="s">
        <v>2253</v>
      </c>
      <c r="C425" s="112">
        <v>0</v>
      </c>
      <c r="D425" s="112">
        <v>0</v>
      </c>
    </row>
    <row r="426" spans="2:4">
      <c r="B426" s="130" t="s">
        <v>1792</v>
      </c>
      <c r="C426" s="112">
        <v>0</v>
      </c>
      <c r="D426" s="112">
        <v>0</v>
      </c>
    </row>
    <row r="427" spans="2:4">
      <c r="B427" s="129" t="s">
        <v>363</v>
      </c>
      <c r="C427" s="112">
        <v>4933341</v>
      </c>
      <c r="D427" s="112">
        <v>0</v>
      </c>
    </row>
    <row r="428" spans="2:4">
      <c r="B428" s="130" t="s">
        <v>850</v>
      </c>
      <c r="C428" s="112">
        <v>4933341</v>
      </c>
      <c r="D428" s="112">
        <v>0</v>
      </c>
    </row>
    <row r="429" spans="2:4">
      <c r="B429" s="129" t="s">
        <v>1793</v>
      </c>
      <c r="C429" s="112">
        <v>0</v>
      </c>
      <c r="D429" s="112">
        <v>0</v>
      </c>
    </row>
    <row r="430" spans="2:4">
      <c r="B430" s="130" t="s">
        <v>1794</v>
      </c>
      <c r="C430" s="112">
        <v>0</v>
      </c>
      <c r="D430" s="112">
        <v>0</v>
      </c>
    </row>
    <row r="431" spans="2:4">
      <c r="B431" s="129" t="s">
        <v>2744</v>
      </c>
      <c r="C431" s="112">
        <v>0</v>
      </c>
      <c r="D431" s="112">
        <v>0</v>
      </c>
    </row>
    <row r="432" spans="2:4">
      <c r="B432" s="130" t="s">
        <v>2745</v>
      </c>
      <c r="C432" s="112">
        <v>0</v>
      </c>
      <c r="D432" s="112">
        <v>0</v>
      </c>
    </row>
    <row r="433" spans="2:4">
      <c r="B433" s="129" t="s">
        <v>1795</v>
      </c>
      <c r="C433" s="112">
        <v>0</v>
      </c>
      <c r="D433" s="112">
        <v>0</v>
      </c>
    </row>
    <row r="434" spans="2:4">
      <c r="B434" s="130" t="s">
        <v>1796</v>
      </c>
      <c r="C434" s="112">
        <v>0</v>
      </c>
      <c r="D434" s="112">
        <v>0</v>
      </c>
    </row>
    <row r="435" spans="2:4">
      <c r="B435" s="129" t="s">
        <v>364</v>
      </c>
      <c r="C435" s="112">
        <v>204130100</v>
      </c>
      <c r="D435" s="112">
        <v>195995943.84999993</v>
      </c>
    </row>
    <row r="436" spans="2:4">
      <c r="B436" s="130" t="s">
        <v>851</v>
      </c>
      <c r="C436" s="112">
        <v>204130100</v>
      </c>
      <c r="D436" s="112">
        <v>195995943.84999993</v>
      </c>
    </row>
    <row r="437" spans="2:4">
      <c r="B437" s="129" t="s">
        <v>365</v>
      </c>
      <c r="C437" s="112">
        <v>470348158</v>
      </c>
      <c r="D437" s="112">
        <v>19348158</v>
      </c>
    </row>
    <row r="438" spans="2:4">
      <c r="B438" s="130" t="s">
        <v>852</v>
      </c>
      <c r="C438" s="112">
        <v>450000000</v>
      </c>
      <c r="D438" s="112">
        <v>0</v>
      </c>
    </row>
    <row r="439" spans="2:4">
      <c r="B439" s="130" t="s">
        <v>853</v>
      </c>
      <c r="C439" s="112">
        <v>20348158</v>
      </c>
      <c r="D439" s="112">
        <v>19348158</v>
      </c>
    </row>
    <row r="440" spans="2:4">
      <c r="B440" s="129" t="s">
        <v>2254</v>
      </c>
      <c r="C440" s="112">
        <v>1499942</v>
      </c>
      <c r="D440" s="112">
        <v>1486646.69</v>
      </c>
    </row>
    <row r="441" spans="2:4">
      <c r="B441" s="130" t="s">
        <v>853</v>
      </c>
      <c r="C441" s="112">
        <v>1499942</v>
      </c>
      <c r="D441" s="112">
        <v>1486646.69</v>
      </c>
    </row>
    <row r="442" spans="2:4">
      <c r="B442" s="129" t="s">
        <v>366</v>
      </c>
      <c r="C442" s="112">
        <v>3615288</v>
      </c>
      <c r="D442" s="112">
        <v>0</v>
      </c>
    </row>
    <row r="443" spans="2:4">
      <c r="B443" s="130" t="s">
        <v>854</v>
      </c>
      <c r="C443" s="112">
        <v>3615288</v>
      </c>
      <c r="D443" s="112">
        <v>0</v>
      </c>
    </row>
    <row r="444" spans="2:4">
      <c r="B444" s="129" t="s">
        <v>2255</v>
      </c>
      <c r="C444" s="112">
        <v>13026561</v>
      </c>
      <c r="D444" s="112">
        <v>0</v>
      </c>
    </row>
    <row r="445" spans="2:4">
      <c r="B445" s="130" t="s">
        <v>855</v>
      </c>
      <c r="C445" s="112">
        <v>13026561</v>
      </c>
      <c r="D445" s="112">
        <v>0</v>
      </c>
    </row>
    <row r="446" spans="2:4">
      <c r="B446" s="129" t="s">
        <v>2256</v>
      </c>
      <c r="C446" s="112">
        <v>25625926</v>
      </c>
      <c r="D446" s="112">
        <v>25478421.059999999</v>
      </c>
    </row>
    <row r="447" spans="2:4">
      <c r="B447" s="130" t="s">
        <v>856</v>
      </c>
      <c r="C447" s="112">
        <v>25625926</v>
      </c>
      <c r="D447" s="112">
        <v>25478421.059999999</v>
      </c>
    </row>
    <row r="448" spans="2:4">
      <c r="B448" s="129" t="s">
        <v>367</v>
      </c>
      <c r="C448" s="112">
        <v>44664191</v>
      </c>
      <c r="D448" s="112">
        <v>43966951.090000004</v>
      </c>
    </row>
    <row r="449" spans="2:4">
      <c r="B449" s="130" t="s">
        <v>857</v>
      </c>
      <c r="C449" s="112">
        <v>44664191</v>
      </c>
      <c r="D449" s="112">
        <v>43966951.090000004</v>
      </c>
    </row>
    <row r="450" spans="2:4">
      <c r="B450" s="129" t="s">
        <v>368</v>
      </c>
      <c r="C450" s="112">
        <v>26484997</v>
      </c>
      <c r="D450" s="112">
        <v>27563322.490000002</v>
      </c>
    </row>
    <row r="451" spans="2:4">
      <c r="B451" s="130" t="s">
        <v>858</v>
      </c>
      <c r="C451" s="112">
        <v>26484997</v>
      </c>
      <c r="D451" s="112">
        <v>27563322.490000002</v>
      </c>
    </row>
    <row r="452" spans="2:4">
      <c r="B452" s="129" t="s">
        <v>369</v>
      </c>
      <c r="C452" s="112">
        <v>4967665</v>
      </c>
      <c r="D452" s="112">
        <v>4329718.92</v>
      </c>
    </row>
    <row r="453" spans="2:4">
      <c r="B453" s="130" t="s">
        <v>859</v>
      </c>
      <c r="C453" s="112">
        <v>4967665</v>
      </c>
      <c r="D453" s="112">
        <v>4329718.92</v>
      </c>
    </row>
    <row r="454" spans="2:4">
      <c r="B454" s="127" t="s">
        <v>289</v>
      </c>
      <c r="C454" s="128">
        <v>0</v>
      </c>
      <c r="D454" s="128">
        <v>2492924.79</v>
      </c>
    </row>
    <row r="455" spans="2:4">
      <c r="B455" s="129" t="s">
        <v>3179</v>
      </c>
      <c r="C455" s="112">
        <v>0</v>
      </c>
      <c r="D455" s="112">
        <v>2492924.79</v>
      </c>
    </row>
    <row r="456" spans="2:4">
      <c r="B456" s="130" t="s">
        <v>3180</v>
      </c>
      <c r="C456" s="112">
        <v>0</v>
      </c>
      <c r="D456" s="112">
        <v>2492924.79</v>
      </c>
    </row>
    <row r="457" spans="2:4">
      <c r="B457" s="129" t="s">
        <v>3181</v>
      </c>
      <c r="C457" s="112">
        <v>0</v>
      </c>
      <c r="D457" s="112">
        <v>0</v>
      </c>
    </row>
    <row r="458" spans="2:4">
      <c r="B458" s="130" t="s">
        <v>3182</v>
      </c>
      <c r="C458" s="112">
        <v>0</v>
      </c>
      <c r="D458" s="112">
        <v>0</v>
      </c>
    </row>
    <row r="459" spans="2:4">
      <c r="B459" s="129" t="s">
        <v>3183</v>
      </c>
      <c r="C459" s="112">
        <v>0</v>
      </c>
      <c r="D459" s="112">
        <v>0</v>
      </c>
    </row>
    <row r="460" spans="2:4">
      <c r="B460" s="130" t="s">
        <v>3184</v>
      </c>
      <c r="C460" s="112">
        <v>0</v>
      </c>
      <c r="D460" s="112">
        <v>0</v>
      </c>
    </row>
    <row r="461" spans="2:4">
      <c r="B461" s="129" t="s">
        <v>3185</v>
      </c>
      <c r="C461" s="112">
        <v>0</v>
      </c>
      <c r="D461" s="112">
        <v>0</v>
      </c>
    </row>
    <row r="462" spans="2:4">
      <c r="B462" s="130" t="s">
        <v>3186</v>
      </c>
      <c r="C462" s="112">
        <v>0</v>
      </c>
      <c r="D462" s="112">
        <v>0</v>
      </c>
    </row>
    <row r="463" spans="2:4">
      <c r="B463" s="127" t="s">
        <v>304</v>
      </c>
      <c r="C463" s="128">
        <v>0</v>
      </c>
      <c r="D463" s="128">
        <v>0</v>
      </c>
    </row>
    <row r="464" spans="2:4">
      <c r="B464" s="129" t="s">
        <v>2744</v>
      </c>
      <c r="C464" s="112">
        <v>0</v>
      </c>
      <c r="D464" s="112">
        <v>0</v>
      </c>
    </row>
    <row r="465" spans="2:4">
      <c r="B465" s="130" t="s">
        <v>2745</v>
      </c>
      <c r="C465" s="112">
        <v>0</v>
      </c>
      <c r="D465" s="112">
        <v>0</v>
      </c>
    </row>
    <row r="466" spans="2:4">
      <c r="B466" s="129" t="s">
        <v>1435</v>
      </c>
      <c r="C466" s="112">
        <v>0</v>
      </c>
      <c r="D466" s="112">
        <v>0</v>
      </c>
    </row>
    <row r="467" spans="2:4">
      <c r="B467" s="130" t="s">
        <v>1436</v>
      </c>
      <c r="C467" s="112">
        <v>0</v>
      </c>
      <c r="D467" s="112">
        <v>0</v>
      </c>
    </row>
    <row r="468" spans="2:4">
      <c r="B468" s="127" t="s">
        <v>290</v>
      </c>
      <c r="C468" s="128">
        <v>286453636</v>
      </c>
      <c r="D468" s="128">
        <v>106077719.60000001</v>
      </c>
    </row>
    <row r="469" spans="2:4">
      <c r="B469" s="129" t="s">
        <v>344</v>
      </c>
      <c r="C469" s="112">
        <v>286453636</v>
      </c>
      <c r="D469" s="112">
        <v>106077719.60000001</v>
      </c>
    </row>
    <row r="470" spans="2:4">
      <c r="B470" s="130" t="s">
        <v>817</v>
      </c>
      <c r="C470" s="112">
        <v>286453636</v>
      </c>
      <c r="D470" s="112">
        <v>106077719.60000001</v>
      </c>
    </row>
    <row r="471" spans="2:4">
      <c r="B471" s="64" t="s">
        <v>370</v>
      </c>
      <c r="C471" s="112">
        <v>2687131713</v>
      </c>
      <c r="D471" s="112">
        <v>973148316.30999994</v>
      </c>
    </row>
    <row r="472" spans="2:4">
      <c r="B472" s="127" t="s">
        <v>287</v>
      </c>
      <c r="C472" s="128">
        <v>2687131713</v>
      </c>
      <c r="D472" s="128">
        <v>935941022.61999989</v>
      </c>
    </row>
    <row r="473" spans="2:4">
      <c r="B473" s="129" t="s">
        <v>371</v>
      </c>
      <c r="C473" s="112">
        <v>2115619</v>
      </c>
      <c r="D473" s="112">
        <v>0</v>
      </c>
    </row>
    <row r="474" spans="2:4">
      <c r="B474" s="130" t="s">
        <v>860</v>
      </c>
      <c r="C474" s="112">
        <v>2115619</v>
      </c>
      <c r="D474" s="112">
        <v>0</v>
      </c>
    </row>
    <row r="475" spans="2:4">
      <c r="B475" s="129" t="s">
        <v>2257</v>
      </c>
      <c r="C475" s="112">
        <v>2550000000</v>
      </c>
      <c r="D475" s="112">
        <v>744198217.37000012</v>
      </c>
    </row>
    <row r="476" spans="2:4">
      <c r="B476" s="130" t="s">
        <v>861</v>
      </c>
      <c r="C476" s="112">
        <v>2550000000</v>
      </c>
      <c r="D476" s="112">
        <v>744198217.37000012</v>
      </c>
    </row>
    <row r="477" spans="2:4">
      <c r="B477" s="129" t="s">
        <v>372</v>
      </c>
      <c r="C477" s="112">
        <v>6247638</v>
      </c>
      <c r="D477" s="112">
        <v>15458671.779999999</v>
      </c>
    </row>
    <row r="478" spans="2:4">
      <c r="B478" s="130" t="s">
        <v>862</v>
      </c>
      <c r="C478" s="112">
        <v>6247638</v>
      </c>
      <c r="D478" s="112">
        <v>15458671.779999999</v>
      </c>
    </row>
    <row r="479" spans="2:4">
      <c r="B479" s="129" t="s">
        <v>1539</v>
      </c>
      <c r="C479" s="112">
        <v>0</v>
      </c>
      <c r="D479" s="112">
        <v>0</v>
      </c>
    </row>
    <row r="480" spans="2:4">
      <c r="B480" s="130" t="s">
        <v>1540</v>
      </c>
      <c r="C480" s="112">
        <v>0</v>
      </c>
      <c r="D480" s="112">
        <v>0</v>
      </c>
    </row>
    <row r="481" spans="2:4">
      <c r="B481" s="129" t="s">
        <v>1541</v>
      </c>
      <c r="C481" s="112">
        <v>0</v>
      </c>
      <c r="D481" s="112">
        <v>0</v>
      </c>
    </row>
    <row r="482" spans="2:4">
      <c r="B482" s="130" t="s">
        <v>1542</v>
      </c>
      <c r="C482" s="112">
        <v>0</v>
      </c>
      <c r="D482" s="112">
        <v>0</v>
      </c>
    </row>
    <row r="483" spans="2:4">
      <c r="B483" s="129" t="s">
        <v>1543</v>
      </c>
      <c r="C483" s="112">
        <v>0</v>
      </c>
      <c r="D483" s="112">
        <v>0</v>
      </c>
    </row>
    <row r="484" spans="2:4">
      <c r="B484" s="130" t="s">
        <v>1544</v>
      </c>
      <c r="C484" s="112">
        <v>0</v>
      </c>
      <c r="D484" s="112">
        <v>0</v>
      </c>
    </row>
    <row r="485" spans="2:4">
      <c r="B485" s="129" t="s">
        <v>1545</v>
      </c>
      <c r="C485" s="112">
        <v>0</v>
      </c>
      <c r="D485" s="112">
        <v>0</v>
      </c>
    </row>
    <row r="486" spans="2:4">
      <c r="B486" s="130" t="s">
        <v>1546</v>
      </c>
      <c r="C486" s="112">
        <v>0</v>
      </c>
      <c r="D486" s="112">
        <v>0</v>
      </c>
    </row>
    <row r="487" spans="2:4">
      <c r="B487" s="129" t="s">
        <v>373</v>
      </c>
      <c r="C487" s="112">
        <v>4967665</v>
      </c>
      <c r="D487" s="112">
        <v>13965148.67</v>
      </c>
    </row>
    <row r="488" spans="2:4">
      <c r="B488" s="130" t="s">
        <v>863</v>
      </c>
      <c r="C488" s="112">
        <v>4967665</v>
      </c>
      <c r="D488" s="112">
        <v>13965148.67</v>
      </c>
    </row>
    <row r="489" spans="2:4">
      <c r="B489" s="129" t="s">
        <v>374</v>
      </c>
      <c r="C489" s="112">
        <v>7400012</v>
      </c>
      <c r="D489" s="112">
        <v>3107750.92</v>
      </c>
    </row>
    <row r="490" spans="2:4">
      <c r="B490" s="130" t="s">
        <v>864</v>
      </c>
      <c r="C490" s="112">
        <v>7400012</v>
      </c>
      <c r="D490" s="112">
        <v>3107750.92</v>
      </c>
    </row>
    <row r="491" spans="2:4">
      <c r="B491" s="129" t="s">
        <v>375</v>
      </c>
      <c r="C491" s="112">
        <v>2483832</v>
      </c>
      <c r="D491" s="112">
        <v>12867584.810000001</v>
      </c>
    </row>
    <row r="492" spans="2:4">
      <c r="B492" s="130" t="s">
        <v>865</v>
      </c>
      <c r="C492" s="112">
        <v>2483832</v>
      </c>
      <c r="D492" s="112">
        <v>12867584.810000001</v>
      </c>
    </row>
    <row r="493" spans="2:4">
      <c r="B493" s="129" t="s">
        <v>3227</v>
      </c>
      <c r="C493" s="112">
        <v>0</v>
      </c>
      <c r="D493" s="112">
        <v>0</v>
      </c>
    </row>
    <row r="494" spans="2:4">
      <c r="B494" s="130" t="s">
        <v>3228</v>
      </c>
      <c r="C494" s="112">
        <v>0</v>
      </c>
      <c r="D494" s="112">
        <v>0</v>
      </c>
    </row>
    <row r="495" spans="2:4">
      <c r="B495" s="129" t="s">
        <v>376</v>
      </c>
      <c r="C495" s="112">
        <v>1499668</v>
      </c>
      <c r="D495" s="112">
        <v>14938874.780000001</v>
      </c>
    </row>
    <row r="496" spans="2:4">
      <c r="B496" s="130" t="s">
        <v>866</v>
      </c>
      <c r="C496" s="112">
        <v>1499668</v>
      </c>
      <c r="D496" s="112">
        <v>14938874.780000001</v>
      </c>
    </row>
    <row r="497" spans="2:4">
      <c r="B497" s="129" t="s">
        <v>2746</v>
      </c>
      <c r="C497" s="112">
        <v>0</v>
      </c>
      <c r="D497" s="112">
        <v>0</v>
      </c>
    </row>
    <row r="498" spans="2:4">
      <c r="B498" s="130" t="s">
        <v>2747</v>
      </c>
      <c r="C498" s="112">
        <v>0</v>
      </c>
      <c r="D498" s="112">
        <v>0</v>
      </c>
    </row>
    <row r="499" spans="2:4">
      <c r="B499" s="129" t="s">
        <v>2748</v>
      </c>
      <c r="C499" s="112">
        <v>0</v>
      </c>
      <c r="D499" s="112">
        <v>0</v>
      </c>
    </row>
    <row r="500" spans="2:4">
      <c r="B500" s="130" t="s">
        <v>2749</v>
      </c>
      <c r="C500" s="112">
        <v>0</v>
      </c>
      <c r="D500" s="112">
        <v>0</v>
      </c>
    </row>
    <row r="501" spans="2:4">
      <c r="B501" s="129" t="s">
        <v>2750</v>
      </c>
      <c r="C501" s="112">
        <v>0</v>
      </c>
      <c r="D501" s="112">
        <v>0</v>
      </c>
    </row>
    <row r="502" spans="2:4">
      <c r="B502" s="130" t="s">
        <v>2751</v>
      </c>
      <c r="C502" s="112">
        <v>0</v>
      </c>
      <c r="D502" s="112">
        <v>0</v>
      </c>
    </row>
    <row r="503" spans="2:4">
      <c r="B503" s="129" t="s">
        <v>377</v>
      </c>
      <c r="C503" s="112">
        <v>2221823</v>
      </c>
      <c r="D503" s="112">
        <v>1431588.3</v>
      </c>
    </row>
    <row r="504" spans="2:4">
      <c r="B504" s="130" t="s">
        <v>867</v>
      </c>
      <c r="C504" s="112">
        <v>2221823</v>
      </c>
      <c r="D504" s="112">
        <v>1431588.3</v>
      </c>
    </row>
    <row r="505" spans="2:4">
      <c r="B505" s="129" t="s">
        <v>1437</v>
      </c>
      <c r="C505" s="112">
        <v>0</v>
      </c>
      <c r="D505" s="112">
        <v>13200000</v>
      </c>
    </row>
    <row r="506" spans="2:4">
      <c r="B506" s="130" t="s">
        <v>1438</v>
      </c>
      <c r="C506" s="112">
        <v>0</v>
      </c>
      <c r="D506" s="112">
        <v>13200000</v>
      </c>
    </row>
    <row r="507" spans="2:4">
      <c r="B507" s="129" t="s">
        <v>378</v>
      </c>
      <c r="C507" s="112">
        <v>110195456</v>
      </c>
      <c r="D507" s="112">
        <v>116773185.99000001</v>
      </c>
    </row>
    <row r="508" spans="2:4">
      <c r="B508" s="130" t="s">
        <v>868</v>
      </c>
      <c r="C508" s="112">
        <v>110195456</v>
      </c>
      <c r="D508" s="112">
        <v>116773185.99000001</v>
      </c>
    </row>
    <row r="509" spans="2:4">
      <c r="B509" s="127" t="s">
        <v>304</v>
      </c>
      <c r="C509" s="128">
        <v>0</v>
      </c>
      <c r="D509" s="128">
        <v>37207293.689999998</v>
      </c>
    </row>
    <row r="510" spans="2:4">
      <c r="B510" s="129" t="s">
        <v>1335</v>
      </c>
      <c r="C510" s="112">
        <v>0</v>
      </c>
      <c r="D510" s="112">
        <v>37207293.689999998</v>
      </c>
    </row>
    <row r="511" spans="2:4">
      <c r="B511" s="130" t="s">
        <v>1336</v>
      </c>
      <c r="C511" s="112">
        <v>0</v>
      </c>
      <c r="D511" s="112">
        <v>37207293.689999998</v>
      </c>
    </row>
    <row r="512" spans="2:4">
      <c r="B512" s="64" t="s">
        <v>293</v>
      </c>
      <c r="C512" s="112">
        <v>1414803954</v>
      </c>
      <c r="D512" s="112">
        <v>1494790274.1000001</v>
      </c>
    </row>
    <row r="513" spans="2:4">
      <c r="B513" s="127" t="s">
        <v>287</v>
      </c>
      <c r="C513" s="128">
        <v>1226179939</v>
      </c>
      <c r="D513" s="128">
        <v>1475102953.1400001</v>
      </c>
    </row>
    <row r="514" spans="2:4">
      <c r="B514" s="129" t="s">
        <v>379</v>
      </c>
      <c r="C514" s="112">
        <v>4847189</v>
      </c>
      <c r="D514" s="112">
        <v>0</v>
      </c>
    </row>
    <row r="515" spans="2:4">
      <c r="B515" s="130" t="s">
        <v>869</v>
      </c>
      <c r="C515" s="112">
        <v>4847189</v>
      </c>
      <c r="D515" s="112">
        <v>0</v>
      </c>
    </row>
    <row r="516" spans="2:4">
      <c r="B516" s="129" t="s">
        <v>2258</v>
      </c>
      <c r="C516" s="112">
        <v>0</v>
      </c>
      <c r="D516" s="112">
        <v>0</v>
      </c>
    </row>
    <row r="517" spans="2:4">
      <c r="B517" s="130" t="s">
        <v>1547</v>
      </c>
      <c r="C517" s="112">
        <v>0</v>
      </c>
      <c r="D517" s="112">
        <v>0</v>
      </c>
    </row>
    <row r="518" spans="2:4">
      <c r="B518" s="129" t="s">
        <v>380</v>
      </c>
      <c r="C518" s="112">
        <v>15619096</v>
      </c>
      <c r="D518" s="112">
        <v>2270487.15</v>
      </c>
    </row>
    <row r="519" spans="2:4">
      <c r="B519" s="130" t="s">
        <v>870</v>
      </c>
      <c r="C519" s="112">
        <v>15619096</v>
      </c>
      <c r="D519" s="112">
        <v>2270487.15</v>
      </c>
    </row>
    <row r="520" spans="2:4">
      <c r="B520" s="129" t="s">
        <v>1548</v>
      </c>
      <c r="C520" s="112">
        <v>0</v>
      </c>
      <c r="D520" s="112">
        <v>0</v>
      </c>
    </row>
    <row r="521" spans="2:4">
      <c r="B521" s="130" t="s">
        <v>1549</v>
      </c>
      <c r="C521" s="112">
        <v>0</v>
      </c>
      <c r="D521" s="112">
        <v>0</v>
      </c>
    </row>
    <row r="522" spans="2:4">
      <c r="B522" s="129" t="s">
        <v>2259</v>
      </c>
      <c r="C522" s="112">
        <v>0</v>
      </c>
      <c r="D522" s="112">
        <v>0</v>
      </c>
    </row>
    <row r="523" spans="2:4">
      <c r="B523" s="130" t="s">
        <v>1550</v>
      </c>
      <c r="C523" s="112">
        <v>0</v>
      </c>
      <c r="D523" s="112">
        <v>0</v>
      </c>
    </row>
    <row r="524" spans="2:4">
      <c r="B524" s="129" t="s">
        <v>381</v>
      </c>
      <c r="C524" s="112">
        <v>10266898</v>
      </c>
      <c r="D524" s="112">
        <v>0</v>
      </c>
    </row>
    <row r="525" spans="2:4">
      <c r="B525" s="130" t="s">
        <v>871</v>
      </c>
      <c r="C525" s="112">
        <v>10266898</v>
      </c>
      <c r="D525" s="112">
        <v>0</v>
      </c>
    </row>
    <row r="526" spans="2:4">
      <c r="B526" s="129" t="s">
        <v>382</v>
      </c>
      <c r="C526" s="112">
        <v>5771250</v>
      </c>
      <c r="D526" s="112">
        <v>0</v>
      </c>
    </row>
    <row r="527" spans="2:4">
      <c r="B527" s="130" t="s">
        <v>872</v>
      </c>
      <c r="C527" s="112">
        <v>5771250</v>
      </c>
      <c r="D527" s="112">
        <v>0</v>
      </c>
    </row>
    <row r="528" spans="2:4">
      <c r="B528" s="129" t="s">
        <v>2260</v>
      </c>
      <c r="C528" s="112">
        <v>0</v>
      </c>
      <c r="D528" s="112">
        <v>25476126.949999999</v>
      </c>
    </row>
    <row r="529" spans="2:4">
      <c r="B529" s="130" t="s">
        <v>1337</v>
      </c>
      <c r="C529" s="112">
        <v>0</v>
      </c>
      <c r="D529" s="112">
        <v>25476126.949999999</v>
      </c>
    </row>
    <row r="530" spans="2:4">
      <c r="B530" s="129" t="s">
        <v>383</v>
      </c>
      <c r="C530" s="112">
        <v>13350406</v>
      </c>
      <c r="D530" s="112">
        <v>0</v>
      </c>
    </row>
    <row r="531" spans="2:4">
      <c r="B531" s="130" t="s">
        <v>873</v>
      </c>
      <c r="C531" s="112">
        <v>13350406</v>
      </c>
      <c r="D531" s="112">
        <v>0</v>
      </c>
    </row>
    <row r="532" spans="2:4">
      <c r="B532" s="129" t="s">
        <v>384</v>
      </c>
      <c r="C532" s="112">
        <v>29645701</v>
      </c>
      <c r="D532" s="112">
        <v>7378071.29</v>
      </c>
    </row>
    <row r="533" spans="2:4">
      <c r="B533" s="130" t="s">
        <v>874</v>
      </c>
      <c r="C533" s="112">
        <v>29645701</v>
      </c>
      <c r="D533" s="112">
        <v>7378071.29</v>
      </c>
    </row>
    <row r="534" spans="2:4">
      <c r="B534" s="129" t="s">
        <v>2261</v>
      </c>
      <c r="C534" s="112">
        <v>0</v>
      </c>
      <c r="D534" s="112">
        <v>78546914.150000006</v>
      </c>
    </row>
    <row r="535" spans="2:4">
      <c r="B535" s="130" t="s">
        <v>1338</v>
      </c>
      <c r="C535" s="112">
        <v>0</v>
      </c>
      <c r="D535" s="112">
        <v>78546914.150000006</v>
      </c>
    </row>
    <row r="536" spans="2:4">
      <c r="B536" s="129" t="s">
        <v>385</v>
      </c>
      <c r="C536" s="112">
        <v>26491464</v>
      </c>
      <c r="D536" s="112">
        <v>91953047.359999999</v>
      </c>
    </row>
    <row r="537" spans="2:4">
      <c r="B537" s="130" t="s">
        <v>875</v>
      </c>
      <c r="C537" s="112">
        <v>26491464</v>
      </c>
      <c r="D537" s="112">
        <v>91953047.359999999</v>
      </c>
    </row>
    <row r="538" spans="2:4">
      <c r="B538" s="129" t="s">
        <v>386</v>
      </c>
      <c r="C538" s="112">
        <v>9738250</v>
      </c>
      <c r="D538" s="112">
        <v>8738250</v>
      </c>
    </row>
    <row r="539" spans="2:4">
      <c r="B539" s="130" t="s">
        <v>876</v>
      </c>
      <c r="C539" s="112">
        <v>9738250</v>
      </c>
      <c r="D539" s="112">
        <v>8738250</v>
      </c>
    </row>
    <row r="540" spans="2:4">
      <c r="B540" s="129" t="s">
        <v>2262</v>
      </c>
      <c r="C540" s="112">
        <v>0</v>
      </c>
      <c r="D540" s="112">
        <v>0</v>
      </c>
    </row>
    <row r="541" spans="2:4">
      <c r="B541" s="130" t="s">
        <v>2263</v>
      </c>
      <c r="C541" s="112">
        <v>0</v>
      </c>
      <c r="D541" s="112">
        <v>0</v>
      </c>
    </row>
    <row r="542" spans="2:4">
      <c r="B542" s="129" t="s">
        <v>2264</v>
      </c>
      <c r="C542" s="112">
        <v>0</v>
      </c>
      <c r="D542" s="112">
        <v>0</v>
      </c>
    </row>
    <row r="543" spans="2:4">
      <c r="B543" s="130" t="s">
        <v>2265</v>
      </c>
      <c r="C543" s="112">
        <v>0</v>
      </c>
      <c r="D543" s="112">
        <v>0</v>
      </c>
    </row>
    <row r="544" spans="2:4">
      <c r="B544" s="129" t="s">
        <v>2266</v>
      </c>
      <c r="C544" s="112">
        <v>0</v>
      </c>
      <c r="D544" s="112">
        <v>0</v>
      </c>
    </row>
    <row r="545" spans="2:4">
      <c r="B545" s="130" t="s">
        <v>2267</v>
      </c>
      <c r="C545" s="112">
        <v>0</v>
      </c>
      <c r="D545" s="112">
        <v>0</v>
      </c>
    </row>
    <row r="546" spans="2:4">
      <c r="B546" s="129" t="s">
        <v>387</v>
      </c>
      <c r="C546" s="112">
        <v>3123819</v>
      </c>
      <c r="D546" s="112">
        <v>0</v>
      </c>
    </row>
    <row r="547" spans="2:4">
      <c r="B547" s="130" t="s">
        <v>877</v>
      </c>
      <c r="C547" s="112">
        <v>3123819</v>
      </c>
      <c r="D547" s="112">
        <v>0</v>
      </c>
    </row>
    <row r="548" spans="2:4">
      <c r="B548" s="129" t="s">
        <v>2268</v>
      </c>
      <c r="C548" s="112">
        <v>0</v>
      </c>
      <c r="D548" s="112">
        <v>0</v>
      </c>
    </row>
    <row r="549" spans="2:4">
      <c r="B549" s="130" t="s">
        <v>2269</v>
      </c>
      <c r="C549" s="112">
        <v>0</v>
      </c>
      <c r="D549" s="112">
        <v>0</v>
      </c>
    </row>
    <row r="550" spans="2:4">
      <c r="B550" s="129" t="s">
        <v>2270</v>
      </c>
      <c r="C550" s="112">
        <v>0</v>
      </c>
      <c r="D550" s="112">
        <v>0</v>
      </c>
    </row>
    <row r="551" spans="2:4">
      <c r="B551" s="130" t="s">
        <v>2271</v>
      </c>
      <c r="C551" s="112">
        <v>0</v>
      </c>
      <c r="D551" s="112">
        <v>0</v>
      </c>
    </row>
    <row r="552" spans="2:4">
      <c r="B552" s="129" t="s">
        <v>2272</v>
      </c>
      <c r="C552" s="112">
        <v>0</v>
      </c>
      <c r="D552" s="112">
        <v>0</v>
      </c>
    </row>
    <row r="553" spans="2:4">
      <c r="B553" s="130" t="s">
        <v>2273</v>
      </c>
      <c r="C553" s="112">
        <v>0</v>
      </c>
      <c r="D553" s="112">
        <v>0</v>
      </c>
    </row>
    <row r="554" spans="2:4">
      <c r="B554" s="129" t="s">
        <v>2274</v>
      </c>
      <c r="C554" s="112">
        <v>0</v>
      </c>
      <c r="D554" s="112">
        <v>0</v>
      </c>
    </row>
    <row r="555" spans="2:4">
      <c r="B555" s="130" t="s">
        <v>2275</v>
      </c>
      <c r="C555" s="112">
        <v>0</v>
      </c>
      <c r="D555" s="112">
        <v>0</v>
      </c>
    </row>
    <row r="556" spans="2:4">
      <c r="B556" s="129" t="s">
        <v>2276</v>
      </c>
      <c r="C556" s="112">
        <v>0</v>
      </c>
      <c r="D556" s="112">
        <v>0</v>
      </c>
    </row>
    <row r="557" spans="2:4">
      <c r="B557" s="130" t="s">
        <v>2277</v>
      </c>
      <c r="C557" s="112">
        <v>0</v>
      </c>
      <c r="D557" s="112">
        <v>0</v>
      </c>
    </row>
    <row r="558" spans="2:4">
      <c r="B558" s="129" t="s">
        <v>388</v>
      </c>
      <c r="C558" s="112">
        <v>22200036</v>
      </c>
      <c r="D558" s="112">
        <v>21348119.729999997</v>
      </c>
    </row>
    <row r="559" spans="2:4">
      <c r="B559" s="130" t="s">
        <v>878</v>
      </c>
      <c r="C559" s="112">
        <v>22200036</v>
      </c>
      <c r="D559" s="112">
        <v>21348119.729999997</v>
      </c>
    </row>
    <row r="560" spans="2:4">
      <c r="B560" s="129" t="s">
        <v>2278</v>
      </c>
      <c r="C560" s="112">
        <v>0</v>
      </c>
      <c r="D560" s="112">
        <v>0</v>
      </c>
    </row>
    <row r="561" spans="2:4">
      <c r="B561" s="130" t="s">
        <v>2279</v>
      </c>
      <c r="C561" s="112">
        <v>0</v>
      </c>
      <c r="D561" s="112">
        <v>0</v>
      </c>
    </row>
    <row r="562" spans="2:4">
      <c r="B562" s="129" t="s">
        <v>2280</v>
      </c>
      <c r="C562" s="112">
        <v>0</v>
      </c>
      <c r="D562" s="112">
        <v>0</v>
      </c>
    </row>
    <row r="563" spans="2:4">
      <c r="B563" s="130" t="s">
        <v>2281</v>
      </c>
      <c r="C563" s="112">
        <v>0</v>
      </c>
      <c r="D563" s="112">
        <v>0</v>
      </c>
    </row>
    <row r="564" spans="2:4">
      <c r="B564" s="129" t="s">
        <v>2282</v>
      </c>
      <c r="C564" s="112">
        <v>0</v>
      </c>
      <c r="D564" s="112">
        <v>0</v>
      </c>
    </row>
    <row r="565" spans="2:4">
      <c r="B565" s="130" t="s">
        <v>2283</v>
      </c>
      <c r="C565" s="112">
        <v>0</v>
      </c>
      <c r="D565" s="112">
        <v>0</v>
      </c>
    </row>
    <row r="566" spans="2:4">
      <c r="B566" s="129" t="s">
        <v>1339</v>
      </c>
      <c r="C566" s="112">
        <v>0</v>
      </c>
      <c r="D566" s="112">
        <v>21548926.329999998</v>
      </c>
    </row>
    <row r="567" spans="2:4">
      <c r="B567" s="130" t="s">
        <v>1340</v>
      </c>
      <c r="C567" s="112">
        <v>0</v>
      </c>
      <c r="D567" s="112">
        <v>21548926.329999998</v>
      </c>
    </row>
    <row r="568" spans="2:4">
      <c r="B568" s="129" t="s">
        <v>2284</v>
      </c>
      <c r="C568" s="112">
        <v>0</v>
      </c>
      <c r="D568" s="112">
        <v>0</v>
      </c>
    </row>
    <row r="569" spans="2:4">
      <c r="B569" s="130" t="s">
        <v>2285</v>
      </c>
      <c r="C569" s="112">
        <v>0</v>
      </c>
      <c r="D569" s="112">
        <v>0</v>
      </c>
    </row>
    <row r="570" spans="2:4">
      <c r="B570" s="129" t="s">
        <v>389</v>
      </c>
      <c r="C570" s="112">
        <v>2115619</v>
      </c>
      <c r="D570" s="112">
        <v>0</v>
      </c>
    </row>
    <row r="571" spans="2:4">
      <c r="B571" s="130" t="s">
        <v>879</v>
      </c>
      <c r="C571" s="112">
        <v>2115619</v>
      </c>
      <c r="D571" s="112">
        <v>0</v>
      </c>
    </row>
    <row r="572" spans="2:4">
      <c r="B572" s="129" t="s">
        <v>2286</v>
      </c>
      <c r="C572" s="112">
        <v>0</v>
      </c>
      <c r="D572" s="112">
        <v>0</v>
      </c>
    </row>
    <row r="573" spans="2:4">
      <c r="B573" s="130" t="s">
        <v>2287</v>
      </c>
      <c r="C573" s="112">
        <v>0</v>
      </c>
      <c r="D573" s="112">
        <v>0</v>
      </c>
    </row>
    <row r="574" spans="2:4">
      <c r="B574" s="129" t="s">
        <v>2288</v>
      </c>
      <c r="C574" s="112">
        <v>0</v>
      </c>
      <c r="D574" s="112">
        <v>0</v>
      </c>
    </row>
    <row r="575" spans="2:4">
      <c r="B575" s="130" t="s">
        <v>2289</v>
      </c>
      <c r="C575" s="112">
        <v>0</v>
      </c>
      <c r="D575" s="112">
        <v>0</v>
      </c>
    </row>
    <row r="576" spans="2:4">
      <c r="B576" s="129" t="s">
        <v>2290</v>
      </c>
      <c r="C576" s="112">
        <v>0</v>
      </c>
      <c r="D576" s="112">
        <v>0</v>
      </c>
    </row>
    <row r="577" spans="2:4">
      <c r="B577" s="130" t="s">
        <v>2291</v>
      </c>
      <c r="C577" s="112">
        <v>0</v>
      </c>
      <c r="D577" s="112">
        <v>0</v>
      </c>
    </row>
    <row r="578" spans="2:4">
      <c r="B578" s="129" t="s">
        <v>2292</v>
      </c>
      <c r="C578" s="112">
        <v>0</v>
      </c>
      <c r="D578" s="112">
        <v>0</v>
      </c>
    </row>
    <row r="579" spans="2:4">
      <c r="B579" s="130" t="s">
        <v>2293</v>
      </c>
      <c r="C579" s="112">
        <v>0</v>
      </c>
      <c r="D579" s="112">
        <v>0</v>
      </c>
    </row>
    <row r="580" spans="2:4">
      <c r="B580" s="129" t="s">
        <v>1341</v>
      </c>
      <c r="C580" s="112">
        <v>0</v>
      </c>
      <c r="D580" s="112">
        <v>105803303.40000001</v>
      </c>
    </row>
    <row r="581" spans="2:4">
      <c r="B581" s="130" t="s">
        <v>1342</v>
      </c>
      <c r="C581" s="112">
        <v>0</v>
      </c>
      <c r="D581" s="112">
        <v>105803303.40000001</v>
      </c>
    </row>
    <row r="582" spans="2:4">
      <c r="B582" s="129" t="s">
        <v>2294</v>
      </c>
      <c r="C582" s="112">
        <v>0</v>
      </c>
      <c r="D582" s="112">
        <v>0</v>
      </c>
    </row>
    <row r="583" spans="2:4">
      <c r="B583" s="130" t="s">
        <v>2295</v>
      </c>
      <c r="C583" s="112">
        <v>0</v>
      </c>
      <c r="D583" s="112">
        <v>0</v>
      </c>
    </row>
    <row r="584" spans="2:4">
      <c r="B584" s="129" t="s">
        <v>2296</v>
      </c>
      <c r="C584" s="112">
        <v>0</v>
      </c>
      <c r="D584" s="112">
        <v>0</v>
      </c>
    </row>
    <row r="585" spans="2:4">
      <c r="B585" s="130" t="s">
        <v>2297</v>
      </c>
      <c r="C585" s="112">
        <v>0</v>
      </c>
      <c r="D585" s="112">
        <v>0</v>
      </c>
    </row>
    <row r="586" spans="2:4">
      <c r="B586" s="129" t="s">
        <v>2298</v>
      </c>
      <c r="C586" s="112">
        <v>0</v>
      </c>
      <c r="D586" s="112">
        <v>0</v>
      </c>
    </row>
    <row r="587" spans="2:4">
      <c r="B587" s="130" t="s">
        <v>2299</v>
      </c>
      <c r="C587" s="112">
        <v>0</v>
      </c>
      <c r="D587" s="112">
        <v>0</v>
      </c>
    </row>
    <row r="588" spans="2:4">
      <c r="B588" s="129" t="s">
        <v>2300</v>
      </c>
      <c r="C588" s="112">
        <v>0</v>
      </c>
      <c r="D588" s="112">
        <v>0</v>
      </c>
    </row>
    <row r="589" spans="2:4">
      <c r="B589" s="130" t="s">
        <v>2301</v>
      </c>
      <c r="C589" s="112">
        <v>0</v>
      </c>
      <c r="D589" s="112">
        <v>0</v>
      </c>
    </row>
    <row r="590" spans="2:4">
      <c r="B590" s="129" t="s">
        <v>2302</v>
      </c>
      <c r="C590" s="112">
        <v>0</v>
      </c>
      <c r="D590" s="112">
        <v>0</v>
      </c>
    </row>
    <row r="591" spans="2:4">
      <c r="B591" s="130" t="s">
        <v>2303</v>
      </c>
      <c r="C591" s="112">
        <v>0</v>
      </c>
      <c r="D591" s="112">
        <v>0</v>
      </c>
    </row>
    <row r="592" spans="2:4">
      <c r="B592" s="129" t="s">
        <v>1343</v>
      </c>
      <c r="C592" s="112">
        <v>0</v>
      </c>
      <c r="D592" s="112">
        <v>9000000</v>
      </c>
    </row>
    <row r="593" spans="2:4">
      <c r="B593" s="130" t="s">
        <v>1344</v>
      </c>
      <c r="C593" s="112">
        <v>0</v>
      </c>
      <c r="D593" s="112">
        <v>9000000</v>
      </c>
    </row>
    <row r="594" spans="2:4">
      <c r="B594" s="129" t="s">
        <v>390</v>
      </c>
      <c r="C594" s="112">
        <v>13661079</v>
      </c>
      <c r="D594" s="112">
        <v>18183241.029999997</v>
      </c>
    </row>
    <row r="595" spans="2:4">
      <c r="B595" s="130" t="s">
        <v>880</v>
      </c>
      <c r="C595" s="112">
        <v>13661079</v>
      </c>
      <c r="D595" s="112">
        <v>18183241.029999997</v>
      </c>
    </row>
    <row r="596" spans="2:4">
      <c r="B596" s="129" t="s">
        <v>2304</v>
      </c>
      <c r="C596" s="112">
        <v>0</v>
      </c>
      <c r="D596" s="112">
        <v>0</v>
      </c>
    </row>
    <row r="597" spans="2:4">
      <c r="B597" s="130" t="s">
        <v>2305</v>
      </c>
      <c r="C597" s="112">
        <v>0</v>
      </c>
      <c r="D597" s="112">
        <v>0</v>
      </c>
    </row>
    <row r="598" spans="2:4">
      <c r="B598" s="129" t="s">
        <v>2306</v>
      </c>
      <c r="C598" s="112">
        <v>0</v>
      </c>
      <c r="D598" s="112">
        <v>0</v>
      </c>
    </row>
    <row r="599" spans="2:4">
      <c r="B599" s="130" t="s">
        <v>2307</v>
      </c>
      <c r="C599" s="112">
        <v>0</v>
      </c>
      <c r="D599" s="112">
        <v>0</v>
      </c>
    </row>
    <row r="600" spans="2:4">
      <c r="B600" s="129" t="s">
        <v>2308</v>
      </c>
      <c r="C600" s="112">
        <v>0</v>
      </c>
      <c r="D600" s="112">
        <v>0</v>
      </c>
    </row>
    <row r="601" spans="2:4">
      <c r="B601" s="130" t="s">
        <v>2309</v>
      </c>
      <c r="C601" s="112">
        <v>0</v>
      </c>
      <c r="D601" s="112">
        <v>0</v>
      </c>
    </row>
    <row r="602" spans="2:4">
      <c r="B602" s="129" t="s">
        <v>2310</v>
      </c>
      <c r="C602" s="112">
        <v>0</v>
      </c>
      <c r="D602" s="112">
        <v>0</v>
      </c>
    </row>
    <row r="603" spans="2:4">
      <c r="B603" s="130" t="s">
        <v>2311</v>
      </c>
      <c r="C603" s="112">
        <v>0</v>
      </c>
      <c r="D603" s="112">
        <v>0</v>
      </c>
    </row>
    <row r="604" spans="2:4">
      <c r="B604" s="129" t="s">
        <v>2312</v>
      </c>
      <c r="C604" s="112">
        <v>0</v>
      </c>
      <c r="D604" s="112">
        <v>0</v>
      </c>
    </row>
    <row r="605" spans="2:4">
      <c r="B605" s="130" t="s">
        <v>2313</v>
      </c>
      <c r="C605" s="112">
        <v>0</v>
      </c>
      <c r="D605" s="112">
        <v>0</v>
      </c>
    </row>
    <row r="606" spans="2:4">
      <c r="B606" s="129" t="s">
        <v>2314</v>
      </c>
      <c r="C606" s="112">
        <v>0</v>
      </c>
      <c r="D606" s="112">
        <v>0</v>
      </c>
    </row>
    <row r="607" spans="2:4">
      <c r="B607" s="130" t="s">
        <v>2315</v>
      </c>
      <c r="C607" s="112">
        <v>0</v>
      </c>
      <c r="D607" s="112">
        <v>0</v>
      </c>
    </row>
    <row r="608" spans="2:4">
      <c r="B608" s="129" t="s">
        <v>2316</v>
      </c>
      <c r="C608" s="112">
        <v>0</v>
      </c>
      <c r="D608" s="112">
        <v>0</v>
      </c>
    </row>
    <row r="609" spans="2:4">
      <c r="B609" s="130" t="s">
        <v>2317</v>
      </c>
      <c r="C609" s="112">
        <v>0</v>
      </c>
      <c r="D609" s="112">
        <v>0</v>
      </c>
    </row>
    <row r="610" spans="2:4">
      <c r="B610" s="129" t="s">
        <v>2318</v>
      </c>
      <c r="C610" s="112">
        <v>0</v>
      </c>
      <c r="D610" s="112">
        <v>0</v>
      </c>
    </row>
    <row r="611" spans="2:4">
      <c r="B611" s="130" t="s">
        <v>2319</v>
      </c>
      <c r="C611" s="112">
        <v>0</v>
      </c>
      <c r="D611" s="112">
        <v>0</v>
      </c>
    </row>
    <row r="612" spans="2:4">
      <c r="B612" s="129" t="s">
        <v>391</v>
      </c>
      <c r="C612" s="112">
        <v>6906676</v>
      </c>
      <c r="D612" s="112">
        <v>2340773.16</v>
      </c>
    </row>
    <row r="613" spans="2:4">
      <c r="B613" s="130" t="s">
        <v>881</v>
      </c>
      <c r="C613" s="112">
        <v>6906676</v>
      </c>
      <c r="D613" s="112">
        <v>2340773.16</v>
      </c>
    </row>
    <row r="614" spans="2:4">
      <c r="B614" s="129" t="s">
        <v>2320</v>
      </c>
      <c r="C614" s="112">
        <v>0</v>
      </c>
      <c r="D614" s="112">
        <v>0</v>
      </c>
    </row>
    <row r="615" spans="2:4">
      <c r="B615" s="130" t="s">
        <v>2321</v>
      </c>
      <c r="C615" s="112">
        <v>0</v>
      </c>
      <c r="D615" s="112">
        <v>0</v>
      </c>
    </row>
    <row r="616" spans="2:4">
      <c r="B616" s="129" t="s">
        <v>2322</v>
      </c>
      <c r="C616" s="112">
        <v>0</v>
      </c>
      <c r="D616" s="112">
        <v>0</v>
      </c>
    </row>
    <row r="617" spans="2:4">
      <c r="B617" s="130" t="s">
        <v>2323</v>
      </c>
      <c r="C617" s="112">
        <v>0</v>
      </c>
      <c r="D617" s="112">
        <v>0</v>
      </c>
    </row>
    <row r="618" spans="2:4">
      <c r="B618" s="129" t="s">
        <v>2324</v>
      </c>
      <c r="C618" s="112">
        <v>0</v>
      </c>
      <c r="D618" s="112">
        <v>0</v>
      </c>
    </row>
    <row r="619" spans="2:4">
      <c r="B619" s="130" t="s">
        <v>2325</v>
      </c>
      <c r="C619" s="112">
        <v>0</v>
      </c>
      <c r="D619" s="112">
        <v>0</v>
      </c>
    </row>
    <row r="620" spans="2:4">
      <c r="B620" s="129" t="s">
        <v>392</v>
      </c>
      <c r="C620" s="112">
        <v>181008283</v>
      </c>
      <c r="D620" s="112">
        <v>269889157.45000011</v>
      </c>
    </row>
    <row r="621" spans="2:4">
      <c r="B621" s="130" t="s">
        <v>882</v>
      </c>
      <c r="C621" s="112">
        <v>181008283</v>
      </c>
      <c r="D621" s="112">
        <v>269889157.45000011</v>
      </c>
    </row>
    <row r="622" spans="2:4">
      <c r="B622" s="129" t="s">
        <v>2326</v>
      </c>
      <c r="C622" s="112">
        <v>0</v>
      </c>
      <c r="D622" s="112">
        <v>0</v>
      </c>
    </row>
    <row r="623" spans="2:4">
      <c r="B623" s="130" t="s">
        <v>2327</v>
      </c>
      <c r="C623" s="112">
        <v>0</v>
      </c>
      <c r="D623" s="112">
        <v>0</v>
      </c>
    </row>
    <row r="624" spans="2:4">
      <c r="B624" s="129" t="s">
        <v>2328</v>
      </c>
      <c r="C624" s="112">
        <v>0</v>
      </c>
      <c r="D624" s="112">
        <v>0</v>
      </c>
    </row>
    <row r="625" spans="2:4">
      <c r="B625" s="130" t="s">
        <v>2329</v>
      </c>
      <c r="C625" s="112">
        <v>0</v>
      </c>
      <c r="D625" s="112">
        <v>0</v>
      </c>
    </row>
    <row r="626" spans="2:4">
      <c r="B626" s="129" t="s">
        <v>2330</v>
      </c>
      <c r="C626" s="112">
        <v>0</v>
      </c>
      <c r="D626" s="112">
        <v>0</v>
      </c>
    </row>
    <row r="627" spans="2:4">
      <c r="B627" s="130" t="s">
        <v>2331</v>
      </c>
      <c r="C627" s="112">
        <v>0</v>
      </c>
      <c r="D627" s="112">
        <v>0</v>
      </c>
    </row>
    <row r="628" spans="2:4">
      <c r="B628" s="129" t="s">
        <v>2332</v>
      </c>
      <c r="C628" s="112">
        <v>0</v>
      </c>
      <c r="D628" s="112">
        <v>0</v>
      </c>
    </row>
    <row r="629" spans="2:4">
      <c r="B629" s="130" t="s">
        <v>2333</v>
      </c>
      <c r="C629" s="112">
        <v>0</v>
      </c>
      <c r="D629" s="112">
        <v>0</v>
      </c>
    </row>
    <row r="630" spans="2:4">
      <c r="B630" s="129" t="s">
        <v>2334</v>
      </c>
      <c r="C630" s="112">
        <v>0</v>
      </c>
      <c r="D630" s="112">
        <v>0</v>
      </c>
    </row>
    <row r="631" spans="2:4">
      <c r="B631" s="130" t="s">
        <v>2335</v>
      </c>
      <c r="C631" s="112">
        <v>0</v>
      </c>
      <c r="D631" s="112">
        <v>0</v>
      </c>
    </row>
    <row r="632" spans="2:4">
      <c r="B632" s="129" t="s">
        <v>393</v>
      </c>
      <c r="C632" s="112">
        <v>817826522</v>
      </c>
      <c r="D632" s="112">
        <v>710613001.15999997</v>
      </c>
    </row>
    <row r="633" spans="2:4">
      <c r="B633" s="130" t="s">
        <v>883</v>
      </c>
      <c r="C633" s="112">
        <v>817826522</v>
      </c>
      <c r="D633" s="112">
        <v>710613001.15999997</v>
      </c>
    </row>
    <row r="634" spans="2:4">
      <c r="B634" s="129" t="s">
        <v>394</v>
      </c>
      <c r="C634" s="112">
        <v>2483832</v>
      </c>
      <c r="D634" s="112">
        <v>0</v>
      </c>
    </row>
    <row r="635" spans="2:4">
      <c r="B635" s="130" t="s">
        <v>884</v>
      </c>
      <c r="C635" s="112">
        <v>2483832</v>
      </c>
      <c r="D635" s="112">
        <v>0</v>
      </c>
    </row>
    <row r="636" spans="2:4">
      <c r="B636" s="129" t="s">
        <v>395</v>
      </c>
      <c r="C636" s="112">
        <v>1123819</v>
      </c>
      <c r="D636" s="112">
        <v>2040046.39</v>
      </c>
    </row>
    <row r="637" spans="2:4">
      <c r="B637" s="130" t="s">
        <v>885</v>
      </c>
      <c r="C637" s="112">
        <v>1123819</v>
      </c>
      <c r="D637" s="112">
        <v>2040046.39</v>
      </c>
    </row>
    <row r="638" spans="2:4">
      <c r="B638" s="129" t="s">
        <v>396</v>
      </c>
      <c r="C638" s="112">
        <v>60000000</v>
      </c>
      <c r="D638" s="112">
        <v>99973487.590000004</v>
      </c>
    </row>
    <row r="639" spans="2:4">
      <c r="B639" s="130" t="s">
        <v>886</v>
      </c>
      <c r="C639" s="112">
        <v>60000000</v>
      </c>
      <c r="D639" s="112">
        <v>99973487.590000004</v>
      </c>
    </row>
    <row r="640" spans="2:4">
      <c r="B640" s="127" t="s">
        <v>289</v>
      </c>
      <c r="C640" s="128">
        <v>0</v>
      </c>
      <c r="D640" s="128">
        <v>0</v>
      </c>
    </row>
    <row r="641" spans="2:4">
      <c r="B641" s="129" t="s">
        <v>3187</v>
      </c>
      <c r="C641" s="112">
        <v>0</v>
      </c>
      <c r="D641" s="112">
        <v>0</v>
      </c>
    </row>
    <row r="642" spans="2:4">
      <c r="B642" s="130" t="s">
        <v>3188</v>
      </c>
      <c r="C642" s="112">
        <v>0</v>
      </c>
      <c r="D642" s="112">
        <v>0</v>
      </c>
    </row>
    <row r="643" spans="2:4">
      <c r="B643" s="127" t="s">
        <v>304</v>
      </c>
      <c r="C643" s="128">
        <v>0</v>
      </c>
      <c r="D643" s="128">
        <v>19687320.960000001</v>
      </c>
    </row>
    <row r="644" spans="2:4">
      <c r="B644" s="129" t="s">
        <v>1343</v>
      </c>
      <c r="C644" s="112">
        <v>0</v>
      </c>
      <c r="D644" s="112">
        <v>14687320.960000001</v>
      </c>
    </row>
    <row r="645" spans="2:4">
      <c r="B645" s="130" t="s">
        <v>1344</v>
      </c>
      <c r="C645" s="112">
        <v>0</v>
      </c>
      <c r="D645" s="112">
        <v>14687320.960000001</v>
      </c>
    </row>
    <row r="646" spans="2:4">
      <c r="B646" s="129" t="s">
        <v>1439</v>
      </c>
      <c r="C646" s="112">
        <v>0</v>
      </c>
      <c r="D646" s="112">
        <v>5000000</v>
      </c>
    </row>
    <row r="647" spans="2:4">
      <c r="B647" s="130" t="s">
        <v>1440</v>
      </c>
      <c r="C647" s="112">
        <v>0</v>
      </c>
      <c r="D647" s="112">
        <v>5000000</v>
      </c>
    </row>
    <row r="648" spans="2:4">
      <c r="B648" s="127" t="s">
        <v>290</v>
      </c>
      <c r="C648" s="128">
        <v>79094839</v>
      </c>
      <c r="D648" s="128">
        <v>0</v>
      </c>
    </row>
    <row r="649" spans="2:4">
      <c r="B649" s="129" t="s">
        <v>382</v>
      </c>
      <c r="C649" s="112">
        <v>79094839</v>
      </c>
      <c r="D649" s="112">
        <v>0</v>
      </c>
    </row>
    <row r="650" spans="2:4">
      <c r="B650" s="130" t="s">
        <v>872</v>
      </c>
      <c r="C650" s="112">
        <v>79094839</v>
      </c>
      <c r="D650" s="112">
        <v>0</v>
      </c>
    </row>
    <row r="651" spans="2:4">
      <c r="B651" s="127" t="s">
        <v>291</v>
      </c>
      <c r="C651" s="128">
        <v>109529176</v>
      </c>
      <c r="D651" s="128">
        <v>0</v>
      </c>
    </row>
    <row r="652" spans="2:4">
      <c r="B652" s="129" t="s">
        <v>381</v>
      </c>
      <c r="C652" s="112">
        <v>43093200</v>
      </c>
      <c r="D652" s="112">
        <v>0</v>
      </c>
    </row>
    <row r="653" spans="2:4">
      <c r="B653" s="130" t="s">
        <v>871</v>
      </c>
      <c r="C653" s="112">
        <v>43093200</v>
      </c>
      <c r="D653" s="112">
        <v>0</v>
      </c>
    </row>
    <row r="654" spans="2:4">
      <c r="B654" s="129" t="s">
        <v>382</v>
      </c>
      <c r="C654" s="112">
        <v>66435976</v>
      </c>
      <c r="D654" s="112">
        <v>0</v>
      </c>
    </row>
    <row r="655" spans="2:4">
      <c r="B655" s="130" t="s">
        <v>872</v>
      </c>
      <c r="C655" s="112">
        <v>66435976</v>
      </c>
      <c r="D655" s="112">
        <v>0</v>
      </c>
    </row>
    <row r="656" spans="2:4">
      <c r="B656" s="64" t="s">
        <v>397</v>
      </c>
      <c r="C656" s="112">
        <v>894463111</v>
      </c>
      <c r="D656" s="112">
        <v>717756087.90999997</v>
      </c>
    </row>
    <row r="657" spans="2:4">
      <c r="B657" s="127" t="s">
        <v>287</v>
      </c>
      <c r="C657" s="128">
        <v>303932913</v>
      </c>
      <c r="D657" s="128">
        <v>116964287.61</v>
      </c>
    </row>
    <row r="658" spans="2:4">
      <c r="B658" s="129" t="s">
        <v>1551</v>
      </c>
      <c r="C658" s="112">
        <v>0</v>
      </c>
      <c r="D658" s="112">
        <v>0</v>
      </c>
    </row>
    <row r="659" spans="2:4">
      <c r="B659" s="130" t="s">
        <v>1552</v>
      </c>
      <c r="C659" s="112">
        <v>0</v>
      </c>
      <c r="D659" s="112">
        <v>0</v>
      </c>
    </row>
    <row r="660" spans="2:4">
      <c r="B660" s="129" t="s">
        <v>1553</v>
      </c>
      <c r="C660" s="112">
        <v>0</v>
      </c>
      <c r="D660" s="112">
        <v>0</v>
      </c>
    </row>
    <row r="661" spans="2:4">
      <c r="B661" s="130" t="s">
        <v>1554</v>
      </c>
      <c r="C661" s="112">
        <v>0</v>
      </c>
      <c r="D661" s="112">
        <v>0</v>
      </c>
    </row>
    <row r="662" spans="2:4">
      <c r="B662" s="129" t="s">
        <v>398</v>
      </c>
      <c r="C662" s="112">
        <v>2115619</v>
      </c>
      <c r="D662" s="112">
        <v>0</v>
      </c>
    </row>
    <row r="663" spans="2:4">
      <c r="B663" s="130" t="s">
        <v>887</v>
      </c>
      <c r="C663" s="112">
        <v>2115619</v>
      </c>
      <c r="D663" s="112">
        <v>0</v>
      </c>
    </row>
    <row r="664" spans="2:4">
      <c r="B664" s="129" t="s">
        <v>399</v>
      </c>
      <c r="C664" s="112">
        <v>9371457</v>
      </c>
      <c r="D664" s="112">
        <v>2215090.0099999998</v>
      </c>
    </row>
    <row r="665" spans="2:4">
      <c r="B665" s="130" t="s">
        <v>888</v>
      </c>
      <c r="C665" s="112">
        <v>9371457</v>
      </c>
      <c r="D665" s="112">
        <v>2215090.0099999998</v>
      </c>
    </row>
    <row r="666" spans="2:4">
      <c r="B666" s="129" t="s">
        <v>2336</v>
      </c>
      <c r="C666" s="112">
        <v>0</v>
      </c>
      <c r="D666" s="112">
        <v>0</v>
      </c>
    </row>
    <row r="667" spans="2:4">
      <c r="B667" s="130" t="s">
        <v>1779</v>
      </c>
      <c r="C667" s="112">
        <v>0</v>
      </c>
      <c r="D667" s="112">
        <v>0</v>
      </c>
    </row>
    <row r="668" spans="2:4">
      <c r="B668" s="129" t="s">
        <v>1555</v>
      </c>
      <c r="C668" s="112">
        <v>0</v>
      </c>
      <c r="D668" s="112">
        <v>0</v>
      </c>
    </row>
    <row r="669" spans="2:4">
      <c r="B669" s="130" t="s">
        <v>1556</v>
      </c>
      <c r="C669" s="112">
        <v>0</v>
      </c>
      <c r="D669" s="112">
        <v>0</v>
      </c>
    </row>
    <row r="670" spans="2:4">
      <c r="B670" s="129" t="s">
        <v>1557</v>
      </c>
      <c r="C670" s="112">
        <v>0</v>
      </c>
      <c r="D670" s="112">
        <v>0</v>
      </c>
    </row>
    <row r="671" spans="2:4">
      <c r="B671" s="130" t="s">
        <v>1558</v>
      </c>
      <c r="C671" s="112">
        <v>0</v>
      </c>
      <c r="D671" s="112">
        <v>0</v>
      </c>
    </row>
    <row r="672" spans="2:4">
      <c r="B672" s="129" t="s">
        <v>1797</v>
      </c>
      <c r="C672" s="112">
        <v>0</v>
      </c>
      <c r="D672" s="112">
        <v>0</v>
      </c>
    </row>
    <row r="673" spans="2:4">
      <c r="B673" s="130" t="s">
        <v>1798</v>
      </c>
      <c r="C673" s="112">
        <v>0</v>
      </c>
      <c r="D673" s="112">
        <v>0</v>
      </c>
    </row>
    <row r="674" spans="2:4">
      <c r="B674" s="129" t="s">
        <v>1799</v>
      </c>
      <c r="C674" s="112">
        <v>0</v>
      </c>
      <c r="D674" s="112">
        <v>0</v>
      </c>
    </row>
    <row r="675" spans="2:4">
      <c r="B675" s="130" t="s">
        <v>1800</v>
      </c>
      <c r="C675" s="112">
        <v>0</v>
      </c>
      <c r="D675" s="112">
        <v>0</v>
      </c>
    </row>
    <row r="676" spans="2:4">
      <c r="B676" s="129" t="s">
        <v>1801</v>
      </c>
      <c r="C676" s="112">
        <v>0</v>
      </c>
      <c r="D676" s="112">
        <v>0</v>
      </c>
    </row>
    <row r="677" spans="2:4">
      <c r="B677" s="130" t="s">
        <v>1802</v>
      </c>
      <c r="C677" s="112">
        <v>0</v>
      </c>
      <c r="D677" s="112">
        <v>0</v>
      </c>
    </row>
    <row r="678" spans="2:4">
      <c r="B678" s="129" t="s">
        <v>1803</v>
      </c>
      <c r="C678" s="112">
        <v>0</v>
      </c>
      <c r="D678" s="112">
        <v>0</v>
      </c>
    </row>
    <row r="679" spans="2:4">
      <c r="B679" s="130" t="s">
        <v>1804</v>
      </c>
      <c r="C679" s="112">
        <v>0</v>
      </c>
      <c r="D679" s="112">
        <v>0</v>
      </c>
    </row>
    <row r="680" spans="2:4">
      <c r="B680" s="129" t="s">
        <v>1805</v>
      </c>
      <c r="C680" s="112">
        <v>0</v>
      </c>
      <c r="D680" s="112">
        <v>0</v>
      </c>
    </row>
    <row r="681" spans="2:4">
      <c r="B681" s="130" t="s">
        <v>1806</v>
      </c>
      <c r="C681" s="112">
        <v>0</v>
      </c>
      <c r="D681" s="112">
        <v>0</v>
      </c>
    </row>
    <row r="682" spans="2:4">
      <c r="B682" s="129" t="s">
        <v>1807</v>
      </c>
      <c r="C682" s="112">
        <v>0</v>
      </c>
      <c r="D682" s="112">
        <v>0</v>
      </c>
    </row>
    <row r="683" spans="2:4">
      <c r="B683" s="130" t="s">
        <v>1808</v>
      </c>
      <c r="C683" s="112">
        <v>0</v>
      </c>
      <c r="D683" s="112">
        <v>0</v>
      </c>
    </row>
    <row r="684" spans="2:4">
      <c r="B684" s="129" t="s">
        <v>1809</v>
      </c>
      <c r="C684" s="112">
        <v>0</v>
      </c>
      <c r="D684" s="112">
        <v>0</v>
      </c>
    </row>
    <row r="685" spans="2:4">
      <c r="B685" s="130" t="s">
        <v>1810</v>
      </c>
      <c r="C685" s="112">
        <v>0</v>
      </c>
      <c r="D685" s="112">
        <v>0</v>
      </c>
    </row>
    <row r="686" spans="2:4">
      <c r="B686" s="129" t="s">
        <v>1811</v>
      </c>
      <c r="C686" s="112">
        <v>0</v>
      </c>
      <c r="D686" s="112">
        <v>0</v>
      </c>
    </row>
    <row r="687" spans="2:4">
      <c r="B687" s="130" t="s">
        <v>1812</v>
      </c>
      <c r="C687" s="112">
        <v>0</v>
      </c>
      <c r="D687" s="112">
        <v>0</v>
      </c>
    </row>
    <row r="688" spans="2:4">
      <c r="B688" s="129" t="s">
        <v>1813</v>
      </c>
      <c r="C688" s="112">
        <v>0</v>
      </c>
      <c r="D688" s="112">
        <v>0</v>
      </c>
    </row>
    <row r="689" spans="2:4">
      <c r="B689" s="130" t="s">
        <v>1814</v>
      </c>
      <c r="C689" s="112">
        <v>0</v>
      </c>
      <c r="D689" s="112">
        <v>0</v>
      </c>
    </row>
    <row r="690" spans="2:4">
      <c r="B690" s="129" t="s">
        <v>1815</v>
      </c>
      <c r="C690" s="112">
        <v>0</v>
      </c>
      <c r="D690" s="112">
        <v>0</v>
      </c>
    </row>
    <row r="691" spans="2:4">
      <c r="B691" s="130" t="s">
        <v>1816</v>
      </c>
      <c r="C691" s="112">
        <v>0</v>
      </c>
      <c r="D691" s="112">
        <v>0</v>
      </c>
    </row>
    <row r="692" spans="2:4">
      <c r="B692" s="129" t="s">
        <v>400</v>
      </c>
      <c r="C692" s="112">
        <v>7451497</v>
      </c>
      <c r="D692" s="112">
        <v>10467647.35</v>
      </c>
    </row>
    <row r="693" spans="2:4">
      <c r="B693" s="130" t="s">
        <v>889</v>
      </c>
      <c r="C693" s="112">
        <v>7451497</v>
      </c>
      <c r="D693" s="112">
        <v>10467647.35</v>
      </c>
    </row>
    <row r="694" spans="2:4">
      <c r="B694" s="129" t="s">
        <v>401</v>
      </c>
      <c r="C694" s="112">
        <v>4933341</v>
      </c>
      <c r="D694" s="112">
        <v>14371458.67</v>
      </c>
    </row>
    <row r="695" spans="2:4">
      <c r="B695" s="130" t="s">
        <v>890</v>
      </c>
      <c r="C695" s="112">
        <v>4933341</v>
      </c>
      <c r="D695" s="112">
        <v>14371458.67</v>
      </c>
    </row>
    <row r="696" spans="2:4">
      <c r="B696" s="129" t="s">
        <v>3229</v>
      </c>
      <c r="C696" s="112">
        <v>0</v>
      </c>
      <c r="D696" s="112">
        <v>0</v>
      </c>
    </row>
    <row r="697" spans="2:4">
      <c r="B697" s="130" t="s">
        <v>3230</v>
      </c>
      <c r="C697" s="112">
        <v>0</v>
      </c>
      <c r="D697" s="112">
        <v>0</v>
      </c>
    </row>
    <row r="698" spans="2:4">
      <c r="B698" s="129" t="s">
        <v>402</v>
      </c>
      <c r="C698" s="112">
        <v>216427931</v>
      </c>
      <c r="D698" s="112">
        <v>77900668.25</v>
      </c>
    </row>
    <row r="699" spans="2:4">
      <c r="B699" s="130" t="s">
        <v>891</v>
      </c>
      <c r="C699" s="112">
        <v>216427931</v>
      </c>
      <c r="D699" s="112">
        <v>77900668.25</v>
      </c>
    </row>
    <row r="700" spans="2:4">
      <c r="B700" s="129" t="s">
        <v>403</v>
      </c>
      <c r="C700" s="112">
        <v>52800000</v>
      </c>
      <c r="D700" s="112">
        <v>0</v>
      </c>
    </row>
    <row r="701" spans="2:4">
      <c r="B701" s="130" t="s">
        <v>892</v>
      </c>
      <c r="C701" s="112">
        <v>52800000</v>
      </c>
      <c r="D701" s="112">
        <v>0</v>
      </c>
    </row>
    <row r="702" spans="2:4">
      <c r="B702" s="129" t="s">
        <v>3189</v>
      </c>
      <c r="C702" s="112">
        <v>0</v>
      </c>
      <c r="D702" s="112">
        <v>0</v>
      </c>
    </row>
    <row r="703" spans="2:4">
      <c r="B703" s="130" t="s">
        <v>3190</v>
      </c>
      <c r="C703" s="112">
        <v>0</v>
      </c>
      <c r="D703" s="112">
        <v>0</v>
      </c>
    </row>
    <row r="704" spans="2:4">
      <c r="B704" s="129" t="s">
        <v>404</v>
      </c>
      <c r="C704" s="112">
        <v>1499668</v>
      </c>
      <c r="D704" s="112">
        <v>0</v>
      </c>
    </row>
    <row r="705" spans="2:4">
      <c r="B705" s="130" t="s">
        <v>893</v>
      </c>
      <c r="C705" s="112">
        <v>1499668</v>
      </c>
      <c r="D705" s="112">
        <v>0</v>
      </c>
    </row>
    <row r="706" spans="2:4">
      <c r="B706" s="129" t="s">
        <v>405</v>
      </c>
      <c r="C706" s="112">
        <v>6209581</v>
      </c>
      <c r="D706" s="112">
        <v>12009423.33</v>
      </c>
    </row>
    <row r="707" spans="2:4">
      <c r="B707" s="130" t="s">
        <v>894</v>
      </c>
      <c r="C707" s="112">
        <v>6209581</v>
      </c>
      <c r="D707" s="112">
        <v>12009423.33</v>
      </c>
    </row>
    <row r="708" spans="2:4">
      <c r="B708" s="129" t="s">
        <v>3169</v>
      </c>
      <c r="C708" s="112">
        <v>0</v>
      </c>
      <c r="D708" s="112">
        <v>0</v>
      </c>
    </row>
    <row r="709" spans="2:4">
      <c r="B709" s="130" t="s">
        <v>3170</v>
      </c>
      <c r="C709" s="112">
        <v>0</v>
      </c>
      <c r="D709" s="112">
        <v>0</v>
      </c>
    </row>
    <row r="710" spans="2:4">
      <c r="B710" s="129" t="s">
        <v>1870</v>
      </c>
      <c r="C710" s="112">
        <v>0</v>
      </c>
      <c r="D710" s="112">
        <v>0</v>
      </c>
    </row>
    <row r="711" spans="2:4">
      <c r="B711" s="130" t="s">
        <v>1871</v>
      </c>
      <c r="C711" s="112">
        <v>0</v>
      </c>
      <c r="D711" s="112">
        <v>0</v>
      </c>
    </row>
    <row r="712" spans="2:4">
      <c r="B712" s="129" t="s">
        <v>1872</v>
      </c>
      <c r="C712" s="112">
        <v>0</v>
      </c>
      <c r="D712" s="112">
        <v>0</v>
      </c>
    </row>
    <row r="713" spans="2:4">
      <c r="B713" s="130" t="s">
        <v>1873</v>
      </c>
      <c r="C713" s="112">
        <v>0</v>
      </c>
      <c r="D713" s="112">
        <v>0</v>
      </c>
    </row>
    <row r="714" spans="2:4">
      <c r="B714" s="129" t="s">
        <v>406</v>
      </c>
      <c r="C714" s="112">
        <v>3123819</v>
      </c>
      <c r="D714" s="112">
        <v>0</v>
      </c>
    </row>
    <row r="715" spans="2:4">
      <c r="B715" s="130" t="s">
        <v>895</v>
      </c>
      <c r="C715" s="112">
        <v>3123819</v>
      </c>
      <c r="D715" s="112">
        <v>0</v>
      </c>
    </row>
    <row r="716" spans="2:4">
      <c r="B716" s="127" t="s">
        <v>289</v>
      </c>
      <c r="C716" s="128">
        <v>0</v>
      </c>
      <c r="D716" s="128">
        <v>0</v>
      </c>
    </row>
    <row r="717" spans="2:4">
      <c r="B717" s="129" t="s">
        <v>3191</v>
      </c>
      <c r="C717" s="112">
        <v>0</v>
      </c>
      <c r="D717" s="112">
        <v>0</v>
      </c>
    </row>
    <row r="718" spans="2:4">
      <c r="B718" s="130" t="s">
        <v>3192</v>
      </c>
      <c r="C718" s="112">
        <v>0</v>
      </c>
      <c r="D718" s="112">
        <v>0</v>
      </c>
    </row>
    <row r="719" spans="2:4">
      <c r="B719" s="127" t="s">
        <v>304</v>
      </c>
      <c r="C719" s="128">
        <v>379491115</v>
      </c>
      <c r="D719" s="128">
        <v>506298976.81</v>
      </c>
    </row>
    <row r="720" spans="2:4">
      <c r="B720" s="129" t="s">
        <v>1441</v>
      </c>
      <c r="C720" s="112">
        <v>0</v>
      </c>
      <c r="D720" s="112">
        <v>9999999.370000001</v>
      </c>
    </row>
    <row r="721" spans="2:4">
      <c r="B721" s="130" t="s">
        <v>1442</v>
      </c>
      <c r="C721" s="112">
        <v>0</v>
      </c>
      <c r="D721" s="112">
        <v>9999999.370000001</v>
      </c>
    </row>
    <row r="722" spans="2:4">
      <c r="B722" s="129" t="s">
        <v>407</v>
      </c>
      <c r="C722" s="112">
        <v>379491115</v>
      </c>
      <c r="D722" s="112">
        <v>496298977.44</v>
      </c>
    </row>
    <row r="723" spans="2:4">
      <c r="B723" s="130" t="s">
        <v>896</v>
      </c>
      <c r="C723" s="112">
        <v>379491115</v>
      </c>
      <c r="D723" s="112">
        <v>496298977.44</v>
      </c>
    </row>
    <row r="724" spans="2:4">
      <c r="B724" s="127" t="s">
        <v>290</v>
      </c>
      <c r="C724" s="128">
        <v>211039083</v>
      </c>
      <c r="D724" s="128">
        <v>94492823.489999995</v>
      </c>
    </row>
    <row r="725" spans="2:4">
      <c r="B725" s="129" t="s">
        <v>344</v>
      </c>
      <c r="C725" s="112">
        <v>211039083</v>
      </c>
      <c r="D725" s="112">
        <v>94492823.489999995</v>
      </c>
    </row>
    <row r="726" spans="2:4">
      <c r="B726" s="130" t="s">
        <v>817</v>
      </c>
      <c r="C726" s="112">
        <v>211039083</v>
      </c>
      <c r="D726" s="112">
        <v>94492823.489999995</v>
      </c>
    </row>
    <row r="727" spans="2:4">
      <c r="B727" s="64" t="s">
        <v>294</v>
      </c>
      <c r="C727" s="112">
        <v>81734530</v>
      </c>
      <c r="D727" s="112">
        <v>135562547.16</v>
      </c>
    </row>
    <row r="728" spans="2:4">
      <c r="B728" s="127" t="s">
        <v>287</v>
      </c>
      <c r="C728" s="128">
        <v>81734530</v>
      </c>
      <c r="D728" s="128">
        <v>135562547.16</v>
      </c>
    </row>
    <row r="729" spans="2:4">
      <c r="B729" s="129" t="s">
        <v>3193</v>
      </c>
      <c r="C729" s="112">
        <v>0</v>
      </c>
      <c r="D729" s="112">
        <v>0</v>
      </c>
    </row>
    <row r="730" spans="2:4">
      <c r="B730" s="130" t="s">
        <v>3194</v>
      </c>
      <c r="C730" s="112">
        <v>0</v>
      </c>
      <c r="D730" s="112">
        <v>0</v>
      </c>
    </row>
    <row r="731" spans="2:4">
      <c r="B731" s="129" t="s">
        <v>408</v>
      </c>
      <c r="C731" s="112">
        <v>2466670</v>
      </c>
      <c r="D731" s="112">
        <v>4085578.48</v>
      </c>
    </row>
    <row r="732" spans="2:4">
      <c r="B732" s="130" t="s">
        <v>897</v>
      </c>
      <c r="C732" s="112">
        <v>2466670</v>
      </c>
      <c r="D732" s="112">
        <v>4085578.48</v>
      </c>
    </row>
    <row r="733" spans="2:4">
      <c r="B733" s="129" t="s">
        <v>409</v>
      </c>
      <c r="C733" s="112">
        <v>6247638</v>
      </c>
      <c r="D733" s="112">
        <v>8526901.9000000004</v>
      </c>
    </row>
    <row r="734" spans="2:4">
      <c r="B734" s="130" t="s">
        <v>898</v>
      </c>
      <c r="C734" s="112">
        <v>6247638</v>
      </c>
      <c r="D734" s="112">
        <v>8526901.9000000004</v>
      </c>
    </row>
    <row r="735" spans="2:4">
      <c r="B735" s="129" t="s">
        <v>1559</v>
      </c>
      <c r="C735" s="112">
        <v>0</v>
      </c>
      <c r="D735" s="112">
        <v>0</v>
      </c>
    </row>
    <row r="736" spans="2:4">
      <c r="B736" s="130" t="s">
        <v>1560</v>
      </c>
      <c r="C736" s="112">
        <v>0</v>
      </c>
      <c r="D736" s="112">
        <v>0</v>
      </c>
    </row>
    <row r="737" spans="2:4">
      <c r="B737" s="129" t="s">
        <v>1561</v>
      </c>
      <c r="C737" s="112">
        <v>0</v>
      </c>
      <c r="D737" s="112">
        <v>0</v>
      </c>
    </row>
    <row r="738" spans="2:4">
      <c r="B738" s="130" t="s">
        <v>1562</v>
      </c>
      <c r="C738" s="112">
        <v>0</v>
      </c>
      <c r="D738" s="112">
        <v>0</v>
      </c>
    </row>
    <row r="739" spans="2:4">
      <c r="B739" s="129" t="s">
        <v>1563</v>
      </c>
      <c r="C739" s="112">
        <v>0</v>
      </c>
      <c r="D739" s="112">
        <v>0</v>
      </c>
    </row>
    <row r="740" spans="2:4">
      <c r="B740" s="130" t="s">
        <v>1564</v>
      </c>
      <c r="C740" s="112">
        <v>0</v>
      </c>
      <c r="D740" s="112">
        <v>0</v>
      </c>
    </row>
    <row r="741" spans="2:4">
      <c r="B741" s="129" t="s">
        <v>1565</v>
      </c>
      <c r="C741" s="112">
        <v>0</v>
      </c>
      <c r="D741" s="112">
        <v>0</v>
      </c>
    </row>
    <row r="742" spans="2:4">
      <c r="B742" s="130" t="s">
        <v>1566</v>
      </c>
      <c r="C742" s="112">
        <v>0</v>
      </c>
      <c r="D742" s="112">
        <v>0</v>
      </c>
    </row>
    <row r="743" spans="2:4">
      <c r="B743" s="129" t="s">
        <v>1567</v>
      </c>
      <c r="C743" s="112">
        <v>0</v>
      </c>
      <c r="D743" s="112">
        <v>0</v>
      </c>
    </row>
    <row r="744" spans="2:4">
      <c r="B744" s="130" t="s">
        <v>1568</v>
      </c>
      <c r="C744" s="112">
        <v>0</v>
      </c>
      <c r="D744" s="112">
        <v>0</v>
      </c>
    </row>
    <row r="745" spans="2:4">
      <c r="B745" s="129" t="s">
        <v>1569</v>
      </c>
      <c r="C745" s="112">
        <v>0</v>
      </c>
      <c r="D745" s="112">
        <v>0</v>
      </c>
    </row>
    <row r="746" spans="2:4">
      <c r="B746" s="130" t="s">
        <v>1570</v>
      </c>
      <c r="C746" s="112">
        <v>0</v>
      </c>
      <c r="D746" s="112">
        <v>0</v>
      </c>
    </row>
    <row r="747" spans="2:4">
      <c r="B747" s="129" t="s">
        <v>1571</v>
      </c>
      <c r="C747" s="112">
        <v>0</v>
      </c>
      <c r="D747" s="112">
        <v>0</v>
      </c>
    </row>
    <row r="748" spans="2:4">
      <c r="B748" s="130" t="s">
        <v>1572</v>
      </c>
      <c r="C748" s="112">
        <v>0</v>
      </c>
      <c r="D748" s="112">
        <v>0</v>
      </c>
    </row>
    <row r="749" spans="2:4">
      <c r="B749" s="129" t="s">
        <v>1573</v>
      </c>
      <c r="C749" s="112">
        <v>0</v>
      </c>
      <c r="D749" s="112">
        <v>0</v>
      </c>
    </row>
    <row r="750" spans="2:4">
      <c r="B750" s="130" t="s">
        <v>1574</v>
      </c>
      <c r="C750" s="112">
        <v>0</v>
      </c>
      <c r="D750" s="112">
        <v>0</v>
      </c>
    </row>
    <row r="751" spans="2:4">
      <c r="B751" s="129" t="s">
        <v>1874</v>
      </c>
      <c r="C751" s="112">
        <v>0</v>
      </c>
      <c r="D751" s="112">
        <v>0</v>
      </c>
    </row>
    <row r="752" spans="2:4">
      <c r="B752" s="130" t="s">
        <v>1875</v>
      </c>
      <c r="C752" s="112">
        <v>0</v>
      </c>
      <c r="D752" s="112">
        <v>0</v>
      </c>
    </row>
    <row r="753" spans="2:4">
      <c r="B753" s="129" t="s">
        <v>1876</v>
      </c>
      <c r="C753" s="112">
        <v>0</v>
      </c>
      <c r="D753" s="112">
        <v>0</v>
      </c>
    </row>
    <row r="754" spans="2:4">
      <c r="B754" s="130" t="s">
        <v>1877</v>
      </c>
      <c r="C754" s="112">
        <v>0</v>
      </c>
      <c r="D754" s="112">
        <v>0</v>
      </c>
    </row>
    <row r="755" spans="2:4">
      <c r="B755" s="129" t="s">
        <v>1878</v>
      </c>
      <c r="C755" s="112">
        <v>0</v>
      </c>
      <c r="D755" s="112">
        <v>0</v>
      </c>
    </row>
    <row r="756" spans="2:4">
      <c r="B756" s="130" t="s">
        <v>1879</v>
      </c>
      <c r="C756" s="112">
        <v>0</v>
      </c>
      <c r="D756" s="112">
        <v>0</v>
      </c>
    </row>
    <row r="757" spans="2:4">
      <c r="B757" s="129" t="s">
        <v>1880</v>
      </c>
      <c r="C757" s="112">
        <v>0</v>
      </c>
      <c r="D757" s="112">
        <v>0</v>
      </c>
    </row>
    <row r="758" spans="2:4">
      <c r="B758" s="130" t="s">
        <v>1881</v>
      </c>
      <c r="C758" s="112">
        <v>0</v>
      </c>
      <c r="D758" s="112">
        <v>0</v>
      </c>
    </row>
    <row r="759" spans="2:4">
      <c r="B759" s="129" t="s">
        <v>410</v>
      </c>
      <c r="C759" s="112">
        <v>1241916</v>
      </c>
      <c r="D759" s="112">
        <v>0</v>
      </c>
    </row>
    <row r="760" spans="2:4">
      <c r="B760" s="130" t="s">
        <v>899</v>
      </c>
      <c r="C760" s="112">
        <v>1241916</v>
      </c>
      <c r="D760" s="112">
        <v>0</v>
      </c>
    </row>
    <row r="761" spans="2:4">
      <c r="B761" s="129" t="s">
        <v>411</v>
      </c>
      <c r="C761" s="112">
        <v>1499668</v>
      </c>
      <c r="D761" s="112">
        <v>0</v>
      </c>
    </row>
    <row r="762" spans="2:4">
      <c r="B762" s="130" t="s">
        <v>900</v>
      </c>
      <c r="C762" s="112">
        <v>1499668</v>
      </c>
      <c r="D762" s="112">
        <v>0</v>
      </c>
    </row>
    <row r="763" spans="2:4">
      <c r="B763" s="129" t="s">
        <v>412</v>
      </c>
      <c r="C763" s="112">
        <v>14800024</v>
      </c>
      <c r="D763" s="112">
        <v>0</v>
      </c>
    </row>
    <row r="764" spans="2:4">
      <c r="B764" s="130" t="s">
        <v>901</v>
      </c>
      <c r="C764" s="112">
        <v>14800024</v>
      </c>
      <c r="D764" s="112">
        <v>0</v>
      </c>
    </row>
    <row r="765" spans="2:4">
      <c r="B765" s="129" t="s">
        <v>1345</v>
      </c>
      <c r="C765" s="112">
        <v>0</v>
      </c>
      <c r="D765" s="112">
        <v>0</v>
      </c>
    </row>
    <row r="766" spans="2:4">
      <c r="B766" s="130" t="s">
        <v>1346</v>
      </c>
      <c r="C766" s="112">
        <v>0</v>
      </c>
      <c r="D766" s="112">
        <v>0</v>
      </c>
    </row>
    <row r="767" spans="2:4">
      <c r="B767" s="129" t="s">
        <v>413</v>
      </c>
      <c r="C767" s="112">
        <v>55478614</v>
      </c>
      <c r="D767" s="112">
        <v>122950066.78</v>
      </c>
    </row>
    <row r="768" spans="2:4">
      <c r="B768" s="130" t="s">
        <v>902</v>
      </c>
      <c r="C768" s="112">
        <v>55478614</v>
      </c>
      <c r="D768" s="112">
        <v>122950066.78</v>
      </c>
    </row>
    <row r="769" spans="2:4">
      <c r="B769" s="127" t="s">
        <v>289</v>
      </c>
      <c r="C769" s="128">
        <v>0</v>
      </c>
      <c r="D769" s="128">
        <v>0</v>
      </c>
    </row>
    <row r="770" spans="2:4">
      <c r="B770" s="129" t="s">
        <v>3195</v>
      </c>
      <c r="C770" s="112">
        <v>0</v>
      </c>
      <c r="D770" s="112">
        <v>0</v>
      </c>
    </row>
    <row r="771" spans="2:4">
      <c r="B771" s="130" t="s">
        <v>3196</v>
      </c>
      <c r="C771" s="112">
        <v>0</v>
      </c>
      <c r="D771" s="112">
        <v>0</v>
      </c>
    </row>
    <row r="772" spans="2:4">
      <c r="B772" s="64" t="s">
        <v>414</v>
      </c>
      <c r="C772" s="112">
        <v>600392164</v>
      </c>
      <c r="D772" s="112">
        <v>426370193.36000001</v>
      </c>
    </row>
    <row r="773" spans="2:4">
      <c r="B773" s="127" t="s">
        <v>287</v>
      </c>
      <c r="C773" s="128">
        <v>465331120</v>
      </c>
      <c r="D773" s="128">
        <v>406370193.36000001</v>
      </c>
    </row>
    <row r="774" spans="2:4">
      <c r="B774" s="129" t="s">
        <v>1575</v>
      </c>
      <c r="C774" s="112">
        <v>0</v>
      </c>
      <c r="D774" s="112">
        <v>0</v>
      </c>
    </row>
    <row r="775" spans="2:4">
      <c r="B775" s="130" t="s">
        <v>1576</v>
      </c>
      <c r="C775" s="112">
        <v>0</v>
      </c>
      <c r="D775" s="112">
        <v>0</v>
      </c>
    </row>
    <row r="776" spans="2:4">
      <c r="B776" s="129" t="s">
        <v>1577</v>
      </c>
      <c r="C776" s="112">
        <v>0</v>
      </c>
      <c r="D776" s="112">
        <v>0</v>
      </c>
    </row>
    <row r="777" spans="2:4">
      <c r="B777" s="130" t="s">
        <v>1578</v>
      </c>
      <c r="C777" s="112">
        <v>0</v>
      </c>
      <c r="D777" s="112">
        <v>0</v>
      </c>
    </row>
    <row r="778" spans="2:4">
      <c r="B778" s="129" t="s">
        <v>1579</v>
      </c>
      <c r="C778" s="112">
        <v>0</v>
      </c>
      <c r="D778" s="112">
        <v>0</v>
      </c>
    </row>
    <row r="779" spans="2:4">
      <c r="B779" s="130" t="s">
        <v>1580</v>
      </c>
      <c r="C779" s="112">
        <v>0</v>
      </c>
      <c r="D779" s="112">
        <v>0</v>
      </c>
    </row>
    <row r="780" spans="2:4">
      <c r="B780" s="129" t="s">
        <v>2337</v>
      </c>
      <c r="C780" s="112">
        <v>0</v>
      </c>
      <c r="D780" s="112">
        <v>0</v>
      </c>
    </row>
    <row r="781" spans="2:4">
      <c r="B781" s="130" t="s">
        <v>1581</v>
      </c>
      <c r="C781" s="112">
        <v>0</v>
      </c>
      <c r="D781" s="112">
        <v>0</v>
      </c>
    </row>
    <row r="782" spans="2:4">
      <c r="B782" s="129" t="s">
        <v>415</v>
      </c>
      <c r="C782" s="112">
        <v>53000000</v>
      </c>
      <c r="D782" s="112">
        <v>16128827.539999997</v>
      </c>
    </row>
    <row r="783" spans="2:4">
      <c r="B783" s="130" t="s">
        <v>903</v>
      </c>
      <c r="C783" s="112">
        <v>53000000</v>
      </c>
      <c r="D783" s="112">
        <v>16128827.539999997</v>
      </c>
    </row>
    <row r="784" spans="2:4">
      <c r="B784" s="129" t="s">
        <v>1582</v>
      </c>
      <c r="C784" s="112">
        <v>0</v>
      </c>
      <c r="D784" s="112">
        <v>0</v>
      </c>
    </row>
    <row r="785" spans="2:4">
      <c r="B785" s="130" t="s">
        <v>1583</v>
      </c>
      <c r="C785" s="112">
        <v>0</v>
      </c>
      <c r="D785" s="112">
        <v>0</v>
      </c>
    </row>
    <row r="786" spans="2:4">
      <c r="B786" s="129" t="s">
        <v>1584</v>
      </c>
      <c r="C786" s="112">
        <v>0</v>
      </c>
      <c r="D786" s="112">
        <v>0</v>
      </c>
    </row>
    <row r="787" spans="2:4">
      <c r="B787" s="130" t="s">
        <v>1585</v>
      </c>
      <c r="C787" s="112">
        <v>0</v>
      </c>
      <c r="D787" s="112">
        <v>0</v>
      </c>
    </row>
    <row r="788" spans="2:4">
      <c r="B788" s="129" t="s">
        <v>416</v>
      </c>
      <c r="C788" s="112">
        <v>7400012</v>
      </c>
      <c r="D788" s="112">
        <v>0</v>
      </c>
    </row>
    <row r="789" spans="2:4">
      <c r="B789" s="130" t="s">
        <v>904</v>
      </c>
      <c r="C789" s="112">
        <v>7400012</v>
      </c>
      <c r="D789" s="112">
        <v>0</v>
      </c>
    </row>
    <row r="790" spans="2:4">
      <c r="B790" s="129" t="s">
        <v>2338</v>
      </c>
      <c r="C790" s="112">
        <v>0</v>
      </c>
      <c r="D790" s="112">
        <v>0</v>
      </c>
    </row>
    <row r="791" spans="2:4">
      <c r="B791" s="130" t="s">
        <v>1586</v>
      </c>
      <c r="C791" s="112">
        <v>0</v>
      </c>
      <c r="D791" s="112">
        <v>0</v>
      </c>
    </row>
    <row r="792" spans="2:4">
      <c r="B792" s="129" t="s">
        <v>1587</v>
      </c>
      <c r="C792" s="112">
        <v>0</v>
      </c>
      <c r="D792" s="112">
        <v>0</v>
      </c>
    </row>
    <row r="793" spans="2:4">
      <c r="B793" s="130" t="s">
        <v>1588</v>
      </c>
      <c r="C793" s="112">
        <v>0</v>
      </c>
      <c r="D793" s="112">
        <v>0</v>
      </c>
    </row>
    <row r="794" spans="2:4">
      <c r="B794" s="129" t="s">
        <v>417</v>
      </c>
      <c r="C794" s="112">
        <v>31238192</v>
      </c>
      <c r="D794" s="112">
        <v>27632868.239999998</v>
      </c>
    </row>
    <row r="795" spans="2:4">
      <c r="B795" s="130" t="s">
        <v>905</v>
      </c>
      <c r="C795" s="112">
        <v>31238192</v>
      </c>
      <c r="D795" s="112">
        <v>27632868.239999998</v>
      </c>
    </row>
    <row r="796" spans="2:4">
      <c r="B796" s="129" t="s">
        <v>418</v>
      </c>
      <c r="C796" s="112">
        <v>208572288</v>
      </c>
      <c r="D796" s="112">
        <v>0</v>
      </c>
    </row>
    <row r="797" spans="2:4">
      <c r="B797" s="130" t="s">
        <v>906</v>
      </c>
      <c r="C797" s="112">
        <v>208572288</v>
      </c>
      <c r="D797" s="112">
        <v>0</v>
      </c>
    </row>
    <row r="798" spans="2:4">
      <c r="B798" s="129" t="s">
        <v>1347</v>
      </c>
      <c r="C798" s="112">
        <v>0</v>
      </c>
      <c r="D798" s="112">
        <v>0</v>
      </c>
    </row>
    <row r="799" spans="2:4">
      <c r="B799" s="130" t="s">
        <v>1348</v>
      </c>
      <c r="C799" s="112">
        <v>0</v>
      </c>
      <c r="D799" s="112">
        <v>0</v>
      </c>
    </row>
    <row r="800" spans="2:4">
      <c r="B800" s="129" t="s">
        <v>1882</v>
      </c>
      <c r="C800" s="112">
        <v>0</v>
      </c>
      <c r="D800" s="112">
        <v>0</v>
      </c>
    </row>
    <row r="801" spans="2:4">
      <c r="B801" s="130" t="s">
        <v>1883</v>
      </c>
      <c r="C801" s="112">
        <v>0</v>
      </c>
      <c r="D801" s="112">
        <v>0</v>
      </c>
    </row>
    <row r="802" spans="2:4">
      <c r="B802" s="129" t="s">
        <v>2339</v>
      </c>
      <c r="C802" s="112">
        <v>0</v>
      </c>
      <c r="D802" s="112">
        <v>0</v>
      </c>
    </row>
    <row r="803" spans="2:4">
      <c r="B803" s="130" t="s">
        <v>1884</v>
      </c>
      <c r="C803" s="112">
        <v>0</v>
      </c>
      <c r="D803" s="112">
        <v>0</v>
      </c>
    </row>
    <row r="804" spans="2:4">
      <c r="B804" s="129" t="s">
        <v>419</v>
      </c>
      <c r="C804" s="112">
        <v>2483832</v>
      </c>
      <c r="D804" s="112">
        <v>0</v>
      </c>
    </row>
    <row r="805" spans="2:4">
      <c r="B805" s="130" t="s">
        <v>907</v>
      </c>
      <c r="C805" s="112">
        <v>2483832</v>
      </c>
      <c r="D805" s="112">
        <v>0</v>
      </c>
    </row>
    <row r="806" spans="2:4">
      <c r="B806" s="129" t="s">
        <v>1885</v>
      </c>
      <c r="C806" s="112">
        <v>0</v>
      </c>
      <c r="D806" s="112">
        <v>0</v>
      </c>
    </row>
    <row r="807" spans="2:4">
      <c r="B807" s="130" t="s">
        <v>1886</v>
      </c>
      <c r="C807" s="112">
        <v>0</v>
      </c>
      <c r="D807" s="112">
        <v>0</v>
      </c>
    </row>
    <row r="808" spans="2:4">
      <c r="B808" s="129" t="s">
        <v>1887</v>
      </c>
      <c r="C808" s="112">
        <v>0</v>
      </c>
      <c r="D808" s="112">
        <v>0</v>
      </c>
    </row>
    <row r="809" spans="2:4">
      <c r="B809" s="130" t="s">
        <v>1888</v>
      </c>
      <c r="C809" s="112">
        <v>0</v>
      </c>
      <c r="D809" s="112">
        <v>0</v>
      </c>
    </row>
    <row r="810" spans="2:4">
      <c r="B810" s="129" t="s">
        <v>1889</v>
      </c>
      <c r="C810" s="112">
        <v>0</v>
      </c>
      <c r="D810" s="112">
        <v>0</v>
      </c>
    </row>
    <row r="811" spans="2:4">
      <c r="B811" s="130" t="s">
        <v>1890</v>
      </c>
      <c r="C811" s="112">
        <v>0</v>
      </c>
      <c r="D811" s="112">
        <v>0</v>
      </c>
    </row>
    <row r="812" spans="2:4">
      <c r="B812" s="129" t="s">
        <v>1891</v>
      </c>
      <c r="C812" s="112">
        <v>0</v>
      </c>
      <c r="D812" s="112">
        <v>0</v>
      </c>
    </row>
    <row r="813" spans="2:4">
      <c r="B813" s="130" t="s">
        <v>1892</v>
      </c>
      <c r="C813" s="112">
        <v>0</v>
      </c>
      <c r="D813" s="112">
        <v>0</v>
      </c>
    </row>
    <row r="814" spans="2:4">
      <c r="B814" s="129" t="s">
        <v>1893</v>
      </c>
      <c r="C814" s="112">
        <v>0</v>
      </c>
      <c r="D814" s="112">
        <v>0</v>
      </c>
    </row>
    <row r="815" spans="2:4">
      <c r="B815" s="130" t="s">
        <v>1894</v>
      </c>
      <c r="C815" s="112">
        <v>0</v>
      </c>
      <c r="D815" s="112">
        <v>0</v>
      </c>
    </row>
    <row r="816" spans="2:4">
      <c r="B816" s="129" t="s">
        <v>1895</v>
      </c>
      <c r="C816" s="112">
        <v>0</v>
      </c>
      <c r="D816" s="112">
        <v>0</v>
      </c>
    </row>
    <row r="817" spans="2:4">
      <c r="B817" s="130" t="s">
        <v>1896</v>
      </c>
      <c r="C817" s="112">
        <v>0</v>
      </c>
      <c r="D817" s="112">
        <v>0</v>
      </c>
    </row>
    <row r="818" spans="2:4">
      <c r="B818" s="129" t="s">
        <v>2340</v>
      </c>
      <c r="C818" s="112">
        <v>0</v>
      </c>
      <c r="D818" s="112">
        <v>0</v>
      </c>
    </row>
    <row r="819" spans="2:4">
      <c r="B819" s="130" t="s">
        <v>1897</v>
      </c>
      <c r="C819" s="112">
        <v>0</v>
      </c>
      <c r="D819" s="112">
        <v>0</v>
      </c>
    </row>
    <row r="820" spans="2:4">
      <c r="B820" s="129" t="s">
        <v>420</v>
      </c>
      <c r="C820" s="112">
        <v>2196497</v>
      </c>
      <c r="D820" s="112">
        <v>2193048.62</v>
      </c>
    </row>
    <row r="821" spans="2:4">
      <c r="B821" s="130" t="s">
        <v>908</v>
      </c>
      <c r="C821" s="112">
        <v>2196497</v>
      </c>
      <c r="D821" s="112">
        <v>2193048.62</v>
      </c>
    </row>
    <row r="822" spans="2:4">
      <c r="B822" s="129" t="s">
        <v>2752</v>
      </c>
      <c r="C822" s="112">
        <v>0</v>
      </c>
      <c r="D822" s="112">
        <v>0</v>
      </c>
    </row>
    <row r="823" spans="2:4">
      <c r="B823" s="130" t="s">
        <v>2753</v>
      </c>
      <c r="C823" s="112">
        <v>0</v>
      </c>
      <c r="D823" s="112">
        <v>0</v>
      </c>
    </row>
    <row r="824" spans="2:4">
      <c r="B824" s="129" t="s">
        <v>1898</v>
      </c>
      <c r="C824" s="112">
        <v>0</v>
      </c>
      <c r="D824" s="112">
        <v>0</v>
      </c>
    </row>
    <row r="825" spans="2:4">
      <c r="B825" s="130" t="s">
        <v>1899</v>
      </c>
      <c r="C825" s="112">
        <v>0</v>
      </c>
      <c r="D825" s="112">
        <v>0</v>
      </c>
    </row>
    <row r="826" spans="2:4">
      <c r="B826" s="129" t="s">
        <v>2341</v>
      </c>
      <c r="C826" s="112">
        <v>0</v>
      </c>
      <c r="D826" s="112">
        <v>0</v>
      </c>
    </row>
    <row r="827" spans="2:4">
      <c r="B827" s="130" t="s">
        <v>1900</v>
      </c>
      <c r="C827" s="112">
        <v>0</v>
      </c>
      <c r="D827" s="112">
        <v>0</v>
      </c>
    </row>
    <row r="828" spans="2:4">
      <c r="B828" s="129" t="s">
        <v>1495</v>
      </c>
      <c r="C828" s="112">
        <v>0</v>
      </c>
      <c r="D828" s="112">
        <v>3199957.98</v>
      </c>
    </row>
    <row r="829" spans="2:4">
      <c r="B829" s="130" t="s">
        <v>1496</v>
      </c>
      <c r="C829" s="112">
        <v>0</v>
      </c>
      <c r="D829" s="112">
        <v>3199957.98</v>
      </c>
    </row>
    <row r="830" spans="2:4">
      <c r="B830" s="129" t="s">
        <v>421</v>
      </c>
      <c r="C830" s="112">
        <v>3123819</v>
      </c>
      <c r="D830" s="112">
        <v>0</v>
      </c>
    </row>
    <row r="831" spans="2:4">
      <c r="B831" s="130" t="s">
        <v>909</v>
      </c>
      <c r="C831" s="112">
        <v>3123819</v>
      </c>
      <c r="D831" s="112">
        <v>0</v>
      </c>
    </row>
    <row r="832" spans="2:4">
      <c r="B832" s="129" t="s">
        <v>2754</v>
      </c>
      <c r="C832" s="112">
        <v>0</v>
      </c>
      <c r="D832" s="112">
        <v>0</v>
      </c>
    </row>
    <row r="833" spans="2:4">
      <c r="B833" s="130" t="s">
        <v>2755</v>
      </c>
      <c r="C833" s="112">
        <v>0</v>
      </c>
      <c r="D833" s="112">
        <v>0</v>
      </c>
    </row>
    <row r="834" spans="2:4">
      <c r="B834" s="129" t="s">
        <v>1901</v>
      </c>
      <c r="C834" s="112">
        <v>0</v>
      </c>
      <c r="D834" s="112">
        <v>0</v>
      </c>
    </row>
    <row r="835" spans="2:4">
      <c r="B835" s="130" t="s">
        <v>1902</v>
      </c>
      <c r="C835" s="112">
        <v>0</v>
      </c>
      <c r="D835" s="112">
        <v>0</v>
      </c>
    </row>
    <row r="836" spans="2:4">
      <c r="B836" s="129" t="s">
        <v>422</v>
      </c>
      <c r="C836" s="112">
        <v>14800024</v>
      </c>
      <c r="D836" s="112">
        <v>14695273.720000001</v>
      </c>
    </row>
    <row r="837" spans="2:4">
      <c r="B837" s="130" t="s">
        <v>910</v>
      </c>
      <c r="C837" s="112">
        <v>14800024</v>
      </c>
      <c r="D837" s="112">
        <v>14695273.720000001</v>
      </c>
    </row>
    <row r="838" spans="2:4">
      <c r="B838" s="129" t="s">
        <v>423</v>
      </c>
      <c r="C838" s="112">
        <v>2115619</v>
      </c>
      <c r="D838" s="112">
        <v>0</v>
      </c>
    </row>
    <row r="839" spans="2:4">
      <c r="B839" s="130" t="s">
        <v>911</v>
      </c>
      <c r="C839" s="112">
        <v>2115619</v>
      </c>
      <c r="D839" s="112">
        <v>0</v>
      </c>
    </row>
    <row r="840" spans="2:4">
      <c r="B840" s="129" t="s">
        <v>424</v>
      </c>
      <c r="C840" s="112">
        <v>2483832</v>
      </c>
      <c r="D840" s="112">
        <v>0</v>
      </c>
    </row>
    <row r="841" spans="2:4">
      <c r="B841" s="130" t="s">
        <v>912</v>
      </c>
      <c r="C841" s="112">
        <v>2483832</v>
      </c>
      <c r="D841" s="112">
        <v>0</v>
      </c>
    </row>
    <row r="842" spans="2:4">
      <c r="B842" s="129" t="s">
        <v>425</v>
      </c>
      <c r="C842" s="112">
        <v>129185535</v>
      </c>
      <c r="D842" s="112">
        <v>158997516.28</v>
      </c>
    </row>
    <row r="843" spans="2:4">
      <c r="B843" s="130" t="s">
        <v>913</v>
      </c>
      <c r="C843" s="112">
        <v>129185535</v>
      </c>
      <c r="D843" s="112">
        <v>158997516.28</v>
      </c>
    </row>
    <row r="844" spans="2:4">
      <c r="B844" s="129" t="s">
        <v>2342</v>
      </c>
      <c r="C844" s="112">
        <v>0</v>
      </c>
      <c r="D844" s="112">
        <v>177413321</v>
      </c>
    </row>
    <row r="845" spans="2:4">
      <c r="B845" s="130" t="s">
        <v>1349</v>
      </c>
      <c r="C845" s="112">
        <v>0</v>
      </c>
      <c r="D845" s="112">
        <v>177413321</v>
      </c>
    </row>
    <row r="846" spans="2:4">
      <c r="B846" s="129" t="s">
        <v>426</v>
      </c>
      <c r="C846" s="112">
        <v>6247638</v>
      </c>
      <c r="D846" s="112">
        <v>2874816.61</v>
      </c>
    </row>
    <row r="847" spans="2:4">
      <c r="B847" s="130" t="s">
        <v>914</v>
      </c>
      <c r="C847" s="112">
        <v>6247638</v>
      </c>
      <c r="D847" s="112">
        <v>2874816.61</v>
      </c>
    </row>
    <row r="848" spans="2:4">
      <c r="B848" s="129" t="s">
        <v>427</v>
      </c>
      <c r="C848" s="112">
        <v>1241916</v>
      </c>
      <c r="D848" s="112">
        <v>3234563.37</v>
      </c>
    </row>
    <row r="849" spans="2:4">
      <c r="B849" s="130" t="s">
        <v>915</v>
      </c>
      <c r="C849" s="112">
        <v>1241916</v>
      </c>
      <c r="D849" s="112">
        <v>3234563.37</v>
      </c>
    </row>
    <row r="850" spans="2:4">
      <c r="B850" s="129" t="s">
        <v>428</v>
      </c>
      <c r="C850" s="112">
        <v>1241916</v>
      </c>
      <c r="D850" s="112">
        <v>0</v>
      </c>
    </row>
    <row r="851" spans="2:4">
      <c r="B851" s="130" t="s">
        <v>916</v>
      </c>
      <c r="C851" s="112">
        <v>1241916</v>
      </c>
      <c r="D851" s="112">
        <v>0</v>
      </c>
    </row>
    <row r="852" spans="2:4">
      <c r="B852" s="127" t="s">
        <v>289</v>
      </c>
      <c r="C852" s="128">
        <v>0</v>
      </c>
      <c r="D852" s="128">
        <v>20000000</v>
      </c>
    </row>
    <row r="853" spans="2:4">
      <c r="B853" s="129" t="s">
        <v>2343</v>
      </c>
      <c r="C853" s="112">
        <v>0</v>
      </c>
      <c r="D853" s="112">
        <v>20000000</v>
      </c>
    </row>
    <row r="854" spans="2:4">
      <c r="B854" s="130" t="s">
        <v>1443</v>
      </c>
      <c r="C854" s="112">
        <v>0</v>
      </c>
      <c r="D854" s="112">
        <v>20000000</v>
      </c>
    </row>
    <row r="855" spans="2:4">
      <c r="B855" s="127" t="s">
        <v>290</v>
      </c>
      <c r="C855" s="128">
        <v>135061044</v>
      </c>
      <c r="D855" s="128">
        <v>0</v>
      </c>
    </row>
    <row r="856" spans="2:4">
      <c r="B856" s="129" t="s">
        <v>429</v>
      </c>
      <c r="C856" s="112">
        <v>135061044</v>
      </c>
      <c r="D856" s="112">
        <v>0</v>
      </c>
    </row>
    <row r="857" spans="2:4">
      <c r="B857" s="130" t="s">
        <v>917</v>
      </c>
      <c r="C857" s="112">
        <v>135061044</v>
      </c>
      <c r="D857" s="112">
        <v>0</v>
      </c>
    </row>
    <row r="858" spans="2:4">
      <c r="B858" s="64" t="s">
        <v>295</v>
      </c>
      <c r="C858" s="112">
        <v>294404374</v>
      </c>
      <c r="D858" s="112">
        <v>196421348.57999998</v>
      </c>
    </row>
    <row r="859" spans="2:4">
      <c r="B859" s="127" t="s">
        <v>287</v>
      </c>
      <c r="C859" s="128">
        <v>101705079</v>
      </c>
      <c r="D859" s="128">
        <v>112416221.44999999</v>
      </c>
    </row>
    <row r="860" spans="2:4">
      <c r="B860" s="129" t="s">
        <v>2344</v>
      </c>
      <c r="C860" s="112">
        <v>0</v>
      </c>
      <c r="D860" s="112">
        <v>0</v>
      </c>
    </row>
    <row r="861" spans="2:4">
      <c r="B861" s="130" t="s">
        <v>1589</v>
      </c>
      <c r="C861" s="112">
        <v>0</v>
      </c>
      <c r="D861" s="112">
        <v>0</v>
      </c>
    </row>
    <row r="862" spans="2:4">
      <c r="B862" s="129" t="s">
        <v>1590</v>
      </c>
      <c r="C862" s="112">
        <v>0</v>
      </c>
      <c r="D862" s="112">
        <v>0</v>
      </c>
    </row>
    <row r="863" spans="2:4">
      <c r="B863" s="130" t="s">
        <v>1591</v>
      </c>
      <c r="C863" s="112">
        <v>0</v>
      </c>
      <c r="D863" s="112">
        <v>0</v>
      </c>
    </row>
    <row r="864" spans="2:4">
      <c r="B864" s="129" t="s">
        <v>2345</v>
      </c>
      <c r="C864" s="112">
        <v>0</v>
      </c>
      <c r="D864" s="112">
        <v>0</v>
      </c>
    </row>
    <row r="865" spans="2:4">
      <c r="B865" s="130" t="s">
        <v>1592</v>
      </c>
      <c r="C865" s="112">
        <v>0</v>
      </c>
      <c r="D865" s="112">
        <v>0</v>
      </c>
    </row>
    <row r="866" spans="2:4">
      <c r="B866" s="129" t="s">
        <v>430</v>
      </c>
      <c r="C866" s="112">
        <v>4915999</v>
      </c>
      <c r="D866" s="112">
        <v>6845924.2999999998</v>
      </c>
    </row>
    <row r="867" spans="2:4">
      <c r="B867" s="130" t="s">
        <v>918</v>
      </c>
      <c r="C867" s="112">
        <v>4915999</v>
      </c>
      <c r="D867" s="112">
        <v>6845924.2999999998</v>
      </c>
    </row>
    <row r="868" spans="2:4">
      <c r="B868" s="129" t="s">
        <v>1593</v>
      </c>
      <c r="C868" s="112">
        <v>0</v>
      </c>
      <c r="D868" s="112">
        <v>0</v>
      </c>
    </row>
    <row r="869" spans="2:4">
      <c r="B869" s="130" t="s">
        <v>1594</v>
      </c>
      <c r="C869" s="112">
        <v>0</v>
      </c>
      <c r="D869" s="112">
        <v>0</v>
      </c>
    </row>
    <row r="870" spans="2:4">
      <c r="B870" s="129" t="s">
        <v>431</v>
      </c>
      <c r="C870" s="112">
        <v>1241916</v>
      </c>
      <c r="D870" s="112">
        <v>0</v>
      </c>
    </row>
    <row r="871" spans="2:4">
      <c r="B871" s="130" t="s">
        <v>919</v>
      </c>
      <c r="C871" s="112">
        <v>1241916</v>
      </c>
      <c r="D871" s="112">
        <v>0</v>
      </c>
    </row>
    <row r="872" spans="2:4">
      <c r="B872" s="129" t="s">
        <v>432</v>
      </c>
      <c r="C872" s="112">
        <v>2466671</v>
      </c>
      <c r="D872" s="112">
        <v>2335160.02</v>
      </c>
    </row>
    <row r="873" spans="2:4">
      <c r="B873" s="130" t="s">
        <v>920</v>
      </c>
      <c r="C873" s="112">
        <v>2466671</v>
      </c>
      <c r="D873" s="112">
        <v>2335160.02</v>
      </c>
    </row>
    <row r="874" spans="2:4">
      <c r="B874" s="129" t="s">
        <v>433</v>
      </c>
      <c r="C874" s="112">
        <v>86973174</v>
      </c>
      <c r="D874" s="112">
        <v>94218705.780000001</v>
      </c>
    </row>
    <row r="875" spans="2:4">
      <c r="B875" s="130" t="s">
        <v>921</v>
      </c>
      <c r="C875" s="112">
        <v>86973174</v>
      </c>
      <c r="D875" s="112">
        <v>94218705.780000001</v>
      </c>
    </row>
    <row r="876" spans="2:4">
      <c r="B876" s="129" t="s">
        <v>2756</v>
      </c>
      <c r="C876" s="112">
        <v>0</v>
      </c>
      <c r="D876" s="112">
        <v>0</v>
      </c>
    </row>
    <row r="877" spans="2:4">
      <c r="B877" s="130" t="s">
        <v>2757</v>
      </c>
      <c r="C877" s="112">
        <v>0</v>
      </c>
      <c r="D877" s="112">
        <v>0</v>
      </c>
    </row>
    <row r="878" spans="2:4">
      <c r="B878" s="129" t="s">
        <v>2758</v>
      </c>
      <c r="C878" s="112">
        <v>0</v>
      </c>
      <c r="D878" s="112">
        <v>0</v>
      </c>
    </row>
    <row r="879" spans="2:4">
      <c r="B879" s="130" t="s">
        <v>2759</v>
      </c>
      <c r="C879" s="112">
        <v>0</v>
      </c>
      <c r="D879" s="112">
        <v>0</v>
      </c>
    </row>
    <row r="880" spans="2:4">
      <c r="B880" s="129" t="s">
        <v>2760</v>
      </c>
      <c r="C880" s="112">
        <v>0</v>
      </c>
      <c r="D880" s="112">
        <v>0</v>
      </c>
    </row>
    <row r="881" spans="2:4">
      <c r="B881" s="130" t="s">
        <v>2761</v>
      </c>
      <c r="C881" s="112">
        <v>0</v>
      </c>
      <c r="D881" s="112">
        <v>0</v>
      </c>
    </row>
    <row r="882" spans="2:4">
      <c r="B882" s="129" t="s">
        <v>2762</v>
      </c>
      <c r="C882" s="112">
        <v>0</v>
      </c>
      <c r="D882" s="112">
        <v>0</v>
      </c>
    </row>
    <row r="883" spans="2:4">
      <c r="B883" s="130" t="s">
        <v>2763</v>
      </c>
      <c r="C883" s="112">
        <v>0</v>
      </c>
      <c r="D883" s="112">
        <v>0</v>
      </c>
    </row>
    <row r="884" spans="2:4">
      <c r="B884" s="129" t="s">
        <v>2764</v>
      </c>
      <c r="C884" s="112">
        <v>0</v>
      </c>
      <c r="D884" s="112">
        <v>0</v>
      </c>
    </row>
    <row r="885" spans="2:4">
      <c r="B885" s="130" t="s">
        <v>2765</v>
      </c>
      <c r="C885" s="112">
        <v>0</v>
      </c>
      <c r="D885" s="112">
        <v>0</v>
      </c>
    </row>
    <row r="886" spans="2:4">
      <c r="B886" s="129" t="s">
        <v>2766</v>
      </c>
      <c r="C886" s="112">
        <v>0</v>
      </c>
      <c r="D886" s="112">
        <v>0</v>
      </c>
    </row>
    <row r="887" spans="2:4">
      <c r="B887" s="130" t="s">
        <v>2767</v>
      </c>
      <c r="C887" s="112">
        <v>0</v>
      </c>
      <c r="D887" s="112">
        <v>0</v>
      </c>
    </row>
    <row r="888" spans="2:4">
      <c r="B888" s="129" t="s">
        <v>2768</v>
      </c>
      <c r="C888" s="112">
        <v>0</v>
      </c>
      <c r="D888" s="112">
        <v>0</v>
      </c>
    </row>
    <row r="889" spans="2:4">
      <c r="B889" s="130" t="s">
        <v>2769</v>
      </c>
      <c r="C889" s="112">
        <v>0</v>
      </c>
      <c r="D889" s="112">
        <v>0</v>
      </c>
    </row>
    <row r="890" spans="2:4">
      <c r="B890" s="129" t="s">
        <v>2770</v>
      </c>
      <c r="C890" s="112">
        <v>0</v>
      </c>
      <c r="D890" s="112">
        <v>0</v>
      </c>
    </row>
    <row r="891" spans="2:4">
      <c r="B891" s="130" t="s">
        <v>2771</v>
      </c>
      <c r="C891" s="112">
        <v>0</v>
      </c>
      <c r="D891" s="112">
        <v>0</v>
      </c>
    </row>
    <row r="892" spans="2:4">
      <c r="B892" s="129" t="s">
        <v>2772</v>
      </c>
      <c r="C892" s="112">
        <v>0</v>
      </c>
      <c r="D892" s="112">
        <v>0</v>
      </c>
    </row>
    <row r="893" spans="2:4">
      <c r="B893" s="130" t="s">
        <v>2773</v>
      </c>
      <c r="C893" s="112">
        <v>0</v>
      </c>
      <c r="D893" s="112">
        <v>0</v>
      </c>
    </row>
    <row r="894" spans="2:4">
      <c r="B894" s="129" t="s">
        <v>434</v>
      </c>
      <c r="C894" s="112">
        <v>2483832</v>
      </c>
      <c r="D894" s="112">
        <v>0</v>
      </c>
    </row>
    <row r="895" spans="2:4">
      <c r="B895" s="130" t="s">
        <v>922</v>
      </c>
      <c r="C895" s="112">
        <v>2483832</v>
      </c>
      <c r="D895" s="112">
        <v>0</v>
      </c>
    </row>
    <row r="896" spans="2:4">
      <c r="B896" s="129" t="s">
        <v>2774</v>
      </c>
      <c r="C896" s="112">
        <v>0</v>
      </c>
      <c r="D896" s="112">
        <v>0</v>
      </c>
    </row>
    <row r="897" spans="2:4">
      <c r="B897" s="130" t="s">
        <v>2775</v>
      </c>
      <c r="C897" s="112">
        <v>0</v>
      </c>
      <c r="D897" s="112">
        <v>0</v>
      </c>
    </row>
    <row r="898" spans="2:4">
      <c r="B898" s="129" t="s">
        <v>435</v>
      </c>
      <c r="C898" s="112">
        <v>1499668</v>
      </c>
      <c r="D898" s="112">
        <v>0</v>
      </c>
    </row>
    <row r="899" spans="2:4">
      <c r="B899" s="130" t="s">
        <v>923</v>
      </c>
      <c r="C899" s="112">
        <v>1499668</v>
      </c>
      <c r="D899" s="112">
        <v>0</v>
      </c>
    </row>
    <row r="900" spans="2:4">
      <c r="B900" s="129" t="s">
        <v>436</v>
      </c>
      <c r="C900" s="112">
        <v>2123819</v>
      </c>
      <c r="D900" s="112">
        <v>9016431.3499999996</v>
      </c>
    </row>
    <row r="901" spans="2:4">
      <c r="B901" s="130" t="s">
        <v>924</v>
      </c>
      <c r="C901" s="112">
        <v>2123819</v>
      </c>
      <c r="D901" s="112">
        <v>9016431.3499999996</v>
      </c>
    </row>
    <row r="902" spans="2:4">
      <c r="B902" s="127" t="s">
        <v>304</v>
      </c>
      <c r="C902" s="128">
        <v>0</v>
      </c>
      <c r="D902" s="128">
        <v>5000000</v>
      </c>
    </row>
    <row r="903" spans="2:4">
      <c r="B903" s="129" t="s">
        <v>1444</v>
      </c>
      <c r="C903" s="112">
        <v>0</v>
      </c>
      <c r="D903" s="112">
        <v>5000000</v>
      </c>
    </row>
    <row r="904" spans="2:4">
      <c r="B904" s="130" t="s">
        <v>1445</v>
      </c>
      <c r="C904" s="112">
        <v>0</v>
      </c>
      <c r="D904" s="112">
        <v>5000000</v>
      </c>
    </row>
    <row r="905" spans="2:4">
      <c r="B905" s="127" t="s">
        <v>290</v>
      </c>
      <c r="C905" s="128">
        <v>192699295</v>
      </c>
      <c r="D905" s="128">
        <v>79005127.13000001</v>
      </c>
    </row>
    <row r="906" spans="2:4">
      <c r="B906" s="129" t="s">
        <v>344</v>
      </c>
      <c r="C906" s="112">
        <v>192699295</v>
      </c>
      <c r="D906" s="112">
        <v>79005127.13000001</v>
      </c>
    </row>
    <row r="907" spans="2:4">
      <c r="B907" s="130" t="s">
        <v>817</v>
      </c>
      <c r="C907" s="112">
        <v>192699295</v>
      </c>
      <c r="D907" s="112">
        <v>79005127.13000001</v>
      </c>
    </row>
    <row r="908" spans="2:4">
      <c r="B908" s="64" t="s">
        <v>296</v>
      </c>
      <c r="C908" s="112">
        <v>770279969</v>
      </c>
      <c r="D908" s="112">
        <v>691820879.74000013</v>
      </c>
    </row>
    <row r="909" spans="2:4">
      <c r="B909" s="127" t="s">
        <v>287</v>
      </c>
      <c r="C909" s="128">
        <v>770279969</v>
      </c>
      <c r="D909" s="128">
        <v>679033099.1400001</v>
      </c>
    </row>
    <row r="910" spans="2:4">
      <c r="B910" s="129" t="s">
        <v>1595</v>
      </c>
      <c r="C910" s="112">
        <v>0</v>
      </c>
      <c r="D910" s="112">
        <v>0</v>
      </c>
    </row>
    <row r="911" spans="2:4">
      <c r="B911" s="130" t="s">
        <v>1596</v>
      </c>
      <c r="C911" s="112">
        <v>0</v>
      </c>
      <c r="D911" s="112">
        <v>0</v>
      </c>
    </row>
    <row r="912" spans="2:4">
      <c r="B912" s="129" t="s">
        <v>2346</v>
      </c>
      <c r="C912" s="112">
        <v>0</v>
      </c>
      <c r="D912" s="112">
        <v>0</v>
      </c>
    </row>
    <row r="913" spans="2:4">
      <c r="B913" s="130" t="s">
        <v>1597</v>
      </c>
      <c r="C913" s="112">
        <v>0</v>
      </c>
      <c r="D913" s="112">
        <v>0</v>
      </c>
    </row>
    <row r="914" spans="2:4">
      <c r="B914" s="129" t="s">
        <v>437</v>
      </c>
      <c r="C914" s="112">
        <v>188088968</v>
      </c>
      <c r="D914" s="112">
        <v>0</v>
      </c>
    </row>
    <row r="915" spans="2:4">
      <c r="B915" s="130" t="s">
        <v>925</v>
      </c>
      <c r="C915" s="112">
        <v>188088968</v>
      </c>
      <c r="D915" s="112">
        <v>0</v>
      </c>
    </row>
    <row r="916" spans="2:4">
      <c r="B916" s="129" t="s">
        <v>2347</v>
      </c>
      <c r="C916" s="112">
        <v>0</v>
      </c>
      <c r="D916" s="112">
        <v>0</v>
      </c>
    </row>
    <row r="917" spans="2:4">
      <c r="B917" s="130" t="s">
        <v>1598</v>
      </c>
      <c r="C917" s="112">
        <v>0</v>
      </c>
      <c r="D917" s="112">
        <v>0</v>
      </c>
    </row>
    <row r="918" spans="2:4">
      <c r="B918" s="129" t="s">
        <v>438</v>
      </c>
      <c r="C918" s="112">
        <v>89329584</v>
      </c>
      <c r="D918" s="112">
        <v>0</v>
      </c>
    </row>
    <row r="919" spans="2:4">
      <c r="B919" s="130" t="s">
        <v>926</v>
      </c>
      <c r="C919" s="112">
        <v>89329584</v>
      </c>
      <c r="D919" s="112">
        <v>0</v>
      </c>
    </row>
    <row r="920" spans="2:4">
      <c r="B920" s="129" t="s">
        <v>1599</v>
      </c>
      <c r="C920" s="112">
        <v>0</v>
      </c>
      <c r="D920" s="112">
        <v>0</v>
      </c>
    </row>
    <row r="921" spans="2:4">
      <c r="B921" s="130" t="s">
        <v>1600</v>
      </c>
      <c r="C921" s="112">
        <v>0</v>
      </c>
      <c r="D921" s="112">
        <v>0</v>
      </c>
    </row>
    <row r="922" spans="2:4">
      <c r="B922" s="129" t="s">
        <v>1601</v>
      </c>
      <c r="C922" s="112">
        <v>0</v>
      </c>
      <c r="D922" s="112">
        <v>0</v>
      </c>
    </row>
    <row r="923" spans="2:4">
      <c r="B923" s="130" t="s">
        <v>1602</v>
      </c>
      <c r="C923" s="112">
        <v>0</v>
      </c>
      <c r="D923" s="112">
        <v>0</v>
      </c>
    </row>
    <row r="924" spans="2:4">
      <c r="B924" s="129" t="s">
        <v>1603</v>
      </c>
      <c r="C924" s="112">
        <v>0</v>
      </c>
      <c r="D924" s="112">
        <v>0</v>
      </c>
    </row>
    <row r="925" spans="2:4">
      <c r="B925" s="130" t="s">
        <v>1604</v>
      </c>
      <c r="C925" s="112">
        <v>0</v>
      </c>
      <c r="D925" s="112">
        <v>0</v>
      </c>
    </row>
    <row r="926" spans="2:4">
      <c r="B926" s="129" t="s">
        <v>1605</v>
      </c>
      <c r="C926" s="112">
        <v>0</v>
      </c>
      <c r="D926" s="112">
        <v>0</v>
      </c>
    </row>
    <row r="927" spans="2:4">
      <c r="B927" s="130" t="s">
        <v>1606</v>
      </c>
      <c r="C927" s="112">
        <v>0</v>
      </c>
      <c r="D927" s="112">
        <v>0</v>
      </c>
    </row>
    <row r="928" spans="2:4">
      <c r="B928" s="129" t="s">
        <v>1607</v>
      </c>
      <c r="C928" s="112">
        <v>0</v>
      </c>
      <c r="D928" s="112">
        <v>0</v>
      </c>
    </row>
    <row r="929" spans="2:4">
      <c r="B929" s="130" t="s">
        <v>1608</v>
      </c>
      <c r="C929" s="112">
        <v>0</v>
      </c>
      <c r="D929" s="112">
        <v>0</v>
      </c>
    </row>
    <row r="930" spans="2:4">
      <c r="B930" s="129" t="s">
        <v>1609</v>
      </c>
      <c r="C930" s="112">
        <v>0</v>
      </c>
      <c r="D930" s="112">
        <v>0</v>
      </c>
    </row>
    <row r="931" spans="2:4">
      <c r="B931" s="130" t="s">
        <v>1610</v>
      </c>
      <c r="C931" s="112">
        <v>0</v>
      </c>
      <c r="D931" s="112">
        <v>0</v>
      </c>
    </row>
    <row r="932" spans="2:4">
      <c r="B932" s="129" t="s">
        <v>1611</v>
      </c>
      <c r="C932" s="112">
        <v>0</v>
      </c>
      <c r="D932" s="112">
        <v>0</v>
      </c>
    </row>
    <row r="933" spans="2:4">
      <c r="B933" s="130" t="s">
        <v>1612</v>
      </c>
      <c r="C933" s="112">
        <v>0</v>
      </c>
      <c r="D933" s="112">
        <v>0</v>
      </c>
    </row>
    <row r="934" spans="2:4">
      <c r="B934" s="129" t="s">
        <v>2348</v>
      </c>
      <c r="C934" s="112">
        <v>0</v>
      </c>
      <c r="D934" s="112">
        <v>0</v>
      </c>
    </row>
    <row r="935" spans="2:4">
      <c r="B935" s="130" t="s">
        <v>1613</v>
      </c>
      <c r="C935" s="112">
        <v>0</v>
      </c>
      <c r="D935" s="112">
        <v>0</v>
      </c>
    </row>
    <row r="936" spans="2:4">
      <c r="B936" s="129" t="s">
        <v>439</v>
      </c>
      <c r="C936" s="112">
        <v>4231238</v>
      </c>
      <c r="D936" s="112">
        <v>850231.89</v>
      </c>
    </row>
    <row r="937" spans="2:4">
      <c r="B937" s="130" t="s">
        <v>927</v>
      </c>
      <c r="C937" s="112">
        <v>4231238</v>
      </c>
      <c r="D937" s="112">
        <v>850231.89</v>
      </c>
    </row>
    <row r="938" spans="2:4">
      <c r="B938" s="129" t="s">
        <v>2349</v>
      </c>
      <c r="C938" s="112">
        <v>0</v>
      </c>
      <c r="D938" s="112">
        <v>0</v>
      </c>
    </row>
    <row r="939" spans="2:4">
      <c r="B939" s="130" t="s">
        <v>1614</v>
      </c>
      <c r="C939" s="112">
        <v>0</v>
      </c>
      <c r="D939" s="112">
        <v>0</v>
      </c>
    </row>
    <row r="940" spans="2:4">
      <c r="B940" s="129" t="s">
        <v>440</v>
      </c>
      <c r="C940" s="112">
        <v>28114372</v>
      </c>
      <c r="D940" s="112">
        <v>54623447.579999998</v>
      </c>
    </row>
    <row r="941" spans="2:4">
      <c r="B941" s="130" t="s">
        <v>928</v>
      </c>
      <c r="C941" s="112">
        <v>28114372</v>
      </c>
      <c r="D941" s="112">
        <v>54623447.579999998</v>
      </c>
    </row>
    <row r="942" spans="2:4">
      <c r="B942" s="129" t="s">
        <v>1615</v>
      </c>
      <c r="C942" s="112">
        <v>0</v>
      </c>
      <c r="D942" s="112">
        <v>0</v>
      </c>
    </row>
    <row r="943" spans="2:4">
      <c r="B943" s="130" t="s">
        <v>1616</v>
      </c>
      <c r="C943" s="112">
        <v>0</v>
      </c>
      <c r="D943" s="112">
        <v>0</v>
      </c>
    </row>
    <row r="944" spans="2:4">
      <c r="B944" s="129" t="s">
        <v>1617</v>
      </c>
      <c r="C944" s="112">
        <v>0</v>
      </c>
      <c r="D944" s="112">
        <v>0</v>
      </c>
    </row>
    <row r="945" spans="2:4">
      <c r="B945" s="130" t="s">
        <v>1618</v>
      </c>
      <c r="C945" s="112">
        <v>0</v>
      </c>
      <c r="D945" s="112">
        <v>0</v>
      </c>
    </row>
    <row r="946" spans="2:4">
      <c r="B946" s="129" t="s">
        <v>1619</v>
      </c>
      <c r="C946" s="112">
        <v>0</v>
      </c>
      <c r="D946" s="112">
        <v>0</v>
      </c>
    </row>
    <row r="947" spans="2:4">
      <c r="B947" s="130" t="s">
        <v>1620</v>
      </c>
      <c r="C947" s="112">
        <v>0</v>
      </c>
      <c r="D947" s="112">
        <v>0</v>
      </c>
    </row>
    <row r="948" spans="2:4">
      <c r="B948" s="129" t="s">
        <v>441</v>
      </c>
      <c r="C948" s="112">
        <v>8693414</v>
      </c>
      <c r="D948" s="112">
        <v>0</v>
      </c>
    </row>
    <row r="949" spans="2:4">
      <c r="B949" s="130" t="s">
        <v>929</v>
      </c>
      <c r="C949" s="112">
        <v>8693414</v>
      </c>
      <c r="D949" s="112">
        <v>0</v>
      </c>
    </row>
    <row r="950" spans="2:4">
      <c r="B950" s="129" t="s">
        <v>442</v>
      </c>
      <c r="C950" s="112">
        <v>7451497</v>
      </c>
      <c r="D950" s="112">
        <v>0</v>
      </c>
    </row>
    <row r="951" spans="2:4">
      <c r="B951" s="130" t="s">
        <v>930</v>
      </c>
      <c r="C951" s="112">
        <v>7451497</v>
      </c>
      <c r="D951" s="112">
        <v>0</v>
      </c>
    </row>
    <row r="952" spans="2:4">
      <c r="B952" s="129" t="s">
        <v>443</v>
      </c>
      <c r="C952" s="112">
        <v>12813281</v>
      </c>
      <c r="D952" s="112">
        <v>0</v>
      </c>
    </row>
    <row r="953" spans="2:4">
      <c r="B953" s="130" t="s">
        <v>931</v>
      </c>
      <c r="C953" s="112">
        <v>12813281</v>
      </c>
      <c r="D953" s="112">
        <v>0</v>
      </c>
    </row>
    <row r="954" spans="2:4">
      <c r="B954" s="129" t="s">
        <v>444</v>
      </c>
      <c r="C954" s="112">
        <v>61830410</v>
      </c>
      <c r="D954" s="112">
        <v>320100534.17999995</v>
      </c>
    </row>
    <row r="955" spans="2:4">
      <c r="B955" s="130" t="s">
        <v>932</v>
      </c>
      <c r="C955" s="112">
        <v>61830410</v>
      </c>
      <c r="D955" s="112">
        <v>320100534.17999995</v>
      </c>
    </row>
    <row r="956" spans="2:4">
      <c r="B956" s="129" t="s">
        <v>2350</v>
      </c>
      <c r="C956" s="112">
        <v>0</v>
      </c>
      <c r="D956" s="112">
        <v>34413684.189999998</v>
      </c>
    </row>
    <row r="957" spans="2:4">
      <c r="B957" s="130" t="s">
        <v>2351</v>
      </c>
      <c r="C957" s="112">
        <v>0</v>
      </c>
      <c r="D957" s="112">
        <v>34413684.189999998</v>
      </c>
    </row>
    <row r="958" spans="2:4">
      <c r="B958" s="129" t="s">
        <v>1420</v>
      </c>
      <c r="C958" s="112">
        <v>0</v>
      </c>
      <c r="D958" s="112">
        <v>1668629.06</v>
      </c>
    </row>
    <row r="959" spans="2:4">
      <c r="B959" s="130" t="s">
        <v>1421</v>
      </c>
      <c r="C959" s="112">
        <v>0</v>
      </c>
      <c r="D959" s="112">
        <v>1668629.06</v>
      </c>
    </row>
    <row r="960" spans="2:4">
      <c r="B960" s="129" t="s">
        <v>1350</v>
      </c>
      <c r="C960" s="112">
        <v>0</v>
      </c>
      <c r="D960" s="112">
        <v>0</v>
      </c>
    </row>
    <row r="961" spans="2:4">
      <c r="B961" s="130" t="s">
        <v>1351</v>
      </c>
      <c r="C961" s="112">
        <v>0</v>
      </c>
      <c r="D961" s="112">
        <v>0</v>
      </c>
    </row>
    <row r="962" spans="2:4">
      <c r="B962" s="129" t="s">
        <v>445</v>
      </c>
      <c r="C962" s="112">
        <v>3123819</v>
      </c>
      <c r="D962" s="112">
        <v>12048898.050000001</v>
      </c>
    </row>
    <row r="963" spans="2:4">
      <c r="B963" s="130" t="s">
        <v>933</v>
      </c>
      <c r="C963" s="112">
        <v>3123819</v>
      </c>
      <c r="D963" s="112">
        <v>12048898.050000001</v>
      </c>
    </row>
    <row r="964" spans="2:4">
      <c r="B964" s="129" t="s">
        <v>2352</v>
      </c>
      <c r="C964" s="112">
        <v>5114956</v>
      </c>
      <c r="D964" s="112">
        <v>0</v>
      </c>
    </row>
    <row r="965" spans="2:4">
      <c r="B965" s="130" t="s">
        <v>934</v>
      </c>
      <c r="C965" s="112">
        <v>5114956</v>
      </c>
      <c r="D965" s="112">
        <v>0</v>
      </c>
    </row>
    <row r="966" spans="2:4">
      <c r="B966" s="129" t="s">
        <v>446</v>
      </c>
      <c r="C966" s="112">
        <v>17266695</v>
      </c>
      <c r="D966" s="112">
        <v>10534432.780000001</v>
      </c>
    </row>
    <row r="967" spans="2:4">
      <c r="B967" s="130" t="s">
        <v>935</v>
      </c>
      <c r="C967" s="112">
        <v>17266695</v>
      </c>
      <c r="D967" s="112">
        <v>10534432.780000001</v>
      </c>
    </row>
    <row r="968" spans="2:4">
      <c r="B968" s="129" t="s">
        <v>447</v>
      </c>
      <c r="C968" s="112">
        <v>61127295</v>
      </c>
      <c r="D968" s="112">
        <v>0</v>
      </c>
    </row>
    <row r="969" spans="2:4">
      <c r="B969" s="130" t="s">
        <v>936</v>
      </c>
      <c r="C969" s="112">
        <v>61127295</v>
      </c>
      <c r="D969" s="112">
        <v>0</v>
      </c>
    </row>
    <row r="970" spans="2:4">
      <c r="B970" s="129" t="s">
        <v>2353</v>
      </c>
      <c r="C970" s="112">
        <v>207478011</v>
      </c>
      <c r="D970" s="112">
        <v>190301762.22000006</v>
      </c>
    </row>
    <row r="971" spans="2:4">
      <c r="B971" s="130" t="s">
        <v>937</v>
      </c>
      <c r="C971" s="112">
        <v>207478011</v>
      </c>
      <c r="D971" s="112">
        <v>190301762.22000006</v>
      </c>
    </row>
    <row r="972" spans="2:4">
      <c r="B972" s="129" t="s">
        <v>1422</v>
      </c>
      <c r="C972" s="112">
        <v>0</v>
      </c>
      <c r="D972" s="112">
        <v>5814561</v>
      </c>
    </row>
    <row r="973" spans="2:4">
      <c r="B973" s="130" t="s">
        <v>1423</v>
      </c>
      <c r="C973" s="112">
        <v>0</v>
      </c>
      <c r="D973" s="112">
        <v>5814561</v>
      </c>
    </row>
    <row r="974" spans="2:4">
      <c r="B974" s="129" t="s">
        <v>448</v>
      </c>
      <c r="C974" s="112">
        <v>75616429</v>
      </c>
      <c r="D974" s="112">
        <v>48676918.189999998</v>
      </c>
    </row>
    <row r="975" spans="2:4">
      <c r="B975" s="130" t="s">
        <v>938</v>
      </c>
      <c r="C975" s="112">
        <v>75616429</v>
      </c>
      <c r="D975" s="112">
        <v>48676918.189999998</v>
      </c>
    </row>
    <row r="976" spans="2:4">
      <c r="B976" s="127" t="s">
        <v>289</v>
      </c>
      <c r="C976" s="128">
        <v>0</v>
      </c>
      <c r="D976" s="128">
        <v>12787780.6</v>
      </c>
    </row>
    <row r="977" spans="2:4">
      <c r="B977" s="129" t="s">
        <v>3197</v>
      </c>
      <c r="C977" s="112">
        <v>0</v>
      </c>
      <c r="D977" s="112">
        <v>12787780.6</v>
      </c>
    </row>
    <row r="978" spans="2:4">
      <c r="B978" s="130" t="s">
        <v>3198</v>
      </c>
      <c r="C978" s="112">
        <v>0</v>
      </c>
      <c r="D978" s="112">
        <v>12787780.6</v>
      </c>
    </row>
    <row r="979" spans="2:4">
      <c r="B979" s="129" t="s">
        <v>3242</v>
      </c>
      <c r="C979" s="112">
        <v>0</v>
      </c>
      <c r="D979" s="112">
        <v>0</v>
      </c>
    </row>
    <row r="980" spans="2:4">
      <c r="B980" s="130" t="s">
        <v>3243</v>
      </c>
      <c r="C980" s="112">
        <v>0</v>
      </c>
      <c r="D980" s="112">
        <v>0</v>
      </c>
    </row>
    <row r="981" spans="2:4">
      <c r="B981" s="129" t="s">
        <v>3244</v>
      </c>
      <c r="C981" s="112">
        <v>0</v>
      </c>
      <c r="D981" s="112">
        <v>0</v>
      </c>
    </row>
    <row r="982" spans="2:4">
      <c r="B982" s="130" t="s">
        <v>3245</v>
      </c>
      <c r="C982" s="112">
        <v>0</v>
      </c>
      <c r="D982" s="112">
        <v>0</v>
      </c>
    </row>
    <row r="983" spans="2:4">
      <c r="B983" s="127" t="s">
        <v>304</v>
      </c>
      <c r="C983" s="128">
        <v>0</v>
      </c>
      <c r="D983" s="128">
        <v>0</v>
      </c>
    </row>
    <row r="984" spans="2:4">
      <c r="B984" s="129" t="s">
        <v>447</v>
      </c>
      <c r="C984" s="112">
        <v>0</v>
      </c>
      <c r="D984" s="112">
        <v>0</v>
      </c>
    </row>
    <row r="985" spans="2:4">
      <c r="B985" s="130" t="s">
        <v>936</v>
      </c>
      <c r="C985" s="112">
        <v>0</v>
      </c>
      <c r="D985" s="112">
        <v>0</v>
      </c>
    </row>
    <row r="986" spans="2:4">
      <c r="B986" s="129" t="s">
        <v>2354</v>
      </c>
      <c r="C986" s="112">
        <v>0</v>
      </c>
      <c r="D986" s="112">
        <v>0</v>
      </c>
    </row>
    <row r="987" spans="2:4">
      <c r="B987" s="130" t="s">
        <v>2355</v>
      </c>
      <c r="C987" s="112">
        <v>0</v>
      </c>
      <c r="D987" s="112">
        <v>0</v>
      </c>
    </row>
    <row r="988" spans="2:4">
      <c r="B988" s="64" t="s">
        <v>449</v>
      </c>
      <c r="C988" s="112">
        <v>337350589</v>
      </c>
      <c r="D988" s="112">
        <v>631643307.11000001</v>
      </c>
    </row>
    <row r="989" spans="2:4">
      <c r="B989" s="127" t="s">
        <v>287</v>
      </c>
      <c r="C989" s="128">
        <v>337350589</v>
      </c>
      <c r="D989" s="128">
        <v>619601257.71000004</v>
      </c>
    </row>
    <row r="990" spans="2:4">
      <c r="B990" s="129" t="s">
        <v>450</v>
      </c>
      <c r="C990" s="112">
        <v>3843340</v>
      </c>
      <c r="D990" s="112">
        <v>2538670.89</v>
      </c>
    </row>
    <row r="991" spans="2:4">
      <c r="B991" s="130" t="s">
        <v>939</v>
      </c>
      <c r="C991" s="112">
        <v>3843340</v>
      </c>
      <c r="D991" s="112">
        <v>2538670.89</v>
      </c>
    </row>
    <row r="992" spans="2:4">
      <c r="B992" s="129" t="s">
        <v>451</v>
      </c>
      <c r="C992" s="112">
        <v>8462477</v>
      </c>
      <c r="D992" s="112">
        <v>7288792.0199999996</v>
      </c>
    </row>
    <row r="993" spans="2:4">
      <c r="B993" s="130" t="s">
        <v>940</v>
      </c>
      <c r="C993" s="112">
        <v>8462477</v>
      </c>
      <c r="D993" s="112">
        <v>7288792.0199999996</v>
      </c>
    </row>
    <row r="994" spans="2:4">
      <c r="B994" s="129" t="s">
        <v>452</v>
      </c>
      <c r="C994" s="112">
        <v>15619096</v>
      </c>
      <c r="D994" s="112">
        <v>11373680.4</v>
      </c>
    </row>
    <row r="995" spans="2:4">
      <c r="B995" s="130" t="s">
        <v>941</v>
      </c>
      <c r="C995" s="112">
        <v>15619096</v>
      </c>
      <c r="D995" s="112">
        <v>11373680.4</v>
      </c>
    </row>
    <row r="996" spans="2:4">
      <c r="B996" s="129" t="s">
        <v>1621</v>
      </c>
      <c r="C996" s="112">
        <v>0</v>
      </c>
      <c r="D996" s="112">
        <v>0</v>
      </c>
    </row>
    <row r="997" spans="2:4">
      <c r="B997" s="130" t="s">
        <v>1622</v>
      </c>
      <c r="C997" s="112">
        <v>0</v>
      </c>
      <c r="D997" s="112">
        <v>0</v>
      </c>
    </row>
    <row r="998" spans="2:4">
      <c r="B998" s="129" t="s">
        <v>1623</v>
      </c>
      <c r="C998" s="112">
        <v>0</v>
      </c>
      <c r="D998" s="112">
        <v>0</v>
      </c>
    </row>
    <row r="999" spans="2:4">
      <c r="B999" s="130" t="s">
        <v>1624</v>
      </c>
      <c r="C999" s="112">
        <v>0</v>
      </c>
      <c r="D999" s="112">
        <v>0</v>
      </c>
    </row>
    <row r="1000" spans="2:4">
      <c r="B1000" s="129" t="s">
        <v>1625</v>
      </c>
      <c r="C1000" s="112">
        <v>0</v>
      </c>
      <c r="D1000" s="112">
        <v>0</v>
      </c>
    </row>
    <row r="1001" spans="2:4">
      <c r="B1001" s="130" t="s">
        <v>1626</v>
      </c>
      <c r="C1001" s="112">
        <v>0</v>
      </c>
      <c r="D1001" s="112">
        <v>0</v>
      </c>
    </row>
    <row r="1002" spans="2:4">
      <c r="B1002" s="129" t="s">
        <v>453</v>
      </c>
      <c r="C1002" s="112">
        <v>2466670</v>
      </c>
      <c r="D1002" s="112">
        <v>0</v>
      </c>
    </row>
    <row r="1003" spans="2:4">
      <c r="B1003" s="130" t="s">
        <v>942</v>
      </c>
      <c r="C1003" s="112">
        <v>2466670</v>
      </c>
      <c r="D1003" s="112">
        <v>0</v>
      </c>
    </row>
    <row r="1004" spans="2:4">
      <c r="B1004" s="129" t="s">
        <v>2356</v>
      </c>
      <c r="C1004" s="112">
        <v>0</v>
      </c>
      <c r="D1004" s="112">
        <v>0</v>
      </c>
    </row>
    <row r="1005" spans="2:4">
      <c r="B1005" s="130" t="s">
        <v>1627</v>
      </c>
      <c r="C1005" s="112">
        <v>0</v>
      </c>
      <c r="D1005" s="112">
        <v>0</v>
      </c>
    </row>
    <row r="1006" spans="2:4">
      <c r="B1006" s="129" t="s">
        <v>1628</v>
      </c>
      <c r="C1006" s="112">
        <v>0</v>
      </c>
      <c r="D1006" s="112">
        <v>0</v>
      </c>
    </row>
    <row r="1007" spans="2:4">
      <c r="B1007" s="130" t="s">
        <v>1629</v>
      </c>
      <c r="C1007" s="112">
        <v>0</v>
      </c>
      <c r="D1007" s="112">
        <v>0</v>
      </c>
    </row>
    <row r="1008" spans="2:4">
      <c r="B1008" s="129" t="s">
        <v>454</v>
      </c>
      <c r="C1008" s="112">
        <v>264468046</v>
      </c>
      <c r="D1008" s="112">
        <v>368565789.60000002</v>
      </c>
    </row>
    <row r="1009" spans="2:4">
      <c r="B1009" s="130" t="s">
        <v>943</v>
      </c>
      <c r="C1009" s="112">
        <v>264468046</v>
      </c>
      <c r="D1009" s="112">
        <v>368565789.60000002</v>
      </c>
    </row>
    <row r="1010" spans="2:4">
      <c r="B1010" s="129" t="s">
        <v>1903</v>
      </c>
      <c r="C1010" s="112">
        <v>0</v>
      </c>
      <c r="D1010" s="112">
        <v>0</v>
      </c>
    </row>
    <row r="1011" spans="2:4">
      <c r="B1011" s="130" t="s">
        <v>1904</v>
      </c>
      <c r="C1011" s="112">
        <v>0</v>
      </c>
      <c r="D1011" s="112">
        <v>0</v>
      </c>
    </row>
    <row r="1012" spans="2:4">
      <c r="B1012" s="129" t="s">
        <v>1905</v>
      </c>
      <c r="C1012" s="112">
        <v>0</v>
      </c>
      <c r="D1012" s="112">
        <v>0</v>
      </c>
    </row>
    <row r="1013" spans="2:4">
      <c r="B1013" s="130" t="s">
        <v>1906</v>
      </c>
      <c r="C1013" s="112">
        <v>0</v>
      </c>
      <c r="D1013" s="112">
        <v>0</v>
      </c>
    </row>
    <row r="1014" spans="2:4">
      <c r="B1014" s="129" t="s">
        <v>1907</v>
      </c>
      <c r="C1014" s="112">
        <v>0</v>
      </c>
      <c r="D1014" s="112">
        <v>0</v>
      </c>
    </row>
    <row r="1015" spans="2:4">
      <c r="B1015" s="130" t="s">
        <v>1908</v>
      </c>
      <c r="C1015" s="112">
        <v>0</v>
      </c>
      <c r="D1015" s="112">
        <v>0</v>
      </c>
    </row>
    <row r="1016" spans="2:4">
      <c r="B1016" s="129" t="s">
        <v>1909</v>
      </c>
      <c r="C1016" s="112">
        <v>0</v>
      </c>
      <c r="D1016" s="112">
        <v>0</v>
      </c>
    </row>
    <row r="1017" spans="2:4">
      <c r="B1017" s="130" t="s">
        <v>1910</v>
      </c>
      <c r="C1017" s="112">
        <v>0</v>
      </c>
      <c r="D1017" s="112">
        <v>0</v>
      </c>
    </row>
    <row r="1018" spans="2:4">
      <c r="B1018" s="129" t="s">
        <v>1911</v>
      </c>
      <c r="C1018" s="112">
        <v>0</v>
      </c>
      <c r="D1018" s="112">
        <v>0</v>
      </c>
    </row>
    <row r="1019" spans="2:4">
      <c r="B1019" s="130" t="s">
        <v>1912</v>
      </c>
      <c r="C1019" s="112">
        <v>0</v>
      </c>
      <c r="D1019" s="112">
        <v>0</v>
      </c>
    </row>
    <row r="1020" spans="2:4">
      <c r="B1020" s="129" t="s">
        <v>2357</v>
      </c>
      <c r="C1020" s="112">
        <v>0</v>
      </c>
      <c r="D1020" s="112">
        <v>0</v>
      </c>
    </row>
    <row r="1021" spans="2:4">
      <c r="B1021" s="130" t="s">
        <v>1913</v>
      </c>
      <c r="C1021" s="112">
        <v>0</v>
      </c>
      <c r="D1021" s="112">
        <v>0</v>
      </c>
    </row>
    <row r="1022" spans="2:4">
      <c r="B1022" s="129" t="s">
        <v>455</v>
      </c>
      <c r="C1022" s="112">
        <v>2115619</v>
      </c>
      <c r="D1022" s="112">
        <v>0</v>
      </c>
    </row>
    <row r="1023" spans="2:4">
      <c r="B1023" s="130" t="s">
        <v>944</v>
      </c>
      <c r="C1023" s="112">
        <v>2115619</v>
      </c>
      <c r="D1023" s="112">
        <v>0</v>
      </c>
    </row>
    <row r="1024" spans="2:4">
      <c r="B1024" s="129" t="s">
        <v>2358</v>
      </c>
      <c r="C1024" s="112">
        <v>15000000</v>
      </c>
      <c r="D1024" s="112">
        <v>0</v>
      </c>
    </row>
    <row r="1025" spans="2:4">
      <c r="B1025" s="130" t="s">
        <v>945</v>
      </c>
      <c r="C1025" s="112">
        <v>15000000</v>
      </c>
      <c r="D1025" s="112">
        <v>0</v>
      </c>
    </row>
    <row r="1026" spans="2:4">
      <c r="B1026" s="129" t="s">
        <v>1914</v>
      </c>
      <c r="C1026" s="112">
        <v>0</v>
      </c>
      <c r="D1026" s="112">
        <v>0</v>
      </c>
    </row>
    <row r="1027" spans="2:4">
      <c r="B1027" s="130" t="s">
        <v>1915</v>
      </c>
      <c r="C1027" s="112">
        <v>0</v>
      </c>
      <c r="D1027" s="112">
        <v>0</v>
      </c>
    </row>
    <row r="1028" spans="2:4">
      <c r="B1028" s="129" t="s">
        <v>1916</v>
      </c>
      <c r="C1028" s="112">
        <v>0</v>
      </c>
      <c r="D1028" s="112">
        <v>0</v>
      </c>
    </row>
    <row r="1029" spans="2:4">
      <c r="B1029" s="130" t="s">
        <v>1917</v>
      </c>
      <c r="C1029" s="112">
        <v>0</v>
      </c>
      <c r="D1029" s="112">
        <v>0</v>
      </c>
    </row>
    <row r="1030" spans="2:4">
      <c r="B1030" s="129" t="s">
        <v>456</v>
      </c>
      <c r="C1030" s="112">
        <v>14800024</v>
      </c>
      <c r="D1030" s="112">
        <v>39015896.119999997</v>
      </c>
    </row>
    <row r="1031" spans="2:4">
      <c r="B1031" s="130" t="s">
        <v>946</v>
      </c>
      <c r="C1031" s="112">
        <v>14800024</v>
      </c>
      <c r="D1031" s="112">
        <v>39015896.119999997</v>
      </c>
    </row>
    <row r="1032" spans="2:4">
      <c r="B1032" s="129" t="s">
        <v>457</v>
      </c>
      <c r="C1032" s="112">
        <v>7451498</v>
      </c>
      <c r="D1032" s="112">
        <v>0</v>
      </c>
    </row>
    <row r="1033" spans="2:4">
      <c r="B1033" s="130" t="s">
        <v>947</v>
      </c>
      <c r="C1033" s="112">
        <v>7451498</v>
      </c>
      <c r="D1033" s="112">
        <v>0</v>
      </c>
    </row>
    <row r="1034" spans="2:4">
      <c r="B1034" s="129" t="s">
        <v>1446</v>
      </c>
      <c r="C1034" s="112">
        <v>0</v>
      </c>
      <c r="D1034" s="112">
        <v>142705117.16</v>
      </c>
    </row>
    <row r="1035" spans="2:4">
      <c r="B1035" s="130" t="s">
        <v>1447</v>
      </c>
      <c r="C1035" s="112">
        <v>0</v>
      </c>
      <c r="D1035" s="112">
        <v>142705117.16</v>
      </c>
    </row>
    <row r="1036" spans="2:4">
      <c r="B1036" s="129" t="s">
        <v>458</v>
      </c>
      <c r="C1036" s="112">
        <v>3123819</v>
      </c>
      <c r="D1036" s="112">
        <v>0</v>
      </c>
    </row>
    <row r="1037" spans="2:4">
      <c r="B1037" s="130" t="s">
        <v>948</v>
      </c>
      <c r="C1037" s="112">
        <v>3123819</v>
      </c>
      <c r="D1037" s="112">
        <v>0</v>
      </c>
    </row>
    <row r="1038" spans="2:4">
      <c r="B1038" s="129" t="s">
        <v>1303</v>
      </c>
      <c r="C1038" s="112">
        <v>0</v>
      </c>
      <c r="D1038" s="112">
        <v>48113311.520000003</v>
      </c>
    </row>
    <row r="1039" spans="2:4">
      <c r="B1039" s="130" t="s">
        <v>1304</v>
      </c>
      <c r="C1039" s="112">
        <v>0</v>
      </c>
      <c r="D1039" s="112">
        <v>48113311.520000003</v>
      </c>
    </row>
    <row r="1040" spans="2:4">
      <c r="B1040" s="127" t="s">
        <v>289</v>
      </c>
      <c r="C1040" s="128">
        <v>0</v>
      </c>
      <c r="D1040" s="128">
        <v>12042049.4</v>
      </c>
    </row>
    <row r="1041" spans="2:4">
      <c r="B1041" s="129" t="s">
        <v>1630</v>
      </c>
      <c r="C1041" s="112">
        <v>0</v>
      </c>
      <c r="D1041" s="112">
        <v>12042049.4</v>
      </c>
    </row>
    <row r="1042" spans="2:4">
      <c r="B1042" s="130" t="s">
        <v>1631</v>
      </c>
      <c r="C1042" s="112">
        <v>0</v>
      </c>
      <c r="D1042" s="112">
        <v>12042049.4</v>
      </c>
    </row>
    <row r="1043" spans="2:4">
      <c r="B1043" s="64" t="s">
        <v>297</v>
      </c>
      <c r="C1043" s="112">
        <v>976293202</v>
      </c>
      <c r="D1043" s="112">
        <v>729052495.05000007</v>
      </c>
    </row>
    <row r="1044" spans="2:4">
      <c r="B1044" s="127" t="s">
        <v>287</v>
      </c>
      <c r="C1044" s="128">
        <v>976293202</v>
      </c>
      <c r="D1044" s="128">
        <v>728443937.69000006</v>
      </c>
    </row>
    <row r="1045" spans="2:4">
      <c r="B1045" s="129" t="s">
        <v>1632</v>
      </c>
      <c r="C1045" s="112">
        <v>0</v>
      </c>
      <c r="D1045" s="112">
        <v>0</v>
      </c>
    </row>
    <row r="1046" spans="2:4">
      <c r="B1046" s="130" t="s">
        <v>1633</v>
      </c>
      <c r="C1046" s="112">
        <v>0</v>
      </c>
      <c r="D1046" s="112">
        <v>0</v>
      </c>
    </row>
    <row r="1047" spans="2:4">
      <c r="B1047" s="129" t="s">
        <v>1634</v>
      </c>
      <c r="C1047" s="112">
        <v>0</v>
      </c>
      <c r="D1047" s="112">
        <v>0</v>
      </c>
    </row>
    <row r="1048" spans="2:4">
      <c r="B1048" s="130" t="s">
        <v>1635</v>
      </c>
      <c r="C1048" s="112">
        <v>0</v>
      </c>
      <c r="D1048" s="112">
        <v>0</v>
      </c>
    </row>
    <row r="1049" spans="2:4">
      <c r="B1049" s="129" t="s">
        <v>1918</v>
      </c>
      <c r="C1049" s="112">
        <v>0</v>
      </c>
      <c r="D1049" s="112">
        <v>0</v>
      </c>
    </row>
    <row r="1050" spans="2:4">
      <c r="B1050" s="130" t="s">
        <v>1919</v>
      </c>
      <c r="C1050" s="112">
        <v>0</v>
      </c>
      <c r="D1050" s="112">
        <v>0</v>
      </c>
    </row>
    <row r="1051" spans="2:4">
      <c r="B1051" s="129" t="s">
        <v>1920</v>
      </c>
      <c r="C1051" s="112">
        <v>0</v>
      </c>
      <c r="D1051" s="112">
        <v>0</v>
      </c>
    </row>
    <row r="1052" spans="2:4">
      <c r="B1052" s="130" t="s">
        <v>1921</v>
      </c>
      <c r="C1052" s="112">
        <v>0</v>
      </c>
      <c r="D1052" s="112">
        <v>0</v>
      </c>
    </row>
    <row r="1053" spans="2:4">
      <c r="B1053" s="129" t="s">
        <v>1922</v>
      </c>
      <c r="C1053" s="112">
        <v>0</v>
      </c>
      <c r="D1053" s="112">
        <v>0</v>
      </c>
    </row>
    <row r="1054" spans="2:4">
      <c r="B1054" s="130" t="s">
        <v>1923</v>
      </c>
      <c r="C1054" s="112">
        <v>0</v>
      </c>
      <c r="D1054" s="112">
        <v>0</v>
      </c>
    </row>
    <row r="1055" spans="2:4">
      <c r="B1055" s="129" t="s">
        <v>1924</v>
      </c>
      <c r="C1055" s="112">
        <v>0</v>
      </c>
      <c r="D1055" s="112">
        <v>0</v>
      </c>
    </row>
    <row r="1056" spans="2:4">
      <c r="B1056" s="130" t="s">
        <v>1925</v>
      </c>
      <c r="C1056" s="112">
        <v>0</v>
      </c>
      <c r="D1056" s="112">
        <v>0</v>
      </c>
    </row>
    <row r="1057" spans="2:4">
      <c r="B1057" s="129" t="s">
        <v>1926</v>
      </c>
      <c r="C1057" s="112">
        <v>0</v>
      </c>
      <c r="D1057" s="112">
        <v>0</v>
      </c>
    </row>
    <row r="1058" spans="2:4">
      <c r="B1058" s="130" t="s">
        <v>1927</v>
      </c>
      <c r="C1058" s="112">
        <v>0</v>
      </c>
      <c r="D1058" s="112">
        <v>0</v>
      </c>
    </row>
    <row r="1059" spans="2:4">
      <c r="B1059" s="129" t="s">
        <v>1928</v>
      </c>
      <c r="C1059" s="112">
        <v>0</v>
      </c>
      <c r="D1059" s="112">
        <v>0</v>
      </c>
    </row>
    <row r="1060" spans="2:4">
      <c r="B1060" s="130" t="s">
        <v>1929</v>
      </c>
      <c r="C1060" s="112">
        <v>0</v>
      </c>
      <c r="D1060" s="112">
        <v>0</v>
      </c>
    </row>
    <row r="1061" spans="2:4">
      <c r="B1061" s="129" t="s">
        <v>2359</v>
      </c>
      <c r="C1061" s="112">
        <v>0</v>
      </c>
      <c r="D1061" s="112">
        <v>0</v>
      </c>
    </row>
    <row r="1062" spans="2:4">
      <c r="B1062" s="130" t="s">
        <v>1930</v>
      </c>
      <c r="C1062" s="112">
        <v>0</v>
      </c>
      <c r="D1062" s="112">
        <v>0</v>
      </c>
    </row>
    <row r="1063" spans="2:4">
      <c r="B1063" s="129" t="s">
        <v>459</v>
      </c>
      <c r="C1063" s="112">
        <v>43183012</v>
      </c>
      <c r="D1063" s="112">
        <v>15825909.49</v>
      </c>
    </row>
    <row r="1064" spans="2:4">
      <c r="B1064" s="130" t="s">
        <v>949</v>
      </c>
      <c r="C1064" s="112">
        <v>43183012</v>
      </c>
      <c r="D1064" s="112">
        <v>15825909.49</v>
      </c>
    </row>
    <row r="1065" spans="2:4">
      <c r="B1065" s="129" t="s">
        <v>1931</v>
      </c>
      <c r="C1065" s="112">
        <v>0</v>
      </c>
      <c r="D1065" s="112">
        <v>0</v>
      </c>
    </row>
    <row r="1066" spans="2:4">
      <c r="B1066" s="130" t="s">
        <v>1932</v>
      </c>
      <c r="C1066" s="112">
        <v>0</v>
      </c>
      <c r="D1066" s="112">
        <v>0</v>
      </c>
    </row>
    <row r="1067" spans="2:4">
      <c r="B1067" s="129" t="s">
        <v>1933</v>
      </c>
      <c r="C1067" s="112">
        <v>0</v>
      </c>
      <c r="D1067" s="112">
        <v>0</v>
      </c>
    </row>
    <row r="1068" spans="2:4">
      <c r="B1068" s="130" t="s">
        <v>1934</v>
      </c>
      <c r="C1068" s="112">
        <v>0</v>
      </c>
      <c r="D1068" s="112">
        <v>0</v>
      </c>
    </row>
    <row r="1069" spans="2:4">
      <c r="B1069" s="129" t="s">
        <v>1935</v>
      </c>
      <c r="C1069" s="112">
        <v>0</v>
      </c>
      <c r="D1069" s="112">
        <v>0</v>
      </c>
    </row>
    <row r="1070" spans="2:4">
      <c r="B1070" s="130" t="s">
        <v>1936</v>
      </c>
      <c r="C1070" s="112">
        <v>0</v>
      </c>
      <c r="D1070" s="112">
        <v>0</v>
      </c>
    </row>
    <row r="1071" spans="2:4">
      <c r="B1071" s="129" t="s">
        <v>2360</v>
      </c>
      <c r="C1071" s="112">
        <v>0</v>
      </c>
      <c r="D1071" s="112">
        <v>0</v>
      </c>
    </row>
    <row r="1072" spans="2:4">
      <c r="B1072" s="130" t="s">
        <v>1937</v>
      </c>
      <c r="C1072" s="112">
        <v>0</v>
      </c>
      <c r="D1072" s="112">
        <v>0</v>
      </c>
    </row>
    <row r="1073" spans="2:4">
      <c r="B1073" s="129" t="s">
        <v>460</v>
      </c>
      <c r="C1073" s="112">
        <v>40000000</v>
      </c>
      <c r="D1073" s="112">
        <v>6109549.5</v>
      </c>
    </row>
    <row r="1074" spans="2:4">
      <c r="B1074" s="130" t="s">
        <v>950</v>
      </c>
      <c r="C1074" s="112">
        <v>40000000</v>
      </c>
      <c r="D1074" s="112">
        <v>6109549.5</v>
      </c>
    </row>
    <row r="1075" spans="2:4">
      <c r="B1075" s="129" t="s">
        <v>2361</v>
      </c>
      <c r="C1075" s="112">
        <v>0</v>
      </c>
      <c r="D1075" s="112">
        <v>0</v>
      </c>
    </row>
    <row r="1076" spans="2:4">
      <c r="B1076" s="130" t="s">
        <v>1938</v>
      </c>
      <c r="C1076" s="112">
        <v>0</v>
      </c>
      <c r="D1076" s="112">
        <v>0</v>
      </c>
    </row>
    <row r="1077" spans="2:4">
      <c r="B1077" s="129" t="s">
        <v>461</v>
      </c>
      <c r="C1077" s="112">
        <v>4231239</v>
      </c>
      <c r="D1077" s="112">
        <v>0</v>
      </c>
    </row>
    <row r="1078" spans="2:4">
      <c r="B1078" s="130" t="s">
        <v>951</v>
      </c>
      <c r="C1078" s="112">
        <v>4231239</v>
      </c>
      <c r="D1078" s="112">
        <v>0</v>
      </c>
    </row>
    <row r="1079" spans="2:4">
      <c r="B1079" s="130" t="s">
        <v>1938</v>
      </c>
      <c r="C1079" s="112">
        <v>0</v>
      </c>
      <c r="D1079" s="112">
        <v>0</v>
      </c>
    </row>
    <row r="1080" spans="2:4">
      <c r="B1080" s="129" t="s">
        <v>2362</v>
      </c>
      <c r="C1080" s="112">
        <v>43733469</v>
      </c>
      <c r="D1080" s="112">
        <v>70504980.950000003</v>
      </c>
    </row>
    <row r="1081" spans="2:4">
      <c r="B1081" s="130" t="s">
        <v>952</v>
      </c>
      <c r="C1081" s="112">
        <v>43733469</v>
      </c>
      <c r="D1081" s="112">
        <v>70504980.950000003</v>
      </c>
    </row>
    <row r="1082" spans="2:4">
      <c r="B1082" s="129" t="s">
        <v>1939</v>
      </c>
      <c r="C1082" s="112">
        <v>0</v>
      </c>
      <c r="D1082" s="112">
        <v>0</v>
      </c>
    </row>
    <row r="1083" spans="2:4">
      <c r="B1083" s="130" t="s">
        <v>1940</v>
      </c>
      <c r="C1083" s="112">
        <v>0</v>
      </c>
      <c r="D1083" s="112">
        <v>0</v>
      </c>
    </row>
    <row r="1084" spans="2:4">
      <c r="B1084" s="129" t="s">
        <v>2363</v>
      </c>
      <c r="C1084" s="112">
        <v>0</v>
      </c>
      <c r="D1084" s="112">
        <v>49571274.140000001</v>
      </c>
    </row>
    <row r="1085" spans="2:4">
      <c r="B1085" s="130" t="s">
        <v>2364</v>
      </c>
      <c r="C1085" s="112">
        <v>0</v>
      </c>
      <c r="D1085" s="112">
        <v>49571274.140000001</v>
      </c>
    </row>
    <row r="1086" spans="2:4">
      <c r="B1086" s="129" t="s">
        <v>1941</v>
      </c>
      <c r="C1086" s="112">
        <v>0</v>
      </c>
      <c r="D1086" s="112">
        <v>0</v>
      </c>
    </row>
    <row r="1087" spans="2:4">
      <c r="B1087" s="130" t="s">
        <v>1942</v>
      </c>
      <c r="C1087" s="112">
        <v>0</v>
      </c>
      <c r="D1087" s="112">
        <v>0</v>
      </c>
    </row>
    <row r="1088" spans="2:4">
      <c r="B1088" s="129" t="s">
        <v>1943</v>
      </c>
      <c r="C1088" s="112">
        <v>0</v>
      </c>
      <c r="D1088" s="112">
        <v>0</v>
      </c>
    </row>
    <row r="1089" spans="2:4">
      <c r="B1089" s="130" t="s">
        <v>1944</v>
      </c>
      <c r="C1089" s="112">
        <v>0</v>
      </c>
      <c r="D1089" s="112">
        <v>0</v>
      </c>
    </row>
    <row r="1090" spans="2:4">
      <c r="B1090" s="129" t="s">
        <v>1945</v>
      </c>
      <c r="C1090" s="112">
        <v>0</v>
      </c>
      <c r="D1090" s="112">
        <v>0</v>
      </c>
    </row>
    <row r="1091" spans="2:4">
      <c r="B1091" s="130" t="s">
        <v>1946</v>
      </c>
      <c r="C1091" s="112">
        <v>0</v>
      </c>
      <c r="D1091" s="112">
        <v>0</v>
      </c>
    </row>
    <row r="1092" spans="2:4">
      <c r="B1092" s="129" t="s">
        <v>1947</v>
      </c>
      <c r="C1092" s="112">
        <v>0</v>
      </c>
      <c r="D1092" s="112">
        <v>0</v>
      </c>
    </row>
    <row r="1093" spans="2:4">
      <c r="B1093" s="130" t="s">
        <v>1948</v>
      </c>
      <c r="C1093" s="112">
        <v>0</v>
      </c>
      <c r="D1093" s="112">
        <v>0</v>
      </c>
    </row>
    <row r="1094" spans="2:4">
      <c r="B1094" s="129" t="s">
        <v>1949</v>
      </c>
      <c r="C1094" s="112">
        <v>0</v>
      </c>
      <c r="D1094" s="112">
        <v>0</v>
      </c>
    </row>
    <row r="1095" spans="2:4">
      <c r="B1095" s="130" t="s">
        <v>1950</v>
      </c>
      <c r="C1095" s="112">
        <v>0</v>
      </c>
      <c r="D1095" s="112">
        <v>0</v>
      </c>
    </row>
    <row r="1096" spans="2:4">
      <c r="B1096" s="129" t="s">
        <v>1951</v>
      </c>
      <c r="C1096" s="112">
        <v>0</v>
      </c>
      <c r="D1096" s="112">
        <v>0</v>
      </c>
    </row>
    <row r="1097" spans="2:4">
      <c r="B1097" s="130" t="s">
        <v>1952</v>
      </c>
      <c r="C1097" s="112">
        <v>0</v>
      </c>
      <c r="D1097" s="112">
        <v>0</v>
      </c>
    </row>
    <row r="1098" spans="2:4">
      <c r="B1098" s="129" t="s">
        <v>2365</v>
      </c>
      <c r="C1098" s="112">
        <v>0</v>
      </c>
      <c r="D1098" s="112">
        <v>0</v>
      </c>
    </row>
    <row r="1099" spans="2:4">
      <c r="B1099" s="130" t="s">
        <v>1953</v>
      </c>
      <c r="C1099" s="112">
        <v>0</v>
      </c>
      <c r="D1099" s="112">
        <v>0</v>
      </c>
    </row>
    <row r="1100" spans="2:4">
      <c r="B1100" s="129" t="s">
        <v>462</v>
      </c>
      <c r="C1100" s="112">
        <v>29805991</v>
      </c>
      <c r="D1100" s="112">
        <v>59389596.82</v>
      </c>
    </row>
    <row r="1101" spans="2:4">
      <c r="B1101" s="130" t="s">
        <v>953</v>
      </c>
      <c r="C1101" s="112">
        <v>29805991</v>
      </c>
      <c r="D1101" s="112">
        <v>59389596.82</v>
      </c>
    </row>
    <row r="1102" spans="2:4">
      <c r="B1102" s="129" t="s">
        <v>1954</v>
      </c>
      <c r="C1102" s="112">
        <v>0</v>
      </c>
      <c r="D1102" s="112">
        <v>0</v>
      </c>
    </row>
    <row r="1103" spans="2:4">
      <c r="B1103" s="130" t="s">
        <v>1955</v>
      </c>
      <c r="C1103" s="112">
        <v>0</v>
      </c>
      <c r="D1103" s="112">
        <v>0</v>
      </c>
    </row>
    <row r="1104" spans="2:4">
      <c r="B1104" s="129" t="s">
        <v>1956</v>
      </c>
      <c r="C1104" s="112">
        <v>0</v>
      </c>
      <c r="D1104" s="112">
        <v>0</v>
      </c>
    </row>
    <row r="1105" spans="2:4">
      <c r="B1105" s="130" t="s">
        <v>1957</v>
      </c>
      <c r="C1105" s="112">
        <v>0</v>
      </c>
      <c r="D1105" s="112">
        <v>0</v>
      </c>
    </row>
    <row r="1106" spans="2:4">
      <c r="B1106" s="129" t="s">
        <v>1958</v>
      </c>
      <c r="C1106" s="112">
        <v>0</v>
      </c>
      <c r="D1106" s="112">
        <v>0</v>
      </c>
    </row>
    <row r="1107" spans="2:4">
      <c r="B1107" s="130" t="s">
        <v>1959</v>
      </c>
      <c r="C1107" s="112">
        <v>0</v>
      </c>
      <c r="D1107" s="112">
        <v>0</v>
      </c>
    </row>
    <row r="1108" spans="2:4">
      <c r="B1108" s="129" t="s">
        <v>1960</v>
      </c>
      <c r="C1108" s="112">
        <v>0</v>
      </c>
      <c r="D1108" s="112">
        <v>0</v>
      </c>
    </row>
    <row r="1109" spans="2:4">
      <c r="B1109" s="130" t="s">
        <v>1961</v>
      </c>
      <c r="C1109" s="112">
        <v>0</v>
      </c>
      <c r="D1109" s="112">
        <v>0</v>
      </c>
    </row>
    <row r="1110" spans="2:4">
      <c r="B1110" s="129" t="s">
        <v>1962</v>
      </c>
      <c r="C1110" s="112">
        <v>0</v>
      </c>
      <c r="D1110" s="112">
        <v>0</v>
      </c>
    </row>
    <row r="1111" spans="2:4">
      <c r="B1111" s="130" t="s">
        <v>1963</v>
      </c>
      <c r="C1111" s="112">
        <v>0</v>
      </c>
      <c r="D1111" s="112">
        <v>0</v>
      </c>
    </row>
    <row r="1112" spans="2:4">
      <c r="B1112" s="129" t="s">
        <v>1964</v>
      </c>
      <c r="C1112" s="112">
        <v>0</v>
      </c>
      <c r="D1112" s="112">
        <v>0</v>
      </c>
    </row>
    <row r="1113" spans="2:4">
      <c r="B1113" s="130" t="s">
        <v>1965</v>
      </c>
      <c r="C1113" s="112">
        <v>0</v>
      </c>
      <c r="D1113" s="112">
        <v>0</v>
      </c>
    </row>
    <row r="1114" spans="2:4">
      <c r="B1114" s="129" t="s">
        <v>1966</v>
      </c>
      <c r="C1114" s="112">
        <v>0</v>
      </c>
      <c r="D1114" s="112">
        <v>0</v>
      </c>
    </row>
    <row r="1115" spans="2:4">
      <c r="B1115" s="130" t="s">
        <v>1967</v>
      </c>
      <c r="C1115" s="112">
        <v>0</v>
      </c>
      <c r="D1115" s="112">
        <v>0</v>
      </c>
    </row>
    <row r="1116" spans="2:4">
      <c r="B1116" s="129" t="s">
        <v>1968</v>
      </c>
      <c r="C1116" s="112">
        <v>0</v>
      </c>
      <c r="D1116" s="112">
        <v>0</v>
      </c>
    </row>
    <row r="1117" spans="2:4">
      <c r="B1117" s="130" t="s">
        <v>1969</v>
      </c>
      <c r="C1117" s="112">
        <v>0</v>
      </c>
      <c r="D1117" s="112">
        <v>0</v>
      </c>
    </row>
    <row r="1118" spans="2:4">
      <c r="B1118" s="129" t="s">
        <v>1970</v>
      </c>
      <c r="C1118" s="112">
        <v>0</v>
      </c>
      <c r="D1118" s="112">
        <v>0</v>
      </c>
    </row>
    <row r="1119" spans="2:4">
      <c r="B1119" s="130" t="s">
        <v>1971</v>
      </c>
      <c r="C1119" s="112">
        <v>0</v>
      </c>
      <c r="D1119" s="112">
        <v>0</v>
      </c>
    </row>
    <row r="1120" spans="2:4">
      <c r="B1120" s="129" t="s">
        <v>463</v>
      </c>
      <c r="C1120" s="112">
        <v>6453123</v>
      </c>
      <c r="D1120" s="112">
        <v>2857492.23</v>
      </c>
    </row>
    <row r="1121" spans="2:4">
      <c r="B1121" s="130" t="s">
        <v>954</v>
      </c>
      <c r="C1121" s="112">
        <v>6453123</v>
      </c>
      <c r="D1121" s="112">
        <v>2857492.23</v>
      </c>
    </row>
    <row r="1122" spans="2:4">
      <c r="B1122" s="129" t="s">
        <v>464</v>
      </c>
      <c r="C1122" s="112">
        <v>6247638</v>
      </c>
      <c r="D1122" s="112">
        <v>40709040.789999999</v>
      </c>
    </row>
    <row r="1123" spans="2:4">
      <c r="B1123" s="130" t="s">
        <v>955</v>
      </c>
      <c r="C1123" s="112">
        <v>6247638</v>
      </c>
      <c r="D1123" s="112">
        <v>40709040.789999999</v>
      </c>
    </row>
    <row r="1124" spans="2:4">
      <c r="B1124" s="129" t="s">
        <v>465</v>
      </c>
      <c r="C1124" s="112">
        <v>5114956</v>
      </c>
      <c r="D1124" s="112">
        <v>2665820</v>
      </c>
    </row>
    <row r="1125" spans="2:4">
      <c r="B1125" s="130" t="s">
        <v>956</v>
      </c>
      <c r="C1125" s="112">
        <v>5114956</v>
      </c>
      <c r="D1125" s="112">
        <v>2665820</v>
      </c>
    </row>
    <row r="1126" spans="2:4">
      <c r="B1126" s="129" t="s">
        <v>466</v>
      </c>
      <c r="C1126" s="112">
        <v>37000061</v>
      </c>
      <c r="D1126" s="112">
        <v>32082164.879999999</v>
      </c>
    </row>
    <row r="1127" spans="2:4">
      <c r="B1127" s="130" t="s">
        <v>957</v>
      </c>
      <c r="C1127" s="112">
        <v>37000061</v>
      </c>
      <c r="D1127" s="112">
        <v>32082164.879999999</v>
      </c>
    </row>
    <row r="1128" spans="2:4">
      <c r="B1128" s="129" t="s">
        <v>467</v>
      </c>
      <c r="C1128" s="112">
        <v>405227030</v>
      </c>
      <c r="D1128" s="112">
        <v>0</v>
      </c>
    </row>
    <row r="1129" spans="2:4">
      <c r="B1129" s="130" t="s">
        <v>958</v>
      </c>
      <c r="C1129" s="112">
        <v>405227030</v>
      </c>
      <c r="D1129" s="112">
        <v>0</v>
      </c>
    </row>
    <row r="1130" spans="2:4">
      <c r="B1130" s="129" t="s">
        <v>468</v>
      </c>
      <c r="C1130" s="112">
        <v>19870660</v>
      </c>
      <c r="D1130" s="112">
        <v>13669555.34</v>
      </c>
    </row>
    <row r="1131" spans="2:4">
      <c r="B1131" s="130" t="s">
        <v>959</v>
      </c>
      <c r="C1131" s="112">
        <v>19870660</v>
      </c>
      <c r="D1131" s="112">
        <v>13669555.34</v>
      </c>
    </row>
    <row r="1132" spans="2:4">
      <c r="B1132" s="129" t="s">
        <v>469</v>
      </c>
      <c r="C1132" s="112">
        <v>255937916</v>
      </c>
      <c r="D1132" s="112">
        <v>323949859.26000017</v>
      </c>
    </row>
    <row r="1133" spans="2:4">
      <c r="B1133" s="130" t="s">
        <v>960</v>
      </c>
      <c r="C1133" s="112">
        <v>255937916</v>
      </c>
      <c r="D1133" s="112">
        <v>323949859.26000017</v>
      </c>
    </row>
    <row r="1134" spans="2:4">
      <c r="B1134" s="129" t="s">
        <v>470</v>
      </c>
      <c r="C1134" s="112">
        <v>749089</v>
      </c>
      <c r="D1134" s="112">
        <v>0</v>
      </c>
    </row>
    <row r="1135" spans="2:4">
      <c r="B1135" s="130" t="s">
        <v>961</v>
      </c>
      <c r="C1135" s="112">
        <v>749089</v>
      </c>
      <c r="D1135" s="112">
        <v>0</v>
      </c>
    </row>
    <row r="1136" spans="2:4">
      <c r="B1136" s="129" t="s">
        <v>471</v>
      </c>
      <c r="C1136" s="112">
        <v>1739769</v>
      </c>
      <c r="D1136" s="112">
        <v>0</v>
      </c>
    </row>
    <row r="1137" spans="2:4">
      <c r="B1137" s="130" t="s">
        <v>962</v>
      </c>
      <c r="C1137" s="112">
        <v>1739769</v>
      </c>
      <c r="D1137" s="112">
        <v>0</v>
      </c>
    </row>
    <row r="1138" spans="2:4">
      <c r="B1138" s="129" t="s">
        <v>472</v>
      </c>
      <c r="C1138" s="112">
        <v>76999249</v>
      </c>
      <c r="D1138" s="112">
        <v>111108694.28999999</v>
      </c>
    </row>
    <row r="1139" spans="2:4">
      <c r="B1139" s="130" t="s">
        <v>963</v>
      </c>
      <c r="C1139" s="112">
        <v>76999249</v>
      </c>
      <c r="D1139" s="112">
        <v>111108694.28999999</v>
      </c>
    </row>
    <row r="1140" spans="2:4">
      <c r="B1140" s="127" t="s">
        <v>304</v>
      </c>
      <c r="C1140" s="128">
        <v>0</v>
      </c>
      <c r="D1140" s="128">
        <v>608557.36</v>
      </c>
    </row>
    <row r="1141" spans="2:4">
      <c r="B1141" s="129" t="s">
        <v>1448</v>
      </c>
      <c r="C1141" s="112">
        <v>0</v>
      </c>
      <c r="D1141" s="112">
        <v>608557.36</v>
      </c>
    </row>
    <row r="1142" spans="2:4">
      <c r="B1142" s="130" t="s">
        <v>1449</v>
      </c>
      <c r="C1142" s="112">
        <v>0</v>
      </c>
      <c r="D1142" s="112">
        <v>608557.36</v>
      </c>
    </row>
    <row r="1143" spans="2:4">
      <c r="B1143" s="64" t="s">
        <v>473</v>
      </c>
      <c r="C1143" s="112">
        <v>989650540</v>
      </c>
      <c r="D1143" s="112">
        <v>601744643.49000001</v>
      </c>
    </row>
    <row r="1144" spans="2:4">
      <c r="B1144" s="127" t="s">
        <v>287</v>
      </c>
      <c r="C1144" s="128">
        <v>989650540</v>
      </c>
      <c r="D1144" s="128">
        <v>584025392.34000003</v>
      </c>
    </row>
    <row r="1145" spans="2:4">
      <c r="B1145" s="129" t="s">
        <v>474</v>
      </c>
      <c r="C1145" s="112">
        <v>221707859</v>
      </c>
      <c r="D1145" s="112">
        <v>0</v>
      </c>
    </row>
    <row r="1146" spans="2:4">
      <c r="B1146" s="130" t="s">
        <v>964</v>
      </c>
      <c r="C1146" s="112">
        <v>221707859</v>
      </c>
      <c r="D1146" s="112">
        <v>0</v>
      </c>
    </row>
    <row r="1147" spans="2:4">
      <c r="B1147" s="129" t="s">
        <v>475</v>
      </c>
      <c r="C1147" s="112">
        <v>6867669</v>
      </c>
      <c r="D1147" s="112">
        <v>0</v>
      </c>
    </row>
    <row r="1148" spans="2:4">
      <c r="B1148" s="130" t="s">
        <v>965</v>
      </c>
      <c r="C1148" s="112">
        <v>6867669</v>
      </c>
      <c r="D1148" s="112">
        <v>0</v>
      </c>
    </row>
    <row r="1149" spans="2:4">
      <c r="B1149" s="129" t="s">
        <v>476</v>
      </c>
      <c r="C1149" s="112">
        <v>715000000</v>
      </c>
      <c r="D1149" s="112">
        <v>94130064</v>
      </c>
    </row>
    <row r="1150" spans="2:4">
      <c r="B1150" s="130" t="s">
        <v>966</v>
      </c>
      <c r="C1150" s="112">
        <v>715000000</v>
      </c>
      <c r="D1150" s="112">
        <v>94130064</v>
      </c>
    </row>
    <row r="1151" spans="2:4">
      <c r="B1151" s="129" t="s">
        <v>1636</v>
      </c>
      <c r="C1151" s="112">
        <v>0</v>
      </c>
      <c r="D1151" s="112">
        <v>0</v>
      </c>
    </row>
    <row r="1152" spans="2:4">
      <c r="B1152" s="130" t="s">
        <v>1637</v>
      </c>
      <c r="C1152" s="112">
        <v>0</v>
      </c>
      <c r="D1152" s="112">
        <v>0</v>
      </c>
    </row>
    <row r="1153" spans="2:4">
      <c r="B1153" s="129" t="s">
        <v>1638</v>
      </c>
      <c r="C1153" s="112">
        <v>0</v>
      </c>
      <c r="D1153" s="112">
        <v>0</v>
      </c>
    </row>
    <row r="1154" spans="2:4">
      <c r="B1154" s="130" t="s">
        <v>1639</v>
      </c>
      <c r="C1154" s="112">
        <v>0</v>
      </c>
      <c r="D1154" s="112">
        <v>0</v>
      </c>
    </row>
    <row r="1155" spans="2:4">
      <c r="B1155" s="129" t="s">
        <v>1640</v>
      </c>
      <c r="C1155" s="112">
        <v>0</v>
      </c>
      <c r="D1155" s="112">
        <v>0</v>
      </c>
    </row>
    <row r="1156" spans="2:4">
      <c r="B1156" s="130" t="s">
        <v>1641</v>
      </c>
      <c r="C1156" s="112">
        <v>0</v>
      </c>
      <c r="D1156" s="112">
        <v>0</v>
      </c>
    </row>
    <row r="1157" spans="2:4">
      <c r="B1157" s="129" t="s">
        <v>1642</v>
      </c>
      <c r="C1157" s="112">
        <v>0</v>
      </c>
      <c r="D1157" s="112">
        <v>0</v>
      </c>
    </row>
    <row r="1158" spans="2:4">
      <c r="B1158" s="130" t="s">
        <v>1643</v>
      </c>
      <c r="C1158" s="112">
        <v>0</v>
      </c>
      <c r="D1158" s="112">
        <v>0</v>
      </c>
    </row>
    <row r="1159" spans="2:4">
      <c r="B1159" s="129" t="s">
        <v>1644</v>
      </c>
      <c r="C1159" s="112">
        <v>0</v>
      </c>
      <c r="D1159" s="112">
        <v>0</v>
      </c>
    </row>
    <row r="1160" spans="2:4">
      <c r="B1160" s="130" t="s">
        <v>1645</v>
      </c>
      <c r="C1160" s="112">
        <v>0</v>
      </c>
      <c r="D1160" s="112">
        <v>0</v>
      </c>
    </row>
    <row r="1161" spans="2:4">
      <c r="B1161" s="129" t="s">
        <v>1646</v>
      </c>
      <c r="C1161" s="112">
        <v>0</v>
      </c>
      <c r="D1161" s="112">
        <v>0</v>
      </c>
    </row>
    <row r="1162" spans="2:4">
      <c r="B1162" s="130" t="s">
        <v>1647</v>
      </c>
      <c r="C1162" s="112">
        <v>0</v>
      </c>
      <c r="D1162" s="112">
        <v>0</v>
      </c>
    </row>
    <row r="1163" spans="2:4">
      <c r="B1163" s="129" t="s">
        <v>2366</v>
      </c>
      <c r="C1163" s="112">
        <v>0</v>
      </c>
      <c r="D1163" s="112">
        <v>0</v>
      </c>
    </row>
    <row r="1164" spans="2:4">
      <c r="B1164" s="130" t="s">
        <v>1648</v>
      </c>
      <c r="C1164" s="112">
        <v>0</v>
      </c>
      <c r="D1164" s="112">
        <v>0</v>
      </c>
    </row>
    <row r="1165" spans="2:4">
      <c r="B1165" s="129" t="s">
        <v>477</v>
      </c>
      <c r="C1165" s="112">
        <v>2115619</v>
      </c>
      <c r="D1165" s="112">
        <v>0</v>
      </c>
    </row>
    <row r="1166" spans="2:4">
      <c r="B1166" s="130" t="s">
        <v>967</v>
      </c>
      <c r="C1166" s="112">
        <v>2115619</v>
      </c>
      <c r="D1166" s="112">
        <v>0</v>
      </c>
    </row>
    <row r="1167" spans="2:4">
      <c r="B1167" s="130" t="s">
        <v>1648</v>
      </c>
      <c r="C1167" s="112">
        <v>0</v>
      </c>
      <c r="D1167" s="112">
        <v>0</v>
      </c>
    </row>
    <row r="1168" spans="2:4">
      <c r="B1168" s="129" t="s">
        <v>2367</v>
      </c>
      <c r="C1168" s="112">
        <v>9371457</v>
      </c>
      <c r="D1168" s="112">
        <v>0</v>
      </c>
    </row>
    <row r="1169" spans="2:4">
      <c r="B1169" s="130" t="s">
        <v>968</v>
      </c>
      <c r="C1169" s="112">
        <v>9371457</v>
      </c>
      <c r="D1169" s="112">
        <v>0</v>
      </c>
    </row>
    <row r="1170" spans="2:4">
      <c r="B1170" s="129" t="s">
        <v>1649</v>
      </c>
      <c r="C1170" s="112">
        <v>0</v>
      </c>
      <c r="D1170" s="112">
        <v>0</v>
      </c>
    </row>
    <row r="1171" spans="2:4">
      <c r="B1171" s="130" t="s">
        <v>1650</v>
      </c>
      <c r="C1171" s="112">
        <v>0</v>
      </c>
      <c r="D1171" s="112">
        <v>0</v>
      </c>
    </row>
    <row r="1172" spans="2:4">
      <c r="B1172" s="129" t="s">
        <v>478</v>
      </c>
      <c r="C1172" s="112">
        <v>2466670</v>
      </c>
      <c r="D1172" s="112">
        <v>0</v>
      </c>
    </row>
    <row r="1173" spans="2:4">
      <c r="B1173" s="130" t="s">
        <v>969</v>
      </c>
      <c r="C1173" s="112">
        <v>2466670</v>
      </c>
      <c r="D1173" s="112">
        <v>0</v>
      </c>
    </row>
    <row r="1174" spans="2:4">
      <c r="B1174" s="129" t="s">
        <v>479</v>
      </c>
      <c r="C1174" s="112">
        <v>4967665</v>
      </c>
      <c r="D1174" s="112">
        <v>5531186.1600000001</v>
      </c>
    </row>
    <row r="1175" spans="2:4">
      <c r="B1175" s="130" t="s">
        <v>970</v>
      </c>
      <c r="C1175" s="112">
        <v>4967665</v>
      </c>
      <c r="D1175" s="112">
        <v>5531186.1600000001</v>
      </c>
    </row>
    <row r="1176" spans="2:4">
      <c r="B1176" s="129" t="s">
        <v>1352</v>
      </c>
      <c r="C1176" s="112">
        <v>0</v>
      </c>
      <c r="D1176" s="112">
        <v>84900838</v>
      </c>
    </row>
    <row r="1177" spans="2:4">
      <c r="B1177" s="130" t="s">
        <v>1353</v>
      </c>
      <c r="C1177" s="112">
        <v>0</v>
      </c>
      <c r="D1177" s="112">
        <v>84900838</v>
      </c>
    </row>
    <row r="1178" spans="2:4">
      <c r="B1178" s="129" t="s">
        <v>1354</v>
      </c>
      <c r="C1178" s="112">
        <v>0</v>
      </c>
      <c r="D1178" s="112">
        <v>72572336</v>
      </c>
    </row>
    <row r="1179" spans="2:4">
      <c r="B1179" s="130" t="s">
        <v>1355</v>
      </c>
      <c r="C1179" s="112">
        <v>0</v>
      </c>
      <c r="D1179" s="112">
        <v>72572336</v>
      </c>
    </row>
    <row r="1180" spans="2:4">
      <c r="B1180" s="129" t="s">
        <v>1356</v>
      </c>
      <c r="C1180" s="112">
        <v>0</v>
      </c>
      <c r="D1180" s="112">
        <v>10600000</v>
      </c>
    </row>
    <row r="1181" spans="2:4">
      <c r="B1181" s="130" t="s">
        <v>1357</v>
      </c>
      <c r="C1181" s="112">
        <v>0</v>
      </c>
      <c r="D1181" s="112">
        <v>10600000</v>
      </c>
    </row>
    <row r="1182" spans="2:4">
      <c r="B1182" s="129" t="s">
        <v>1358</v>
      </c>
      <c r="C1182" s="112">
        <v>0</v>
      </c>
      <c r="D1182" s="112">
        <v>0</v>
      </c>
    </row>
    <row r="1183" spans="2:4">
      <c r="B1183" s="130" t="s">
        <v>1359</v>
      </c>
      <c r="C1183" s="112">
        <v>0</v>
      </c>
      <c r="D1183" s="112">
        <v>0</v>
      </c>
    </row>
    <row r="1184" spans="2:4">
      <c r="B1184" s="129" t="s">
        <v>1360</v>
      </c>
      <c r="C1184" s="112">
        <v>0</v>
      </c>
      <c r="D1184" s="112">
        <v>4645286</v>
      </c>
    </row>
    <row r="1185" spans="2:4">
      <c r="B1185" s="130" t="s">
        <v>1361</v>
      </c>
      <c r="C1185" s="112">
        <v>0</v>
      </c>
      <c r="D1185" s="112">
        <v>4645286</v>
      </c>
    </row>
    <row r="1186" spans="2:4">
      <c r="B1186" s="129" t="s">
        <v>1362</v>
      </c>
      <c r="C1186" s="112">
        <v>0</v>
      </c>
      <c r="D1186" s="112">
        <v>0</v>
      </c>
    </row>
    <row r="1187" spans="2:4">
      <c r="B1187" s="130" t="s">
        <v>1363</v>
      </c>
      <c r="C1187" s="112">
        <v>0</v>
      </c>
      <c r="D1187" s="112">
        <v>0</v>
      </c>
    </row>
    <row r="1188" spans="2:4">
      <c r="B1188" s="129" t="s">
        <v>1364</v>
      </c>
      <c r="C1188" s="112">
        <v>0</v>
      </c>
      <c r="D1188" s="112">
        <v>0</v>
      </c>
    </row>
    <row r="1189" spans="2:4">
      <c r="B1189" s="130" t="s">
        <v>1365</v>
      </c>
      <c r="C1189" s="112">
        <v>0</v>
      </c>
      <c r="D1189" s="112">
        <v>0</v>
      </c>
    </row>
    <row r="1190" spans="2:4">
      <c r="B1190" s="129" t="s">
        <v>480</v>
      </c>
      <c r="C1190" s="112">
        <v>12597926</v>
      </c>
      <c r="D1190" s="112">
        <v>4680516.7699999996</v>
      </c>
    </row>
    <row r="1191" spans="2:4">
      <c r="B1191" s="130" t="s">
        <v>971</v>
      </c>
      <c r="C1191" s="112">
        <v>12597926</v>
      </c>
      <c r="D1191" s="112">
        <v>4680516.7699999996</v>
      </c>
    </row>
    <row r="1192" spans="2:4">
      <c r="B1192" s="129" t="s">
        <v>2368</v>
      </c>
      <c r="C1192" s="112">
        <v>0</v>
      </c>
      <c r="D1192" s="112">
        <v>0</v>
      </c>
    </row>
    <row r="1193" spans="2:4">
      <c r="B1193" s="130" t="s">
        <v>1366</v>
      </c>
      <c r="C1193" s="112">
        <v>0</v>
      </c>
      <c r="D1193" s="112">
        <v>0</v>
      </c>
    </row>
    <row r="1194" spans="2:4">
      <c r="B1194" s="129" t="s">
        <v>1367</v>
      </c>
      <c r="C1194" s="112">
        <v>0</v>
      </c>
      <c r="D1194" s="112">
        <v>0</v>
      </c>
    </row>
    <row r="1195" spans="2:4">
      <c r="B1195" s="130" t="s">
        <v>1368</v>
      </c>
      <c r="C1195" s="112">
        <v>0</v>
      </c>
      <c r="D1195" s="112">
        <v>0</v>
      </c>
    </row>
    <row r="1196" spans="2:4">
      <c r="B1196" s="129" t="s">
        <v>2369</v>
      </c>
      <c r="C1196" s="112">
        <v>3123819</v>
      </c>
      <c r="D1196" s="112">
        <v>12759412.109999999</v>
      </c>
    </row>
    <row r="1197" spans="2:4">
      <c r="B1197" s="130" t="s">
        <v>972</v>
      </c>
      <c r="C1197" s="112">
        <v>3123819</v>
      </c>
      <c r="D1197" s="112">
        <v>12759412.109999999</v>
      </c>
    </row>
    <row r="1198" spans="2:4">
      <c r="B1198" s="129" t="s">
        <v>481</v>
      </c>
      <c r="C1198" s="112">
        <v>3725749</v>
      </c>
      <c r="D1198" s="112">
        <v>0</v>
      </c>
    </row>
    <row r="1199" spans="2:4">
      <c r="B1199" s="130" t="s">
        <v>973</v>
      </c>
      <c r="C1199" s="112">
        <v>3725749</v>
      </c>
      <c r="D1199" s="112">
        <v>0</v>
      </c>
    </row>
    <row r="1200" spans="2:4">
      <c r="B1200" s="129" t="s">
        <v>2370</v>
      </c>
      <c r="C1200" s="112">
        <v>2466670</v>
      </c>
      <c r="D1200" s="112">
        <v>0</v>
      </c>
    </row>
    <row r="1201" spans="2:4">
      <c r="B1201" s="130" t="s">
        <v>974</v>
      </c>
      <c r="C1201" s="112">
        <v>2466670</v>
      </c>
      <c r="D1201" s="112">
        <v>0</v>
      </c>
    </row>
    <row r="1202" spans="2:4">
      <c r="B1202" s="129" t="s">
        <v>482</v>
      </c>
      <c r="C1202" s="112">
        <v>1499668</v>
      </c>
      <c r="D1202" s="112">
        <v>0</v>
      </c>
    </row>
    <row r="1203" spans="2:4">
      <c r="B1203" s="130" t="s">
        <v>975</v>
      </c>
      <c r="C1203" s="112">
        <v>1499668</v>
      </c>
      <c r="D1203" s="112">
        <v>0</v>
      </c>
    </row>
    <row r="1204" spans="2:4">
      <c r="B1204" s="129" t="s">
        <v>2371</v>
      </c>
      <c r="C1204" s="112">
        <v>0</v>
      </c>
      <c r="D1204" s="112">
        <v>8039668.7300000004</v>
      </c>
    </row>
    <row r="1205" spans="2:4">
      <c r="B1205" s="130" t="s">
        <v>1778</v>
      </c>
      <c r="C1205" s="112">
        <v>0</v>
      </c>
      <c r="D1205" s="112">
        <v>8039668.7300000004</v>
      </c>
    </row>
    <row r="1206" spans="2:4">
      <c r="B1206" s="129" t="s">
        <v>1369</v>
      </c>
      <c r="C1206" s="112">
        <v>0</v>
      </c>
      <c r="D1206" s="112">
        <v>51732794.450000003</v>
      </c>
    </row>
    <row r="1207" spans="2:4">
      <c r="B1207" s="130" t="s">
        <v>1370</v>
      </c>
      <c r="C1207" s="112">
        <v>0</v>
      </c>
      <c r="D1207" s="112">
        <v>51732794.450000003</v>
      </c>
    </row>
    <row r="1208" spans="2:4">
      <c r="B1208" s="129" t="s">
        <v>1371</v>
      </c>
      <c r="C1208" s="112">
        <v>0</v>
      </c>
      <c r="D1208" s="112">
        <v>42721107</v>
      </c>
    </row>
    <row r="1209" spans="2:4">
      <c r="B1209" s="130" t="s">
        <v>1372</v>
      </c>
      <c r="C1209" s="112">
        <v>0</v>
      </c>
      <c r="D1209" s="112">
        <v>42721107</v>
      </c>
    </row>
    <row r="1210" spans="2:4">
      <c r="B1210" s="129" t="s">
        <v>483</v>
      </c>
      <c r="C1210" s="112">
        <v>3739769</v>
      </c>
      <c r="D1210" s="112">
        <v>5591832.5700000003</v>
      </c>
    </row>
    <row r="1211" spans="2:4">
      <c r="B1211" s="130" t="s">
        <v>976</v>
      </c>
      <c r="C1211" s="112">
        <v>3739769</v>
      </c>
      <c r="D1211" s="112">
        <v>5591832.5700000003</v>
      </c>
    </row>
    <row r="1212" spans="2:4">
      <c r="B1212" s="129" t="s">
        <v>2372</v>
      </c>
      <c r="C1212" s="112">
        <v>0</v>
      </c>
      <c r="D1212" s="112">
        <v>161603125.44999999</v>
      </c>
    </row>
    <row r="1213" spans="2:4">
      <c r="B1213" s="130" t="s">
        <v>1373</v>
      </c>
      <c r="C1213" s="112">
        <v>0</v>
      </c>
      <c r="D1213" s="112">
        <v>161603125.44999999</v>
      </c>
    </row>
    <row r="1214" spans="2:4">
      <c r="B1214" s="129" t="s">
        <v>2776</v>
      </c>
      <c r="C1214" s="112">
        <v>0</v>
      </c>
      <c r="D1214" s="112">
        <v>0</v>
      </c>
    </row>
    <row r="1215" spans="2:4">
      <c r="B1215" s="130" t="s">
        <v>2777</v>
      </c>
      <c r="C1215" s="112">
        <v>0</v>
      </c>
      <c r="D1215" s="112">
        <v>0</v>
      </c>
    </row>
    <row r="1216" spans="2:4">
      <c r="B1216" s="129" t="s">
        <v>2778</v>
      </c>
      <c r="C1216" s="112">
        <v>0</v>
      </c>
      <c r="D1216" s="112">
        <v>0</v>
      </c>
    </row>
    <row r="1217" spans="2:4">
      <c r="B1217" s="130" t="s">
        <v>2779</v>
      </c>
      <c r="C1217" s="112">
        <v>0</v>
      </c>
      <c r="D1217" s="112">
        <v>0</v>
      </c>
    </row>
    <row r="1218" spans="2:4">
      <c r="B1218" s="129" t="s">
        <v>2780</v>
      </c>
      <c r="C1218" s="112">
        <v>0</v>
      </c>
      <c r="D1218" s="112">
        <v>0</v>
      </c>
    </row>
    <row r="1219" spans="2:4">
      <c r="B1219" s="130" t="s">
        <v>2781</v>
      </c>
      <c r="C1219" s="112">
        <v>0</v>
      </c>
      <c r="D1219" s="112">
        <v>0</v>
      </c>
    </row>
    <row r="1220" spans="2:4">
      <c r="B1220" s="129" t="s">
        <v>2782</v>
      </c>
      <c r="C1220" s="112">
        <v>0</v>
      </c>
      <c r="D1220" s="112">
        <v>0</v>
      </c>
    </row>
    <row r="1221" spans="2:4">
      <c r="B1221" s="130" t="s">
        <v>2783</v>
      </c>
      <c r="C1221" s="112">
        <v>0</v>
      </c>
      <c r="D1221" s="112">
        <v>0</v>
      </c>
    </row>
    <row r="1222" spans="2:4">
      <c r="B1222" s="129" t="s">
        <v>2784</v>
      </c>
      <c r="C1222" s="112">
        <v>0</v>
      </c>
      <c r="D1222" s="112">
        <v>0</v>
      </c>
    </row>
    <row r="1223" spans="2:4">
      <c r="B1223" s="130" t="s">
        <v>2785</v>
      </c>
      <c r="C1223" s="112">
        <v>0</v>
      </c>
      <c r="D1223" s="112">
        <v>0</v>
      </c>
    </row>
    <row r="1224" spans="2:4">
      <c r="B1224" s="129" t="s">
        <v>2786</v>
      </c>
      <c r="C1224" s="112">
        <v>0</v>
      </c>
      <c r="D1224" s="112">
        <v>0</v>
      </c>
    </row>
    <row r="1225" spans="2:4">
      <c r="B1225" s="130" t="s">
        <v>2787</v>
      </c>
      <c r="C1225" s="112">
        <v>0</v>
      </c>
      <c r="D1225" s="112">
        <v>0</v>
      </c>
    </row>
    <row r="1226" spans="2:4">
      <c r="B1226" s="129" t="s">
        <v>1450</v>
      </c>
      <c r="C1226" s="112">
        <v>0</v>
      </c>
      <c r="D1226" s="112">
        <v>24517225.100000001</v>
      </c>
    </row>
    <row r="1227" spans="2:4">
      <c r="B1227" s="130" t="s">
        <v>1451</v>
      </c>
      <c r="C1227" s="112">
        <v>0</v>
      </c>
      <c r="D1227" s="112">
        <v>24517225.100000001</v>
      </c>
    </row>
    <row r="1228" spans="2:4">
      <c r="B1228" s="127" t="s">
        <v>289</v>
      </c>
      <c r="C1228" s="128">
        <v>0</v>
      </c>
      <c r="D1228" s="128">
        <v>7719251.1499999994</v>
      </c>
    </row>
    <row r="1229" spans="2:4">
      <c r="B1229" s="129" t="s">
        <v>3199</v>
      </c>
      <c r="C1229" s="112">
        <v>0</v>
      </c>
      <c r="D1229" s="112">
        <v>0</v>
      </c>
    </row>
    <row r="1230" spans="2:4">
      <c r="B1230" s="130" t="s">
        <v>3200</v>
      </c>
      <c r="C1230" s="112">
        <v>0</v>
      </c>
      <c r="D1230" s="112">
        <v>0</v>
      </c>
    </row>
    <row r="1231" spans="2:4">
      <c r="B1231" s="129" t="s">
        <v>3201</v>
      </c>
      <c r="C1231" s="112">
        <v>0</v>
      </c>
      <c r="D1231" s="112">
        <v>3629811.55</v>
      </c>
    </row>
    <row r="1232" spans="2:4">
      <c r="B1232" s="130" t="s">
        <v>3202</v>
      </c>
      <c r="C1232" s="112">
        <v>0</v>
      </c>
      <c r="D1232" s="112">
        <v>3629811.55</v>
      </c>
    </row>
    <row r="1233" spans="2:4">
      <c r="B1233" s="129" t="s">
        <v>3203</v>
      </c>
      <c r="C1233" s="112">
        <v>0</v>
      </c>
      <c r="D1233" s="112">
        <v>4089439.5999999996</v>
      </c>
    </row>
    <row r="1234" spans="2:4">
      <c r="B1234" s="130" t="s">
        <v>3204</v>
      </c>
      <c r="C1234" s="112">
        <v>0</v>
      </c>
      <c r="D1234" s="112">
        <v>4089439.5999999996</v>
      </c>
    </row>
    <row r="1235" spans="2:4">
      <c r="B1235" s="127" t="s">
        <v>304</v>
      </c>
      <c r="C1235" s="128">
        <v>0</v>
      </c>
      <c r="D1235" s="128">
        <v>10000000</v>
      </c>
    </row>
    <row r="1236" spans="2:4">
      <c r="B1236" s="129" t="s">
        <v>1450</v>
      </c>
      <c r="C1236" s="112">
        <v>0</v>
      </c>
      <c r="D1236" s="112">
        <v>10000000</v>
      </c>
    </row>
    <row r="1237" spans="2:4">
      <c r="B1237" s="130" t="s">
        <v>1451</v>
      </c>
      <c r="C1237" s="112">
        <v>0</v>
      </c>
      <c r="D1237" s="112">
        <v>10000000</v>
      </c>
    </row>
    <row r="1238" spans="2:4">
      <c r="B1238" s="64" t="s">
        <v>484</v>
      </c>
      <c r="C1238" s="112">
        <v>3902570017</v>
      </c>
      <c r="D1238" s="112">
        <v>1400763283.24</v>
      </c>
    </row>
    <row r="1239" spans="2:4">
      <c r="B1239" s="127" t="s">
        <v>287</v>
      </c>
      <c r="C1239" s="128">
        <v>1282870018</v>
      </c>
      <c r="D1239" s="128">
        <v>723467293.5999999</v>
      </c>
    </row>
    <row r="1240" spans="2:4">
      <c r="B1240" s="129" t="s">
        <v>2373</v>
      </c>
      <c r="C1240" s="112">
        <v>0</v>
      </c>
      <c r="D1240" s="112">
        <v>0</v>
      </c>
    </row>
    <row r="1241" spans="2:4">
      <c r="B1241" s="130" t="s">
        <v>1651</v>
      </c>
      <c r="C1241" s="112">
        <v>0</v>
      </c>
      <c r="D1241" s="112">
        <v>0</v>
      </c>
    </row>
    <row r="1242" spans="2:4">
      <c r="B1242" s="129" t="s">
        <v>485</v>
      </c>
      <c r="C1242" s="112">
        <v>184339491</v>
      </c>
      <c r="D1242" s="112">
        <v>0</v>
      </c>
    </row>
    <row r="1243" spans="2:4">
      <c r="B1243" s="130" t="s">
        <v>977</v>
      </c>
      <c r="C1243" s="112">
        <v>184339491</v>
      </c>
      <c r="D1243" s="112">
        <v>0</v>
      </c>
    </row>
    <row r="1244" spans="2:4">
      <c r="B1244" s="129" t="s">
        <v>1652</v>
      </c>
      <c r="C1244" s="112">
        <v>0</v>
      </c>
      <c r="D1244" s="112">
        <v>0</v>
      </c>
    </row>
    <row r="1245" spans="2:4">
      <c r="B1245" s="130" t="s">
        <v>1653</v>
      </c>
      <c r="C1245" s="112">
        <v>0</v>
      </c>
      <c r="D1245" s="112">
        <v>0</v>
      </c>
    </row>
    <row r="1246" spans="2:4">
      <c r="B1246" s="129" t="s">
        <v>2374</v>
      </c>
      <c r="C1246" s="112">
        <v>0</v>
      </c>
      <c r="D1246" s="112">
        <v>0</v>
      </c>
    </row>
    <row r="1247" spans="2:4">
      <c r="B1247" s="130" t="s">
        <v>1654</v>
      </c>
      <c r="C1247" s="112">
        <v>0</v>
      </c>
      <c r="D1247" s="112">
        <v>0</v>
      </c>
    </row>
    <row r="1248" spans="2:4">
      <c r="B1248" s="129" t="s">
        <v>486</v>
      </c>
      <c r="C1248" s="112">
        <v>900000000</v>
      </c>
      <c r="D1248" s="112">
        <v>170197352.25999999</v>
      </c>
    </row>
    <row r="1249" spans="2:4">
      <c r="B1249" s="130" t="s">
        <v>978</v>
      </c>
      <c r="C1249" s="112">
        <v>900000000</v>
      </c>
      <c r="D1249" s="112">
        <v>170197352.25999999</v>
      </c>
    </row>
    <row r="1250" spans="2:4">
      <c r="B1250" s="129" t="s">
        <v>2375</v>
      </c>
      <c r="C1250" s="112">
        <v>0</v>
      </c>
      <c r="D1250" s="112">
        <v>15869138.83</v>
      </c>
    </row>
    <row r="1251" spans="2:4">
      <c r="B1251" s="130" t="s">
        <v>1374</v>
      </c>
      <c r="C1251" s="112">
        <v>0</v>
      </c>
      <c r="D1251" s="112">
        <v>15869138.83</v>
      </c>
    </row>
    <row r="1252" spans="2:4">
      <c r="B1252" s="129" t="s">
        <v>2376</v>
      </c>
      <c r="C1252" s="112">
        <v>0</v>
      </c>
      <c r="D1252" s="112">
        <v>0</v>
      </c>
    </row>
    <row r="1253" spans="2:4">
      <c r="B1253" s="130" t="s">
        <v>1655</v>
      </c>
      <c r="C1253" s="112">
        <v>0</v>
      </c>
      <c r="D1253" s="112">
        <v>0</v>
      </c>
    </row>
    <row r="1254" spans="2:4">
      <c r="B1254" s="129" t="s">
        <v>487</v>
      </c>
      <c r="C1254" s="112">
        <v>21255924</v>
      </c>
      <c r="D1254" s="112">
        <v>0</v>
      </c>
    </row>
    <row r="1255" spans="2:4">
      <c r="B1255" s="130" t="s">
        <v>979</v>
      </c>
      <c r="C1255" s="112">
        <v>21255924</v>
      </c>
      <c r="D1255" s="112">
        <v>0</v>
      </c>
    </row>
    <row r="1256" spans="2:4">
      <c r="B1256" s="129" t="s">
        <v>1656</v>
      </c>
      <c r="C1256" s="112">
        <v>0</v>
      </c>
      <c r="D1256" s="112">
        <v>0</v>
      </c>
    </row>
    <row r="1257" spans="2:4">
      <c r="B1257" s="130" t="s">
        <v>1657</v>
      </c>
      <c r="C1257" s="112">
        <v>0</v>
      </c>
      <c r="D1257" s="112">
        <v>0</v>
      </c>
    </row>
    <row r="1258" spans="2:4">
      <c r="B1258" s="129" t="s">
        <v>1658</v>
      </c>
      <c r="C1258" s="112">
        <v>0</v>
      </c>
      <c r="D1258" s="112">
        <v>0</v>
      </c>
    </row>
    <row r="1259" spans="2:4">
      <c r="B1259" s="130" t="s">
        <v>1659</v>
      </c>
      <c r="C1259" s="112">
        <v>0</v>
      </c>
      <c r="D1259" s="112">
        <v>0</v>
      </c>
    </row>
    <row r="1260" spans="2:4">
      <c r="B1260" s="129" t="s">
        <v>1660</v>
      </c>
      <c r="C1260" s="112">
        <v>0</v>
      </c>
      <c r="D1260" s="112">
        <v>0</v>
      </c>
    </row>
    <row r="1261" spans="2:4">
      <c r="B1261" s="130" t="s">
        <v>1661</v>
      </c>
      <c r="C1261" s="112">
        <v>0</v>
      </c>
      <c r="D1261" s="112">
        <v>0</v>
      </c>
    </row>
    <row r="1262" spans="2:4">
      <c r="B1262" s="129" t="s">
        <v>1662</v>
      </c>
      <c r="C1262" s="112">
        <v>0</v>
      </c>
      <c r="D1262" s="112">
        <v>0</v>
      </c>
    </row>
    <row r="1263" spans="2:4">
      <c r="B1263" s="130" t="s">
        <v>1663</v>
      </c>
      <c r="C1263" s="112">
        <v>0</v>
      </c>
      <c r="D1263" s="112">
        <v>0</v>
      </c>
    </row>
    <row r="1264" spans="2:4">
      <c r="B1264" s="129" t="s">
        <v>1424</v>
      </c>
      <c r="C1264" s="112">
        <v>0</v>
      </c>
      <c r="D1264" s="112">
        <v>2217699.79</v>
      </c>
    </row>
    <row r="1265" spans="2:4">
      <c r="B1265" s="130" t="s">
        <v>1425</v>
      </c>
      <c r="C1265" s="112">
        <v>0</v>
      </c>
      <c r="D1265" s="112">
        <v>2217699.79</v>
      </c>
    </row>
    <row r="1266" spans="2:4">
      <c r="B1266" s="129" t="s">
        <v>488</v>
      </c>
      <c r="C1266" s="112">
        <v>9371457</v>
      </c>
      <c r="D1266" s="112">
        <v>22115986.780000001</v>
      </c>
    </row>
    <row r="1267" spans="2:4">
      <c r="B1267" s="130" t="s">
        <v>980</v>
      </c>
      <c r="C1267" s="112">
        <v>9371457</v>
      </c>
      <c r="D1267" s="112">
        <v>22115986.780000001</v>
      </c>
    </row>
    <row r="1268" spans="2:4">
      <c r="B1268" s="129" t="s">
        <v>489</v>
      </c>
      <c r="C1268" s="112">
        <v>2115619</v>
      </c>
      <c r="D1268" s="112">
        <v>9810911.0600000005</v>
      </c>
    </row>
    <row r="1269" spans="2:4">
      <c r="B1269" s="130" t="s">
        <v>981</v>
      </c>
      <c r="C1269" s="112">
        <v>2115619</v>
      </c>
      <c r="D1269" s="112">
        <v>9810911.0600000005</v>
      </c>
    </row>
    <row r="1270" spans="2:4">
      <c r="B1270" s="129" t="s">
        <v>490</v>
      </c>
      <c r="C1270" s="112">
        <v>2466670</v>
      </c>
      <c r="D1270" s="112">
        <v>3673426.52</v>
      </c>
    </row>
    <row r="1271" spans="2:4">
      <c r="B1271" s="130" t="s">
        <v>982</v>
      </c>
      <c r="C1271" s="112">
        <v>2466670</v>
      </c>
      <c r="D1271" s="112">
        <v>3673426.52</v>
      </c>
    </row>
    <row r="1272" spans="2:4">
      <c r="B1272" s="129" t="s">
        <v>491</v>
      </c>
      <c r="C1272" s="112">
        <v>1241916</v>
      </c>
      <c r="D1272" s="112">
        <v>0</v>
      </c>
    </row>
    <row r="1273" spans="2:4">
      <c r="B1273" s="130" t="s">
        <v>983</v>
      </c>
      <c r="C1273" s="112">
        <v>1241916</v>
      </c>
      <c r="D1273" s="112">
        <v>0</v>
      </c>
    </row>
    <row r="1274" spans="2:4">
      <c r="B1274" s="129" t="s">
        <v>492</v>
      </c>
      <c r="C1274" s="112">
        <v>13967116</v>
      </c>
      <c r="D1274" s="112">
        <v>4444199.2</v>
      </c>
    </row>
    <row r="1275" spans="2:4">
      <c r="B1275" s="130" t="s">
        <v>984</v>
      </c>
      <c r="C1275" s="112">
        <v>13967116</v>
      </c>
      <c r="D1275" s="112">
        <v>4444199.2</v>
      </c>
    </row>
    <row r="1276" spans="2:4">
      <c r="B1276" s="129" t="s">
        <v>493</v>
      </c>
      <c r="C1276" s="112">
        <v>124911080</v>
      </c>
      <c r="D1276" s="112">
        <v>290122146.19</v>
      </c>
    </row>
    <row r="1277" spans="2:4">
      <c r="B1277" s="130" t="s">
        <v>985</v>
      </c>
      <c r="C1277" s="112">
        <v>124911080</v>
      </c>
      <c r="D1277" s="112">
        <v>290122146.19</v>
      </c>
    </row>
    <row r="1278" spans="2:4">
      <c r="B1278" s="129" t="s">
        <v>2788</v>
      </c>
      <c r="C1278" s="112">
        <v>0</v>
      </c>
      <c r="D1278" s="112">
        <v>0</v>
      </c>
    </row>
    <row r="1279" spans="2:4">
      <c r="B1279" s="130" t="s">
        <v>2789</v>
      </c>
      <c r="C1279" s="112">
        <v>0</v>
      </c>
      <c r="D1279" s="112">
        <v>0</v>
      </c>
    </row>
    <row r="1280" spans="2:4">
      <c r="B1280" s="129" t="s">
        <v>2790</v>
      </c>
      <c r="C1280" s="112">
        <v>0</v>
      </c>
      <c r="D1280" s="112">
        <v>0</v>
      </c>
    </row>
    <row r="1281" spans="2:4">
      <c r="B1281" s="130" t="s">
        <v>2791</v>
      </c>
      <c r="C1281" s="112">
        <v>0</v>
      </c>
      <c r="D1281" s="112">
        <v>0</v>
      </c>
    </row>
    <row r="1282" spans="2:4">
      <c r="B1282" s="129" t="s">
        <v>2792</v>
      </c>
      <c r="C1282" s="112">
        <v>0</v>
      </c>
      <c r="D1282" s="112">
        <v>0</v>
      </c>
    </row>
    <row r="1283" spans="2:4">
      <c r="B1283" s="130" t="s">
        <v>2793</v>
      </c>
      <c r="C1283" s="112">
        <v>0</v>
      </c>
      <c r="D1283" s="112">
        <v>0</v>
      </c>
    </row>
    <row r="1284" spans="2:4">
      <c r="B1284" s="129" t="s">
        <v>2794</v>
      </c>
      <c r="C1284" s="112">
        <v>0</v>
      </c>
      <c r="D1284" s="112">
        <v>0</v>
      </c>
    </row>
    <row r="1285" spans="2:4">
      <c r="B1285" s="130" t="s">
        <v>2795</v>
      </c>
      <c r="C1285" s="112">
        <v>0</v>
      </c>
      <c r="D1285" s="112">
        <v>0</v>
      </c>
    </row>
    <row r="1286" spans="2:4">
      <c r="B1286" s="129" t="s">
        <v>2796</v>
      </c>
      <c r="C1286" s="112">
        <v>0</v>
      </c>
      <c r="D1286" s="112">
        <v>0</v>
      </c>
    </row>
    <row r="1287" spans="2:4">
      <c r="B1287" s="130" t="s">
        <v>2797</v>
      </c>
      <c r="C1287" s="112">
        <v>0</v>
      </c>
      <c r="D1287" s="112">
        <v>0</v>
      </c>
    </row>
    <row r="1288" spans="2:4">
      <c r="B1288" s="129" t="s">
        <v>494</v>
      </c>
      <c r="C1288" s="112">
        <v>7400012</v>
      </c>
      <c r="D1288" s="112">
        <v>0</v>
      </c>
    </row>
    <row r="1289" spans="2:4">
      <c r="B1289" s="130" t="s">
        <v>986</v>
      </c>
      <c r="C1289" s="112">
        <v>7400012</v>
      </c>
      <c r="D1289" s="112">
        <v>0</v>
      </c>
    </row>
    <row r="1290" spans="2:4">
      <c r="B1290" s="129" t="s">
        <v>2798</v>
      </c>
      <c r="C1290" s="112">
        <v>0</v>
      </c>
      <c r="D1290" s="112">
        <v>0</v>
      </c>
    </row>
    <row r="1291" spans="2:4">
      <c r="B1291" s="130" t="s">
        <v>2799</v>
      </c>
      <c r="C1291" s="112">
        <v>0</v>
      </c>
      <c r="D1291" s="112">
        <v>0</v>
      </c>
    </row>
    <row r="1292" spans="2:4">
      <c r="B1292" s="129" t="s">
        <v>2800</v>
      </c>
      <c r="C1292" s="112">
        <v>0</v>
      </c>
      <c r="D1292" s="112">
        <v>0</v>
      </c>
    </row>
    <row r="1293" spans="2:4">
      <c r="B1293" s="130" t="s">
        <v>2801</v>
      </c>
      <c r="C1293" s="112">
        <v>0</v>
      </c>
      <c r="D1293" s="112">
        <v>0</v>
      </c>
    </row>
    <row r="1294" spans="2:4">
      <c r="B1294" s="129" t="s">
        <v>2802</v>
      </c>
      <c r="C1294" s="112">
        <v>0</v>
      </c>
      <c r="D1294" s="112">
        <v>0</v>
      </c>
    </row>
    <row r="1295" spans="2:4">
      <c r="B1295" s="130" t="s">
        <v>2803</v>
      </c>
      <c r="C1295" s="112">
        <v>0</v>
      </c>
      <c r="D1295" s="112">
        <v>0</v>
      </c>
    </row>
    <row r="1296" spans="2:4">
      <c r="B1296" s="129" t="s">
        <v>2804</v>
      </c>
      <c r="C1296" s="112">
        <v>0</v>
      </c>
      <c r="D1296" s="112">
        <v>0</v>
      </c>
    </row>
    <row r="1297" spans="2:4">
      <c r="B1297" s="130" t="s">
        <v>2805</v>
      </c>
      <c r="C1297" s="112">
        <v>0</v>
      </c>
      <c r="D1297" s="112">
        <v>0</v>
      </c>
    </row>
    <row r="1298" spans="2:4">
      <c r="B1298" s="129" t="s">
        <v>2806</v>
      </c>
      <c r="C1298" s="112">
        <v>0</v>
      </c>
      <c r="D1298" s="112">
        <v>0</v>
      </c>
    </row>
    <row r="1299" spans="2:4">
      <c r="B1299" s="130" t="s">
        <v>2807</v>
      </c>
      <c r="C1299" s="112">
        <v>0</v>
      </c>
      <c r="D1299" s="112">
        <v>0</v>
      </c>
    </row>
    <row r="1300" spans="2:4">
      <c r="B1300" s="129" t="s">
        <v>2808</v>
      </c>
      <c r="C1300" s="112">
        <v>0</v>
      </c>
      <c r="D1300" s="112">
        <v>0</v>
      </c>
    </row>
    <row r="1301" spans="2:4">
      <c r="B1301" s="130" t="s">
        <v>2809</v>
      </c>
      <c r="C1301" s="112">
        <v>0</v>
      </c>
      <c r="D1301" s="112">
        <v>0</v>
      </c>
    </row>
    <row r="1302" spans="2:4">
      <c r="B1302" s="129" t="s">
        <v>2810</v>
      </c>
      <c r="C1302" s="112">
        <v>0</v>
      </c>
      <c r="D1302" s="112">
        <v>0</v>
      </c>
    </row>
    <row r="1303" spans="2:4">
      <c r="B1303" s="130" t="s">
        <v>2811</v>
      </c>
      <c r="C1303" s="112">
        <v>0</v>
      </c>
      <c r="D1303" s="112">
        <v>0</v>
      </c>
    </row>
    <row r="1304" spans="2:4">
      <c r="B1304" s="129" t="s">
        <v>2812</v>
      </c>
      <c r="C1304" s="112">
        <v>0</v>
      </c>
      <c r="D1304" s="112">
        <v>0</v>
      </c>
    </row>
    <row r="1305" spans="2:4">
      <c r="B1305" s="130" t="s">
        <v>2813</v>
      </c>
      <c r="C1305" s="112">
        <v>0</v>
      </c>
      <c r="D1305" s="112">
        <v>0</v>
      </c>
    </row>
    <row r="1306" spans="2:4">
      <c r="B1306" s="129" t="s">
        <v>2814</v>
      </c>
      <c r="C1306" s="112">
        <v>0</v>
      </c>
      <c r="D1306" s="112">
        <v>0</v>
      </c>
    </row>
    <row r="1307" spans="2:4">
      <c r="B1307" s="130" t="s">
        <v>2815</v>
      </c>
      <c r="C1307" s="112">
        <v>0</v>
      </c>
      <c r="D1307" s="112">
        <v>0</v>
      </c>
    </row>
    <row r="1308" spans="2:4">
      <c r="B1308" s="129" t="s">
        <v>2816</v>
      </c>
      <c r="C1308" s="112">
        <v>0</v>
      </c>
      <c r="D1308" s="112">
        <v>0</v>
      </c>
    </row>
    <row r="1309" spans="2:4">
      <c r="B1309" s="130" t="s">
        <v>2817</v>
      </c>
      <c r="C1309" s="112">
        <v>0</v>
      </c>
      <c r="D1309" s="112">
        <v>0</v>
      </c>
    </row>
    <row r="1310" spans="2:4">
      <c r="B1310" s="129" t="s">
        <v>495</v>
      </c>
      <c r="C1310" s="112">
        <v>1499668</v>
      </c>
      <c r="D1310" s="112">
        <v>0</v>
      </c>
    </row>
    <row r="1311" spans="2:4">
      <c r="B1311" s="130" t="s">
        <v>987</v>
      </c>
      <c r="C1311" s="112">
        <v>1499668</v>
      </c>
      <c r="D1311" s="112">
        <v>0</v>
      </c>
    </row>
    <row r="1312" spans="2:4">
      <c r="B1312" s="129" t="s">
        <v>2818</v>
      </c>
      <c r="C1312" s="112">
        <v>0</v>
      </c>
      <c r="D1312" s="112">
        <v>0</v>
      </c>
    </row>
    <row r="1313" spans="2:4">
      <c r="B1313" s="130" t="s">
        <v>2819</v>
      </c>
      <c r="C1313" s="112">
        <v>0</v>
      </c>
      <c r="D1313" s="112">
        <v>0</v>
      </c>
    </row>
    <row r="1314" spans="2:4">
      <c r="B1314" s="129" t="s">
        <v>2820</v>
      </c>
      <c r="C1314" s="112">
        <v>0</v>
      </c>
      <c r="D1314" s="112">
        <v>0</v>
      </c>
    </row>
    <row r="1315" spans="2:4">
      <c r="B1315" s="130" t="s">
        <v>2821</v>
      </c>
      <c r="C1315" s="112">
        <v>0</v>
      </c>
      <c r="D1315" s="112">
        <v>0</v>
      </c>
    </row>
    <row r="1316" spans="2:4">
      <c r="B1316" s="129" t="s">
        <v>496</v>
      </c>
      <c r="C1316" s="112">
        <v>11177246</v>
      </c>
      <c r="D1316" s="112">
        <v>5316767.43</v>
      </c>
    </row>
    <row r="1317" spans="2:4">
      <c r="B1317" s="130" t="s">
        <v>988</v>
      </c>
      <c r="C1317" s="112">
        <v>11177246</v>
      </c>
      <c r="D1317" s="112">
        <v>5316767.43</v>
      </c>
    </row>
    <row r="1318" spans="2:4">
      <c r="B1318" s="129" t="s">
        <v>2822</v>
      </c>
      <c r="C1318" s="112">
        <v>0</v>
      </c>
      <c r="D1318" s="112">
        <v>0</v>
      </c>
    </row>
    <row r="1319" spans="2:4">
      <c r="B1319" s="130" t="s">
        <v>2823</v>
      </c>
      <c r="C1319" s="112">
        <v>0</v>
      </c>
      <c r="D1319" s="112">
        <v>0</v>
      </c>
    </row>
    <row r="1320" spans="2:4">
      <c r="B1320" s="129" t="s">
        <v>2824</v>
      </c>
      <c r="C1320" s="112">
        <v>0</v>
      </c>
      <c r="D1320" s="112">
        <v>0</v>
      </c>
    </row>
    <row r="1321" spans="2:4">
      <c r="B1321" s="130" t="s">
        <v>2825</v>
      </c>
      <c r="C1321" s="112">
        <v>0</v>
      </c>
      <c r="D1321" s="112">
        <v>0</v>
      </c>
    </row>
    <row r="1322" spans="2:4">
      <c r="B1322" s="129" t="s">
        <v>2377</v>
      </c>
      <c r="C1322" s="112">
        <v>0</v>
      </c>
      <c r="D1322" s="112">
        <v>190500000</v>
      </c>
    </row>
    <row r="1323" spans="2:4">
      <c r="B1323" s="130" t="s">
        <v>2378</v>
      </c>
      <c r="C1323" s="112">
        <v>0</v>
      </c>
      <c r="D1323" s="112">
        <v>190500000</v>
      </c>
    </row>
    <row r="1324" spans="2:4">
      <c r="B1324" s="129" t="s">
        <v>497</v>
      </c>
      <c r="C1324" s="112">
        <v>3123819</v>
      </c>
      <c r="D1324" s="112">
        <v>0</v>
      </c>
    </row>
    <row r="1325" spans="2:4">
      <c r="B1325" s="130" t="s">
        <v>989</v>
      </c>
      <c r="C1325" s="112">
        <v>3123819</v>
      </c>
      <c r="D1325" s="112">
        <v>0</v>
      </c>
    </row>
    <row r="1326" spans="2:4">
      <c r="B1326" s="129" t="s">
        <v>1452</v>
      </c>
      <c r="C1326" s="112">
        <v>0</v>
      </c>
      <c r="D1326" s="112">
        <v>9199665.5399999991</v>
      </c>
    </row>
    <row r="1327" spans="2:4">
      <c r="B1327" s="130" t="s">
        <v>1453</v>
      </c>
      <c r="C1327" s="112">
        <v>0</v>
      </c>
      <c r="D1327" s="112">
        <v>9199665.5399999991</v>
      </c>
    </row>
    <row r="1328" spans="2:4">
      <c r="B1328" s="127" t="s">
        <v>289</v>
      </c>
      <c r="C1328" s="128">
        <v>0</v>
      </c>
      <c r="D1328" s="128">
        <v>36827115.950000003</v>
      </c>
    </row>
    <row r="1329" spans="2:4">
      <c r="B1329" s="129" t="s">
        <v>2379</v>
      </c>
      <c r="C1329" s="112">
        <v>0</v>
      </c>
      <c r="D1329" s="112">
        <v>7827115.9500000002</v>
      </c>
    </row>
    <row r="1330" spans="2:4">
      <c r="B1330" s="130" t="s">
        <v>1664</v>
      </c>
      <c r="C1330" s="112">
        <v>0</v>
      </c>
      <c r="D1330" s="112">
        <v>7827115.9500000002</v>
      </c>
    </row>
    <row r="1331" spans="2:4">
      <c r="B1331" s="129" t="s">
        <v>1452</v>
      </c>
      <c r="C1331" s="112">
        <v>0</v>
      </c>
      <c r="D1331" s="112">
        <v>29000000</v>
      </c>
    </row>
    <row r="1332" spans="2:4">
      <c r="B1332" s="130" t="s">
        <v>1453</v>
      </c>
      <c r="C1332" s="112">
        <v>0</v>
      </c>
      <c r="D1332" s="112">
        <v>29000000</v>
      </c>
    </row>
    <row r="1333" spans="2:4">
      <c r="B1333" s="127" t="s">
        <v>304</v>
      </c>
      <c r="C1333" s="128">
        <v>0</v>
      </c>
      <c r="D1333" s="128">
        <v>509500000</v>
      </c>
    </row>
    <row r="1334" spans="2:4">
      <c r="B1334" s="129" t="s">
        <v>2377</v>
      </c>
      <c r="C1334" s="112">
        <v>0</v>
      </c>
      <c r="D1334" s="112">
        <v>509500000</v>
      </c>
    </row>
    <row r="1335" spans="2:4">
      <c r="B1335" s="130" t="s">
        <v>2378</v>
      </c>
      <c r="C1335" s="112">
        <v>0</v>
      </c>
      <c r="D1335" s="112">
        <v>509500000</v>
      </c>
    </row>
    <row r="1336" spans="2:4">
      <c r="B1336" s="127" t="s">
        <v>290</v>
      </c>
      <c r="C1336" s="128">
        <v>2619699999</v>
      </c>
      <c r="D1336" s="128">
        <v>130968873.69000001</v>
      </c>
    </row>
    <row r="1337" spans="2:4">
      <c r="B1337" s="129" t="s">
        <v>485</v>
      </c>
      <c r="C1337" s="112">
        <v>2619699999</v>
      </c>
      <c r="D1337" s="112">
        <v>130968873.69000001</v>
      </c>
    </row>
    <row r="1338" spans="2:4">
      <c r="B1338" s="130" t="s">
        <v>977</v>
      </c>
      <c r="C1338" s="112">
        <v>2619699999</v>
      </c>
      <c r="D1338" s="112">
        <v>130968873.69000001</v>
      </c>
    </row>
    <row r="1339" spans="2:4">
      <c r="B1339" s="64" t="s">
        <v>498</v>
      </c>
      <c r="C1339" s="112">
        <v>383266082</v>
      </c>
      <c r="D1339" s="112">
        <v>52593238.379999995</v>
      </c>
    </row>
    <row r="1340" spans="2:4">
      <c r="B1340" s="127" t="s">
        <v>287</v>
      </c>
      <c r="C1340" s="128">
        <v>367884646</v>
      </c>
      <c r="D1340" s="128">
        <v>52593238.379999995</v>
      </c>
    </row>
    <row r="1341" spans="2:4">
      <c r="B1341" s="129" t="s">
        <v>499</v>
      </c>
      <c r="C1341" s="112">
        <v>2855017</v>
      </c>
      <c r="D1341" s="112">
        <v>0</v>
      </c>
    </row>
    <row r="1342" spans="2:4">
      <c r="B1342" s="130" t="s">
        <v>990</v>
      </c>
      <c r="C1342" s="112">
        <v>2855017</v>
      </c>
      <c r="D1342" s="112">
        <v>0</v>
      </c>
    </row>
    <row r="1343" spans="2:4">
      <c r="B1343" s="129" t="s">
        <v>500</v>
      </c>
      <c r="C1343" s="112">
        <v>3931943</v>
      </c>
      <c r="D1343" s="112">
        <v>0</v>
      </c>
    </row>
    <row r="1344" spans="2:4">
      <c r="B1344" s="130" t="s">
        <v>991</v>
      </c>
      <c r="C1344" s="112">
        <v>3931943</v>
      </c>
      <c r="D1344" s="112">
        <v>0</v>
      </c>
    </row>
    <row r="1345" spans="2:4">
      <c r="B1345" s="129" t="s">
        <v>1665</v>
      </c>
      <c r="C1345" s="112">
        <v>0</v>
      </c>
      <c r="D1345" s="112">
        <v>0</v>
      </c>
    </row>
    <row r="1346" spans="2:4">
      <c r="B1346" s="130" t="s">
        <v>1666</v>
      </c>
      <c r="C1346" s="112">
        <v>0</v>
      </c>
      <c r="D1346" s="112">
        <v>0</v>
      </c>
    </row>
    <row r="1347" spans="2:4">
      <c r="B1347" s="129" t="s">
        <v>1667</v>
      </c>
      <c r="C1347" s="112">
        <v>0</v>
      </c>
      <c r="D1347" s="112">
        <v>0</v>
      </c>
    </row>
    <row r="1348" spans="2:4">
      <c r="B1348" s="130" t="s">
        <v>1668</v>
      </c>
      <c r="C1348" s="112">
        <v>0</v>
      </c>
      <c r="D1348" s="112">
        <v>0</v>
      </c>
    </row>
    <row r="1349" spans="2:4">
      <c r="B1349" s="129" t="s">
        <v>1669</v>
      </c>
      <c r="C1349" s="112">
        <v>0</v>
      </c>
      <c r="D1349" s="112">
        <v>0</v>
      </c>
    </row>
    <row r="1350" spans="2:4">
      <c r="B1350" s="130" t="s">
        <v>1670</v>
      </c>
      <c r="C1350" s="112">
        <v>0</v>
      </c>
      <c r="D1350" s="112">
        <v>0</v>
      </c>
    </row>
    <row r="1351" spans="2:4">
      <c r="B1351" s="129" t="s">
        <v>501</v>
      </c>
      <c r="C1351" s="112">
        <v>4624657</v>
      </c>
      <c r="D1351" s="112">
        <v>0</v>
      </c>
    </row>
    <row r="1352" spans="2:4">
      <c r="B1352" s="130" t="s">
        <v>992</v>
      </c>
      <c r="C1352" s="112">
        <v>4624657</v>
      </c>
      <c r="D1352" s="112">
        <v>0</v>
      </c>
    </row>
    <row r="1353" spans="2:4">
      <c r="B1353" s="129" t="s">
        <v>502</v>
      </c>
      <c r="C1353" s="112">
        <v>2489528</v>
      </c>
      <c r="D1353" s="112">
        <v>0</v>
      </c>
    </row>
    <row r="1354" spans="2:4">
      <c r="B1354" s="130" t="s">
        <v>993</v>
      </c>
      <c r="C1354" s="112">
        <v>2489528</v>
      </c>
      <c r="D1354" s="112">
        <v>0</v>
      </c>
    </row>
    <row r="1355" spans="2:4">
      <c r="B1355" s="129" t="s">
        <v>1817</v>
      </c>
      <c r="C1355" s="112">
        <v>0</v>
      </c>
      <c r="D1355" s="112">
        <v>0</v>
      </c>
    </row>
    <row r="1356" spans="2:4">
      <c r="B1356" s="130" t="s">
        <v>1818</v>
      </c>
      <c r="C1356" s="112">
        <v>0</v>
      </c>
      <c r="D1356" s="112">
        <v>0</v>
      </c>
    </row>
    <row r="1357" spans="2:4">
      <c r="B1357" s="129" t="s">
        <v>1819</v>
      </c>
      <c r="C1357" s="112">
        <v>0</v>
      </c>
      <c r="D1357" s="112">
        <v>0</v>
      </c>
    </row>
    <row r="1358" spans="2:4">
      <c r="B1358" s="130" t="s">
        <v>1820</v>
      </c>
      <c r="C1358" s="112">
        <v>0</v>
      </c>
      <c r="D1358" s="112">
        <v>0</v>
      </c>
    </row>
    <row r="1359" spans="2:4">
      <c r="B1359" s="129" t="s">
        <v>503</v>
      </c>
      <c r="C1359" s="112">
        <v>350000000</v>
      </c>
      <c r="D1359" s="112">
        <v>27089745.199999999</v>
      </c>
    </row>
    <row r="1360" spans="2:4">
      <c r="B1360" s="130" t="s">
        <v>994</v>
      </c>
      <c r="C1360" s="112">
        <v>350000000</v>
      </c>
      <c r="D1360" s="112">
        <v>27089745.199999999</v>
      </c>
    </row>
    <row r="1361" spans="2:4">
      <c r="B1361" s="129" t="s">
        <v>504</v>
      </c>
      <c r="C1361" s="112">
        <v>2483832</v>
      </c>
      <c r="D1361" s="112">
        <v>0</v>
      </c>
    </row>
    <row r="1362" spans="2:4">
      <c r="B1362" s="130" t="s">
        <v>995</v>
      </c>
      <c r="C1362" s="112">
        <v>2483832</v>
      </c>
      <c r="D1362" s="112">
        <v>0</v>
      </c>
    </row>
    <row r="1363" spans="2:4">
      <c r="B1363" s="129" t="s">
        <v>1375</v>
      </c>
      <c r="C1363" s="112">
        <v>0</v>
      </c>
      <c r="D1363" s="112">
        <v>15503493.18</v>
      </c>
    </row>
    <row r="1364" spans="2:4">
      <c r="B1364" s="130" t="s">
        <v>1376</v>
      </c>
      <c r="C1364" s="112">
        <v>0</v>
      </c>
      <c r="D1364" s="112">
        <v>15503493.18</v>
      </c>
    </row>
    <row r="1365" spans="2:4">
      <c r="B1365" s="129" t="s">
        <v>505</v>
      </c>
      <c r="C1365" s="112">
        <v>1499669</v>
      </c>
      <c r="D1365" s="112">
        <v>0</v>
      </c>
    </row>
    <row r="1366" spans="2:4">
      <c r="B1366" s="130" t="s">
        <v>996</v>
      </c>
      <c r="C1366" s="112">
        <v>1499669</v>
      </c>
      <c r="D1366" s="112">
        <v>0</v>
      </c>
    </row>
    <row r="1367" spans="2:4">
      <c r="B1367" s="129" t="s">
        <v>1454</v>
      </c>
      <c r="C1367" s="112">
        <v>0</v>
      </c>
      <c r="D1367" s="112">
        <v>10000000</v>
      </c>
    </row>
    <row r="1368" spans="2:4">
      <c r="B1368" s="130" t="s">
        <v>1455</v>
      </c>
      <c r="C1368" s="112">
        <v>0</v>
      </c>
      <c r="D1368" s="112">
        <v>10000000</v>
      </c>
    </row>
    <row r="1369" spans="2:4">
      <c r="B1369" s="127" t="s">
        <v>304</v>
      </c>
      <c r="C1369" s="128">
        <v>0</v>
      </c>
      <c r="D1369" s="128">
        <v>0</v>
      </c>
    </row>
    <row r="1370" spans="2:4">
      <c r="B1370" s="129" t="s">
        <v>1454</v>
      </c>
      <c r="C1370" s="112">
        <v>0</v>
      </c>
      <c r="D1370" s="112">
        <v>0</v>
      </c>
    </row>
    <row r="1371" spans="2:4">
      <c r="B1371" s="130" t="s">
        <v>1455</v>
      </c>
      <c r="C1371" s="112">
        <v>0</v>
      </c>
      <c r="D1371" s="112">
        <v>0</v>
      </c>
    </row>
    <row r="1372" spans="2:4">
      <c r="B1372" s="127" t="s">
        <v>291</v>
      </c>
      <c r="C1372" s="128">
        <v>15381436</v>
      </c>
      <c r="D1372" s="128">
        <v>0</v>
      </c>
    </row>
    <row r="1373" spans="2:4">
      <c r="B1373" s="129" t="s">
        <v>288</v>
      </c>
      <c r="C1373" s="112">
        <v>11755940</v>
      </c>
      <c r="D1373" s="112">
        <v>0</v>
      </c>
    </row>
    <row r="1374" spans="2:4">
      <c r="B1374" s="130" t="s">
        <v>997</v>
      </c>
      <c r="C1374" s="112">
        <v>234000</v>
      </c>
      <c r="D1374" s="112">
        <v>0</v>
      </c>
    </row>
    <row r="1375" spans="2:4">
      <c r="B1375" s="130" t="s">
        <v>998</v>
      </c>
      <c r="C1375" s="112">
        <v>11521940</v>
      </c>
      <c r="D1375" s="112">
        <v>0</v>
      </c>
    </row>
    <row r="1376" spans="2:4">
      <c r="B1376" s="129" t="s">
        <v>2380</v>
      </c>
      <c r="C1376" s="112">
        <v>3625496</v>
      </c>
      <c r="D1376" s="112">
        <v>0</v>
      </c>
    </row>
    <row r="1377" spans="2:4">
      <c r="B1377" s="130" t="s">
        <v>999</v>
      </c>
      <c r="C1377" s="112">
        <v>3625496</v>
      </c>
      <c r="D1377" s="112">
        <v>0</v>
      </c>
    </row>
    <row r="1378" spans="2:4">
      <c r="B1378" s="64" t="s">
        <v>506</v>
      </c>
      <c r="C1378" s="112">
        <v>1787798715</v>
      </c>
      <c r="D1378" s="112">
        <v>731697663.25</v>
      </c>
    </row>
    <row r="1379" spans="2:4">
      <c r="B1379" s="127" t="s">
        <v>287</v>
      </c>
      <c r="C1379" s="128">
        <v>1774470715</v>
      </c>
      <c r="D1379" s="128">
        <v>731697663.25</v>
      </c>
    </row>
    <row r="1380" spans="2:4">
      <c r="B1380" s="129" t="s">
        <v>288</v>
      </c>
      <c r="C1380" s="112">
        <v>2050000</v>
      </c>
      <c r="D1380" s="112">
        <v>0</v>
      </c>
    </row>
    <row r="1381" spans="2:4">
      <c r="B1381" s="130" t="s">
        <v>1000</v>
      </c>
      <c r="C1381" s="112">
        <v>2050000</v>
      </c>
      <c r="D1381" s="112">
        <v>0</v>
      </c>
    </row>
    <row r="1382" spans="2:4">
      <c r="B1382" s="129" t="s">
        <v>2381</v>
      </c>
      <c r="C1382" s="112">
        <v>0</v>
      </c>
      <c r="D1382" s="112">
        <v>0</v>
      </c>
    </row>
    <row r="1383" spans="2:4">
      <c r="B1383" s="130" t="s">
        <v>1671</v>
      </c>
      <c r="C1383" s="112">
        <v>0</v>
      </c>
      <c r="D1383" s="112">
        <v>0</v>
      </c>
    </row>
    <row r="1384" spans="2:4">
      <c r="B1384" s="129" t="s">
        <v>507</v>
      </c>
      <c r="C1384" s="112">
        <v>791959</v>
      </c>
      <c r="D1384" s="112">
        <v>712762.92</v>
      </c>
    </row>
    <row r="1385" spans="2:4">
      <c r="B1385" s="130" t="s">
        <v>1001</v>
      </c>
      <c r="C1385" s="112">
        <v>791959</v>
      </c>
      <c r="D1385" s="112">
        <v>712762.92</v>
      </c>
    </row>
    <row r="1386" spans="2:4">
      <c r="B1386" s="129" t="s">
        <v>1672</v>
      </c>
      <c r="C1386" s="112">
        <v>0</v>
      </c>
      <c r="D1386" s="112">
        <v>0</v>
      </c>
    </row>
    <row r="1387" spans="2:4">
      <c r="B1387" s="130" t="s">
        <v>1673</v>
      </c>
      <c r="C1387" s="112">
        <v>0</v>
      </c>
      <c r="D1387" s="112">
        <v>0</v>
      </c>
    </row>
    <row r="1388" spans="2:4">
      <c r="B1388" s="129" t="s">
        <v>1674</v>
      </c>
      <c r="C1388" s="112">
        <v>0</v>
      </c>
      <c r="D1388" s="112">
        <v>0</v>
      </c>
    </row>
    <row r="1389" spans="2:4">
      <c r="B1389" s="130" t="s">
        <v>1675</v>
      </c>
      <c r="C1389" s="112">
        <v>0</v>
      </c>
      <c r="D1389" s="112">
        <v>0</v>
      </c>
    </row>
    <row r="1390" spans="2:4">
      <c r="B1390" s="129" t="s">
        <v>1676</v>
      </c>
      <c r="C1390" s="112">
        <v>0</v>
      </c>
      <c r="D1390" s="112">
        <v>0</v>
      </c>
    </row>
    <row r="1391" spans="2:4">
      <c r="B1391" s="130" t="s">
        <v>1677</v>
      </c>
      <c r="C1391" s="112">
        <v>0</v>
      </c>
      <c r="D1391" s="112">
        <v>0</v>
      </c>
    </row>
    <row r="1392" spans="2:4">
      <c r="B1392" s="129" t="s">
        <v>1678</v>
      </c>
      <c r="C1392" s="112">
        <v>0</v>
      </c>
      <c r="D1392" s="112">
        <v>0</v>
      </c>
    </row>
    <row r="1393" spans="2:4">
      <c r="B1393" s="130" t="s">
        <v>1679</v>
      </c>
      <c r="C1393" s="112">
        <v>0</v>
      </c>
      <c r="D1393" s="112">
        <v>0</v>
      </c>
    </row>
    <row r="1394" spans="2:4">
      <c r="B1394" s="129" t="s">
        <v>1680</v>
      </c>
      <c r="C1394" s="112">
        <v>0</v>
      </c>
      <c r="D1394" s="112">
        <v>0</v>
      </c>
    </row>
    <row r="1395" spans="2:4">
      <c r="B1395" s="130" t="s">
        <v>1681</v>
      </c>
      <c r="C1395" s="112">
        <v>0</v>
      </c>
      <c r="D1395" s="112">
        <v>0</v>
      </c>
    </row>
    <row r="1396" spans="2:4">
      <c r="B1396" s="129" t="s">
        <v>1682</v>
      </c>
      <c r="C1396" s="112">
        <v>0</v>
      </c>
      <c r="D1396" s="112">
        <v>0</v>
      </c>
    </row>
    <row r="1397" spans="2:4">
      <c r="B1397" s="130" t="s">
        <v>1683</v>
      </c>
      <c r="C1397" s="112">
        <v>0</v>
      </c>
      <c r="D1397" s="112">
        <v>0</v>
      </c>
    </row>
    <row r="1398" spans="2:4">
      <c r="B1398" s="129" t="s">
        <v>1684</v>
      </c>
      <c r="C1398" s="112">
        <v>0</v>
      </c>
      <c r="D1398" s="112">
        <v>0</v>
      </c>
    </row>
    <row r="1399" spans="2:4">
      <c r="B1399" s="130" t="s">
        <v>1685</v>
      </c>
      <c r="C1399" s="112">
        <v>0</v>
      </c>
      <c r="D1399" s="112">
        <v>0</v>
      </c>
    </row>
    <row r="1400" spans="2:4">
      <c r="B1400" s="129" t="s">
        <v>1686</v>
      </c>
      <c r="C1400" s="112">
        <v>0</v>
      </c>
      <c r="D1400" s="112">
        <v>0</v>
      </c>
    </row>
    <row r="1401" spans="2:4">
      <c r="B1401" s="130" t="s">
        <v>1687</v>
      </c>
      <c r="C1401" s="112">
        <v>0</v>
      </c>
      <c r="D1401" s="112">
        <v>0</v>
      </c>
    </row>
    <row r="1402" spans="2:4">
      <c r="B1402" s="129" t="s">
        <v>1688</v>
      </c>
      <c r="C1402" s="112">
        <v>0</v>
      </c>
      <c r="D1402" s="112">
        <v>0</v>
      </c>
    </row>
    <row r="1403" spans="2:4">
      <c r="B1403" s="130" t="s">
        <v>1689</v>
      </c>
      <c r="C1403" s="112">
        <v>0</v>
      </c>
      <c r="D1403" s="112">
        <v>0</v>
      </c>
    </row>
    <row r="1404" spans="2:4">
      <c r="B1404" s="129" t="s">
        <v>508</v>
      </c>
      <c r="C1404" s="112">
        <v>1071015</v>
      </c>
      <c r="D1404" s="112">
        <v>0</v>
      </c>
    </row>
    <row r="1405" spans="2:4">
      <c r="B1405" s="130" t="s">
        <v>1002</v>
      </c>
      <c r="C1405" s="112">
        <v>1071015</v>
      </c>
      <c r="D1405" s="112">
        <v>0</v>
      </c>
    </row>
    <row r="1406" spans="2:4">
      <c r="B1406" s="129" t="s">
        <v>509</v>
      </c>
      <c r="C1406" s="112">
        <v>9371457</v>
      </c>
      <c r="D1406" s="112">
        <v>14011246.84</v>
      </c>
    </row>
    <row r="1407" spans="2:4">
      <c r="B1407" s="130" t="s">
        <v>1003</v>
      </c>
      <c r="C1407" s="112">
        <v>9371457</v>
      </c>
      <c r="D1407" s="112">
        <v>14011246.84</v>
      </c>
    </row>
    <row r="1408" spans="2:4">
      <c r="B1408" s="129" t="s">
        <v>510</v>
      </c>
      <c r="C1408" s="112">
        <v>583800000</v>
      </c>
      <c r="D1408" s="112">
        <v>95217228.079999998</v>
      </c>
    </row>
    <row r="1409" spans="2:4">
      <c r="B1409" s="130" t="s">
        <v>1004</v>
      </c>
      <c r="C1409" s="112">
        <v>583800000</v>
      </c>
      <c r="D1409" s="112">
        <v>95217228.079999998</v>
      </c>
    </row>
    <row r="1410" spans="2:4">
      <c r="B1410" s="129" t="s">
        <v>511</v>
      </c>
      <c r="C1410" s="112">
        <v>2115619</v>
      </c>
      <c r="D1410" s="112">
        <v>0</v>
      </c>
    </row>
    <row r="1411" spans="2:4">
      <c r="B1411" s="130" t="s">
        <v>1005</v>
      </c>
      <c r="C1411" s="112">
        <v>2115619</v>
      </c>
      <c r="D1411" s="112">
        <v>0</v>
      </c>
    </row>
    <row r="1412" spans="2:4">
      <c r="B1412" s="129" t="s">
        <v>512</v>
      </c>
      <c r="C1412" s="112">
        <v>8693414</v>
      </c>
      <c r="D1412" s="112">
        <v>0</v>
      </c>
    </row>
    <row r="1413" spans="2:4">
      <c r="B1413" s="130" t="s">
        <v>1006</v>
      </c>
      <c r="C1413" s="112">
        <v>8693414</v>
      </c>
      <c r="D1413" s="112">
        <v>0</v>
      </c>
    </row>
    <row r="1414" spans="2:4">
      <c r="B1414" s="129" t="s">
        <v>1972</v>
      </c>
      <c r="C1414" s="112">
        <v>0</v>
      </c>
      <c r="D1414" s="112">
        <v>0</v>
      </c>
    </row>
    <row r="1415" spans="2:4">
      <c r="B1415" s="130" t="s">
        <v>1973</v>
      </c>
      <c r="C1415" s="112">
        <v>0</v>
      </c>
      <c r="D1415" s="112">
        <v>0</v>
      </c>
    </row>
    <row r="1416" spans="2:4">
      <c r="B1416" s="129" t="s">
        <v>1974</v>
      </c>
      <c r="C1416" s="112">
        <v>0</v>
      </c>
      <c r="D1416" s="112">
        <v>0</v>
      </c>
    </row>
    <row r="1417" spans="2:4">
      <c r="B1417" s="130" t="s">
        <v>1975</v>
      </c>
      <c r="C1417" s="112">
        <v>0</v>
      </c>
      <c r="D1417" s="112">
        <v>0</v>
      </c>
    </row>
    <row r="1418" spans="2:4">
      <c r="B1418" s="129" t="s">
        <v>1976</v>
      </c>
      <c r="C1418" s="112">
        <v>0</v>
      </c>
      <c r="D1418" s="112">
        <v>0</v>
      </c>
    </row>
    <row r="1419" spans="2:4">
      <c r="B1419" s="130" t="s">
        <v>1977</v>
      </c>
      <c r="C1419" s="112">
        <v>0</v>
      </c>
      <c r="D1419" s="112">
        <v>0</v>
      </c>
    </row>
    <row r="1420" spans="2:4">
      <c r="B1420" s="129" t="s">
        <v>1978</v>
      </c>
      <c r="C1420" s="112">
        <v>0</v>
      </c>
      <c r="D1420" s="112">
        <v>0</v>
      </c>
    </row>
    <row r="1421" spans="2:4">
      <c r="B1421" s="130" t="s">
        <v>1979</v>
      </c>
      <c r="C1421" s="112">
        <v>0</v>
      </c>
      <c r="D1421" s="112">
        <v>0</v>
      </c>
    </row>
    <row r="1422" spans="2:4">
      <c r="B1422" s="129" t="s">
        <v>1980</v>
      </c>
      <c r="C1422" s="112">
        <v>0</v>
      </c>
      <c r="D1422" s="112">
        <v>0</v>
      </c>
    </row>
    <row r="1423" spans="2:4">
      <c r="B1423" s="130" t="s">
        <v>1981</v>
      </c>
      <c r="C1423" s="112">
        <v>0</v>
      </c>
      <c r="D1423" s="112">
        <v>0</v>
      </c>
    </row>
    <row r="1424" spans="2:4">
      <c r="B1424" s="129" t="s">
        <v>1982</v>
      </c>
      <c r="C1424" s="112">
        <v>0</v>
      </c>
      <c r="D1424" s="112">
        <v>0</v>
      </c>
    </row>
    <row r="1425" spans="2:4">
      <c r="B1425" s="130" t="s">
        <v>1983</v>
      </c>
      <c r="C1425" s="112">
        <v>0</v>
      </c>
      <c r="D1425" s="112">
        <v>0</v>
      </c>
    </row>
    <row r="1426" spans="2:4">
      <c r="B1426" s="129" t="s">
        <v>2382</v>
      </c>
      <c r="C1426" s="112">
        <v>0</v>
      </c>
      <c r="D1426" s="112">
        <v>0</v>
      </c>
    </row>
    <row r="1427" spans="2:4">
      <c r="B1427" s="130" t="s">
        <v>1984</v>
      </c>
      <c r="C1427" s="112">
        <v>0</v>
      </c>
      <c r="D1427" s="112">
        <v>0</v>
      </c>
    </row>
    <row r="1428" spans="2:4">
      <c r="B1428" s="129" t="s">
        <v>513</v>
      </c>
      <c r="C1428" s="112">
        <v>250254236</v>
      </c>
      <c r="D1428" s="112">
        <v>293876442.93000001</v>
      </c>
    </row>
    <row r="1429" spans="2:4">
      <c r="B1429" s="130" t="s">
        <v>1007</v>
      </c>
      <c r="C1429" s="112">
        <v>250254236</v>
      </c>
      <c r="D1429" s="112">
        <v>293876442.93000001</v>
      </c>
    </row>
    <row r="1430" spans="2:4">
      <c r="B1430" s="129" t="s">
        <v>1985</v>
      </c>
      <c r="C1430" s="112">
        <v>0</v>
      </c>
      <c r="D1430" s="112">
        <v>0</v>
      </c>
    </row>
    <row r="1431" spans="2:4">
      <c r="B1431" s="130" t="s">
        <v>1986</v>
      </c>
      <c r="C1431" s="112">
        <v>0</v>
      </c>
      <c r="D1431" s="112">
        <v>0</v>
      </c>
    </row>
    <row r="1432" spans="2:4">
      <c r="B1432" s="129" t="s">
        <v>1987</v>
      </c>
      <c r="C1432" s="112">
        <v>0</v>
      </c>
      <c r="D1432" s="112">
        <v>0</v>
      </c>
    </row>
    <row r="1433" spans="2:4">
      <c r="B1433" s="130" t="s">
        <v>1988</v>
      </c>
      <c r="C1433" s="112">
        <v>0</v>
      </c>
      <c r="D1433" s="112">
        <v>0</v>
      </c>
    </row>
    <row r="1434" spans="2:4">
      <c r="B1434" s="129" t="s">
        <v>1989</v>
      </c>
      <c r="C1434" s="112">
        <v>0</v>
      </c>
      <c r="D1434" s="112">
        <v>0</v>
      </c>
    </row>
    <row r="1435" spans="2:4">
      <c r="B1435" s="130" t="s">
        <v>1990</v>
      </c>
      <c r="C1435" s="112">
        <v>0</v>
      </c>
      <c r="D1435" s="112">
        <v>0</v>
      </c>
    </row>
    <row r="1436" spans="2:4">
      <c r="B1436" s="129" t="s">
        <v>1991</v>
      </c>
      <c r="C1436" s="112">
        <v>0</v>
      </c>
      <c r="D1436" s="112">
        <v>0</v>
      </c>
    </row>
    <row r="1437" spans="2:4">
      <c r="B1437" s="130" t="s">
        <v>1992</v>
      </c>
      <c r="C1437" s="112">
        <v>0</v>
      </c>
      <c r="D1437" s="112">
        <v>0</v>
      </c>
    </row>
    <row r="1438" spans="2:4">
      <c r="B1438" s="129" t="s">
        <v>1993</v>
      </c>
      <c r="C1438" s="112">
        <v>0</v>
      </c>
      <c r="D1438" s="112">
        <v>0</v>
      </c>
    </row>
    <row r="1439" spans="2:4">
      <c r="B1439" s="130" t="s">
        <v>1994</v>
      </c>
      <c r="C1439" s="112">
        <v>0</v>
      </c>
      <c r="D1439" s="112">
        <v>0</v>
      </c>
    </row>
    <row r="1440" spans="2:4">
      <c r="B1440" s="129" t="s">
        <v>1995</v>
      </c>
      <c r="C1440" s="112">
        <v>0</v>
      </c>
      <c r="D1440" s="112">
        <v>0</v>
      </c>
    </row>
    <row r="1441" spans="2:4">
      <c r="B1441" s="130" t="s">
        <v>1996</v>
      </c>
      <c r="C1441" s="112">
        <v>0</v>
      </c>
      <c r="D1441" s="112">
        <v>0</v>
      </c>
    </row>
    <row r="1442" spans="2:4">
      <c r="B1442" s="129" t="s">
        <v>2383</v>
      </c>
      <c r="C1442" s="112">
        <v>0</v>
      </c>
      <c r="D1442" s="112">
        <v>0</v>
      </c>
    </row>
    <row r="1443" spans="2:4">
      <c r="B1443" s="130" t="s">
        <v>1997</v>
      </c>
      <c r="C1443" s="112">
        <v>0</v>
      </c>
      <c r="D1443" s="112">
        <v>0</v>
      </c>
    </row>
    <row r="1444" spans="2:4">
      <c r="B1444" s="129" t="s">
        <v>514</v>
      </c>
      <c r="C1444" s="112">
        <v>12333353</v>
      </c>
      <c r="D1444" s="112">
        <v>0</v>
      </c>
    </row>
    <row r="1445" spans="2:4">
      <c r="B1445" s="130" t="s">
        <v>1008</v>
      </c>
      <c r="C1445" s="112">
        <v>12333353</v>
      </c>
      <c r="D1445" s="112">
        <v>0</v>
      </c>
    </row>
    <row r="1446" spans="2:4">
      <c r="B1446" s="129" t="s">
        <v>2384</v>
      </c>
      <c r="C1446" s="112">
        <v>0</v>
      </c>
      <c r="D1446" s="112">
        <v>0</v>
      </c>
    </row>
    <row r="1447" spans="2:4">
      <c r="B1447" s="130" t="s">
        <v>1998</v>
      </c>
      <c r="C1447" s="112">
        <v>0</v>
      </c>
      <c r="D1447" s="112">
        <v>0</v>
      </c>
    </row>
    <row r="1448" spans="2:4">
      <c r="B1448" s="129" t="s">
        <v>515</v>
      </c>
      <c r="C1448" s="112">
        <v>3615287</v>
      </c>
      <c r="D1448" s="112">
        <v>0</v>
      </c>
    </row>
    <row r="1449" spans="2:4">
      <c r="B1449" s="130" t="s">
        <v>1009</v>
      </c>
      <c r="C1449" s="112">
        <v>3615287</v>
      </c>
      <c r="D1449" s="112">
        <v>0</v>
      </c>
    </row>
    <row r="1450" spans="2:4">
      <c r="B1450" s="129" t="s">
        <v>516</v>
      </c>
      <c r="C1450" s="112">
        <v>891026954</v>
      </c>
      <c r="D1450" s="112">
        <v>327879982.47999996</v>
      </c>
    </row>
    <row r="1451" spans="2:4">
      <c r="B1451" s="130" t="s">
        <v>1010</v>
      </c>
      <c r="C1451" s="112">
        <v>891026954</v>
      </c>
      <c r="D1451" s="112">
        <v>327879982.47999996</v>
      </c>
    </row>
    <row r="1452" spans="2:4">
      <c r="B1452" s="129" t="s">
        <v>517</v>
      </c>
      <c r="C1452" s="112">
        <v>2483832</v>
      </c>
      <c r="D1452" s="112">
        <v>0</v>
      </c>
    </row>
    <row r="1453" spans="2:4">
      <c r="B1453" s="130" t="s">
        <v>1011</v>
      </c>
      <c r="C1453" s="112">
        <v>2483832</v>
      </c>
      <c r="D1453" s="112">
        <v>0</v>
      </c>
    </row>
    <row r="1454" spans="2:4">
      <c r="B1454" s="129" t="s">
        <v>518</v>
      </c>
      <c r="C1454" s="112">
        <v>6863589</v>
      </c>
      <c r="D1454" s="112">
        <v>0</v>
      </c>
    </row>
    <row r="1455" spans="2:4">
      <c r="B1455" s="130" t="s">
        <v>1012</v>
      </c>
      <c r="C1455" s="112">
        <v>6863589</v>
      </c>
      <c r="D1455" s="112">
        <v>0</v>
      </c>
    </row>
    <row r="1456" spans="2:4">
      <c r="B1456" s="127" t="s">
        <v>304</v>
      </c>
      <c r="C1456" s="128">
        <v>0</v>
      </c>
      <c r="D1456" s="128">
        <v>0</v>
      </c>
    </row>
    <row r="1457" spans="2:4">
      <c r="B1457" s="129" t="s">
        <v>2826</v>
      </c>
      <c r="C1457" s="112">
        <v>0</v>
      </c>
      <c r="D1457" s="112">
        <v>0</v>
      </c>
    </row>
    <row r="1458" spans="2:4">
      <c r="B1458" s="130" t="s">
        <v>2827</v>
      </c>
      <c r="C1458" s="112">
        <v>0</v>
      </c>
      <c r="D1458" s="112">
        <v>0</v>
      </c>
    </row>
    <row r="1459" spans="2:4">
      <c r="B1459" s="127" t="s">
        <v>291</v>
      </c>
      <c r="C1459" s="128">
        <v>13328000</v>
      </c>
      <c r="D1459" s="128">
        <v>0</v>
      </c>
    </row>
    <row r="1460" spans="2:4">
      <c r="B1460" s="129" t="s">
        <v>288</v>
      </c>
      <c r="C1460" s="112">
        <v>13328000</v>
      </c>
      <c r="D1460" s="112">
        <v>0</v>
      </c>
    </row>
    <row r="1461" spans="2:4">
      <c r="B1461" s="130" t="s">
        <v>1000</v>
      </c>
      <c r="C1461" s="112">
        <v>13328000</v>
      </c>
      <c r="D1461" s="112">
        <v>0</v>
      </c>
    </row>
    <row r="1462" spans="2:4">
      <c r="B1462" s="64" t="s">
        <v>519</v>
      </c>
      <c r="C1462" s="112">
        <v>1155833545</v>
      </c>
      <c r="D1462" s="112">
        <v>384719229.81999999</v>
      </c>
    </row>
    <row r="1463" spans="2:4">
      <c r="B1463" s="127" t="s">
        <v>287</v>
      </c>
      <c r="C1463" s="128">
        <v>1155833545</v>
      </c>
      <c r="D1463" s="128">
        <v>384719229.81999999</v>
      </c>
    </row>
    <row r="1464" spans="2:4">
      <c r="B1464" s="129" t="s">
        <v>2828</v>
      </c>
      <c r="C1464" s="112">
        <v>0</v>
      </c>
      <c r="D1464" s="112">
        <v>0</v>
      </c>
    </row>
    <row r="1465" spans="2:4">
      <c r="B1465" s="130" t="s">
        <v>2829</v>
      </c>
      <c r="C1465" s="112">
        <v>0</v>
      </c>
      <c r="D1465" s="112">
        <v>0</v>
      </c>
    </row>
    <row r="1466" spans="2:4">
      <c r="B1466" s="129" t="s">
        <v>520</v>
      </c>
      <c r="C1466" s="112">
        <v>30000000</v>
      </c>
      <c r="D1466" s="112">
        <v>9688754.9899999984</v>
      </c>
    </row>
    <row r="1467" spans="2:4">
      <c r="B1467" s="130" t="s">
        <v>1013</v>
      </c>
      <c r="C1467" s="112">
        <v>30000000</v>
      </c>
      <c r="D1467" s="112">
        <v>9688754.9899999984</v>
      </c>
    </row>
    <row r="1468" spans="2:4">
      <c r="B1468" s="129" t="s">
        <v>2385</v>
      </c>
      <c r="C1468" s="112">
        <v>28001108</v>
      </c>
      <c r="D1468" s="112">
        <v>24952401.350000001</v>
      </c>
    </row>
    <row r="1469" spans="2:4">
      <c r="B1469" s="130" t="s">
        <v>1014</v>
      </c>
      <c r="C1469" s="112">
        <v>28001108</v>
      </c>
      <c r="D1469" s="112">
        <v>24952401.350000001</v>
      </c>
    </row>
    <row r="1470" spans="2:4">
      <c r="B1470" s="129" t="s">
        <v>2830</v>
      </c>
      <c r="C1470" s="112">
        <v>0</v>
      </c>
      <c r="D1470" s="112">
        <v>0</v>
      </c>
    </row>
    <row r="1471" spans="2:4">
      <c r="B1471" s="130" t="s">
        <v>2831</v>
      </c>
      <c r="C1471" s="112">
        <v>0</v>
      </c>
      <c r="D1471" s="112">
        <v>0</v>
      </c>
    </row>
    <row r="1472" spans="2:4">
      <c r="B1472" s="129" t="s">
        <v>2832</v>
      </c>
      <c r="C1472" s="112">
        <v>0</v>
      </c>
      <c r="D1472" s="112">
        <v>0</v>
      </c>
    </row>
    <row r="1473" spans="2:4">
      <c r="B1473" s="130" t="s">
        <v>2833</v>
      </c>
      <c r="C1473" s="112">
        <v>0</v>
      </c>
      <c r="D1473" s="112">
        <v>0</v>
      </c>
    </row>
    <row r="1474" spans="2:4">
      <c r="B1474" s="129" t="s">
        <v>2834</v>
      </c>
      <c r="C1474" s="112">
        <v>0</v>
      </c>
      <c r="D1474" s="112">
        <v>0</v>
      </c>
    </row>
    <row r="1475" spans="2:4">
      <c r="B1475" s="130" t="s">
        <v>2835</v>
      </c>
      <c r="C1475" s="112">
        <v>0</v>
      </c>
      <c r="D1475" s="112">
        <v>0</v>
      </c>
    </row>
    <row r="1476" spans="2:4">
      <c r="B1476" s="129" t="s">
        <v>2836</v>
      </c>
      <c r="C1476" s="112">
        <v>0</v>
      </c>
      <c r="D1476" s="112">
        <v>0</v>
      </c>
    </row>
    <row r="1477" spans="2:4">
      <c r="B1477" s="130" t="s">
        <v>2837</v>
      </c>
      <c r="C1477" s="112">
        <v>0</v>
      </c>
      <c r="D1477" s="112">
        <v>0</v>
      </c>
    </row>
    <row r="1478" spans="2:4">
      <c r="B1478" s="129" t="s">
        <v>2838</v>
      </c>
      <c r="C1478" s="112">
        <v>0</v>
      </c>
      <c r="D1478" s="112">
        <v>0</v>
      </c>
    </row>
    <row r="1479" spans="2:4">
      <c r="B1479" s="130" t="s">
        <v>2839</v>
      </c>
      <c r="C1479" s="112">
        <v>0</v>
      </c>
      <c r="D1479" s="112">
        <v>0</v>
      </c>
    </row>
    <row r="1480" spans="2:4">
      <c r="B1480" s="129" t="s">
        <v>2840</v>
      </c>
      <c r="C1480" s="112">
        <v>0</v>
      </c>
      <c r="D1480" s="112">
        <v>0</v>
      </c>
    </row>
    <row r="1481" spans="2:4">
      <c r="B1481" s="130" t="s">
        <v>2841</v>
      </c>
      <c r="C1481" s="112">
        <v>0</v>
      </c>
      <c r="D1481" s="112">
        <v>0</v>
      </c>
    </row>
    <row r="1482" spans="2:4">
      <c r="B1482" s="129" t="s">
        <v>521</v>
      </c>
      <c r="C1482" s="112">
        <v>137862646</v>
      </c>
      <c r="D1482" s="112">
        <v>0</v>
      </c>
    </row>
    <row r="1483" spans="2:4">
      <c r="B1483" s="130" t="s">
        <v>1015</v>
      </c>
      <c r="C1483" s="112">
        <v>137862646</v>
      </c>
      <c r="D1483" s="112">
        <v>0</v>
      </c>
    </row>
    <row r="1484" spans="2:4">
      <c r="B1484" s="129" t="s">
        <v>2842</v>
      </c>
      <c r="C1484" s="112">
        <v>0</v>
      </c>
      <c r="D1484" s="112">
        <v>0</v>
      </c>
    </row>
    <row r="1485" spans="2:4">
      <c r="B1485" s="130" t="s">
        <v>2843</v>
      </c>
      <c r="C1485" s="112">
        <v>0</v>
      </c>
      <c r="D1485" s="112">
        <v>0</v>
      </c>
    </row>
    <row r="1486" spans="2:4">
      <c r="B1486" s="129" t="s">
        <v>1690</v>
      </c>
      <c r="C1486" s="112">
        <v>0</v>
      </c>
      <c r="D1486" s="112">
        <v>0</v>
      </c>
    </row>
    <row r="1487" spans="2:4">
      <c r="B1487" s="130" t="s">
        <v>1691</v>
      </c>
      <c r="C1487" s="112">
        <v>0</v>
      </c>
      <c r="D1487" s="112">
        <v>0</v>
      </c>
    </row>
    <row r="1488" spans="2:4">
      <c r="B1488" s="130" t="s">
        <v>2844</v>
      </c>
      <c r="C1488" s="112">
        <v>0</v>
      </c>
      <c r="D1488" s="112">
        <v>0</v>
      </c>
    </row>
    <row r="1489" spans="2:4">
      <c r="B1489" s="129" t="s">
        <v>2386</v>
      </c>
      <c r="C1489" s="112">
        <v>0</v>
      </c>
      <c r="D1489" s="112">
        <v>0</v>
      </c>
    </row>
    <row r="1490" spans="2:4">
      <c r="B1490" s="130" t="s">
        <v>1692</v>
      </c>
      <c r="C1490" s="112">
        <v>0</v>
      </c>
      <c r="D1490" s="112">
        <v>0</v>
      </c>
    </row>
    <row r="1491" spans="2:4">
      <c r="B1491" s="130" t="s">
        <v>2845</v>
      </c>
      <c r="C1491" s="112">
        <v>0</v>
      </c>
      <c r="D1491" s="112">
        <v>0</v>
      </c>
    </row>
    <row r="1492" spans="2:4">
      <c r="B1492" s="129" t="s">
        <v>522</v>
      </c>
      <c r="C1492" s="112">
        <v>35000000</v>
      </c>
      <c r="D1492" s="112">
        <v>0</v>
      </c>
    </row>
    <row r="1493" spans="2:4">
      <c r="B1493" s="130" t="s">
        <v>1016</v>
      </c>
      <c r="C1493" s="112">
        <v>35000000</v>
      </c>
      <c r="D1493" s="112">
        <v>0</v>
      </c>
    </row>
    <row r="1494" spans="2:4">
      <c r="B1494" s="129" t="s">
        <v>1693</v>
      </c>
      <c r="C1494" s="112">
        <v>0</v>
      </c>
      <c r="D1494" s="112">
        <v>0</v>
      </c>
    </row>
    <row r="1495" spans="2:4">
      <c r="B1495" s="130" t="s">
        <v>1694</v>
      </c>
      <c r="C1495" s="112">
        <v>0</v>
      </c>
      <c r="D1495" s="112">
        <v>0</v>
      </c>
    </row>
    <row r="1496" spans="2:4">
      <c r="B1496" s="130" t="s">
        <v>2846</v>
      </c>
      <c r="C1496" s="112">
        <v>0</v>
      </c>
      <c r="D1496" s="112">
        <v>0</v>
      </c>
    </row>
    <row r="1497" spans="2:4">
      <c r="B1497" s="129" t="s">
        <v>1695</v>
      </c>
      <c r="C1497" s="112">
        <v>0</v>
      </c>
      <c r="D1497" s="112">
        <v>0</v>
      </c>
    </row>
    <row r="1498" spans="2:4">
      <c r="B1498" s="130" t="s">
        <v>1696</v>
      </c>
      <c r="C1498" s="112">
        <v>0</v>
      </c>
      <c r="D1498" s="112">
        <v>0</v>
      </c>
    </row>
    <row r="1499" spans="2:4">
      <c r="B1499" s="130" t="s">
        <v>2847</v>
      </c>
      <c r="C1499" s="112">
        <v>0</v>
      </c>
      <c r="D1499" s="112">
        <v>0</v>
      </c>
    </row>
    <row r="1500" spans="2:4">
      <c r="B1500" s="129" t="s">
        <v>1697</v>
      </c>
      <c r="C1500" s="112">
        <v>0</v>
      </c>
      <c r="D1500" s="112">
        <v>0</v>
      </c>
    </row>
    <row r="1501" spans="2:4">
      <c r="B1501" s="130" t="s">
        <v>1698</v>
      </c>
      <c r="C1501" s="112">
        <v>0</v>
      </c>
      <c r="D1501" s="112">
        <v>0</v>
      </c>
    </row>
    <row r="1502" spans="2:4">
      <c r="B1502" s="130" t="s">
        <v>2848</v>
      </c>
      <c r="C1502" s="112">
        <v>0</v>
      </c>
      <c r="D1502" s="112">
        <v>0</v>
      </c>
    </row>
    <row r="1503" spans="2:4">
      <c r="B1503" s="129" t="s">
        <v>1699</v>
      </c>
      <c r="C1503" s="112">
        <v>0</v>
      </c>
      <c r="D1503" s="112">
        <v>0</v>
      </c>
    </row>
    <row r="1504" spans="2:4">
      <c r="B1504" s="130" t="s">
        <v>1700</v>
      </c>
      <c r="C1504" s="112">
        <v>0</v>
      </c>
      <c r="D1504" s="112">
        <v>0</v>
      </c>
    </row>
    <row r="1505" spans="2:4">
      <c r="B1505" s="130" t="s">
        <v>2849</v>
      </c>
      <c r="C1505" s="112">
        <v>0</v>
      </c>
      <c r="D1505" s="112">
        <v>0</v>
      </c>
    </row>
    <row r="1506" spans="2:4">
      <c r="B1506" s="129" t="s">
        <v>1701</v>
      </c>
      <c r="C1506" s="112">
        <v>0</v>
      </c>
      <c r="D1506" s="112">
        <v>0</v>
      </c>
    </row>
    <row r="1507" spans="2:4">
      <c r="B1507" s="130" t="s">
        <v>1702</v>
      </c>
      <c r="C1507" s="112">
        <v>0</v>
      </c>
      <c r="D1507" s="112">
        <v>0</v>
      </c>
    </row>
    <row r="1508" spans="2:4">
      <c r="B1508" s="130" t="s">
        <v>2850</v>
      </c>
      <c r="C1508" s="112">
        <v>0</v>
      </c>
      <c r="D1508" s="112">
        <v>0</v>
      </c>
    </row>
    <row r="1509" spans="2:4">
      <c r="B1509" s="129" t="s">
        <v>523</v>
      </c>
      <c r="C1509" s="112">
        <v>8462477</v>
      </c>
      <c r="D1509" s="112">
        <v>0</v>
      </c>
    </row>
    <row r="1510" spans="2:4">
      <c r="B1510" s="130" t="s">
        <v>1017</v>
      </c>
      <c r="C1510" s="112">
        <v>8462477</v>
      </c>
      <c r="D1510" s="112">
        <v>0</v>
      </c>
    </row>
    <row r="1511" spans="2:4">
      <c r="B1511" s="129" t="s">
        <v>2387</v>
      </c>
      <c r="C1511" s="112">
        <v>43733469</v>
      </c>
      <c r="D1511" s="112">
        <v>21456437.66</v>
      </c>
    </row>
    <row r="1512" spans="2:4">
      <c r="B1512" s="130" t="s">
        <v>1018</v>
      </c>
      <c r="C1512" s="112">
        <v>43733469</v>
      </c>
      <c r="D1512" s="112">
        <v>21456437.66</v>
      </c>
    </row>
    <row r="1513" spans="2:4">
      <c r="B1513" s="129" t="s">
        <v>2388</v>
      </c>
      <c r="C1513" s="112">
        <v>0</v>
      </c>
      <c r="D1513" s="112">
        <v>0</v>
      </c>
    </row>
    <row r="1514" spans="2:4">
      <c r="B1514" s="130" t="s">
        <v>2389</v>
      </c>
      <c r="C1514" s="112">
        <v>0</v>
      </c>
      <c r="D1514" s="112">
        <v>0</v>
      </c>
    </row>
    <row r="1515" spans="2:4">
      <c r="B1515" s="129" t="s">
        <v>1305</v>
      </c>
      <c r="C1515" s="112">
        <v>0</v>
      </c>
      <c r="D1515" s="112">
        <v>819294.4</v>
      </c>
    </row>
    <row r="1516" spans="2:4">
      <c r="B1516" s="130" t="s">
        <v>1306</v>
      </c>
      <c r="C1516" s="112">
        <v>0</v>
      </c>
      <c r="D1516" s="112">
        <v>819294.4</v>
      </c>
    </row>
    <row r="1517" spans="2:4">
      <c r="B1517" s="129" t="s">
        <v>524</v>
      </c>
      <c r="C1517" s="112">
        <v>2466670</v>
      </c>
      <c r="D1517" s="112">
        <v>0</v>
      </c>
    </row>
    <row r="1518" spans="2:4">
      <c r="B1518" s="130" t="s">
        <v>1019</v>
      </c>
      <c r="C1518" s="112">
        <v>2466670</v>
      </c>
      <c r="D1518" s="112">
        <v>0</v>
      </c>
    </row>
    <row r="1519" spans="2:4">
      <c r="B1519" s="129" t="s">
        <v>525</v>
      </c>
      <c r="C1519" s="112">
        <v>17386828</v>
      </c>
      <c r="D1519" s="112">
        <v>0</v>
      </c>
    </row>
    <row r="1520" spans="2:4">
      <c r="B1520" s="130" t="s">
        <v>1020</v>
      </c>
      <c r="C1520" s="112">
        <v>17386828</v>
      </c>
      <c r="D1520" s="112">
        <v>0</v>
      </c>
    </row>
    <row r="1521" spans="2:4">
      <c r="B1521" s="129" t="s">
        <v>526</v>
      </c>
      <c r="C1521" s="112">
        <v>6247638</v>
      </c>
      <c r="D1521" s="112">
        <v>3262465.02</v>
      </c>
    </row>
    <row r="1522" spans="2:4">
      <c r="B1522" s="130" t="s">
        <v>1021</v>
      </c>
      <c r="C1522" s="112">
        <v>6247638</v>
      </c>
      <c r="D1522" s="112">
        <v>3262465.02</v>
      </c>
    </row>
    <row r="1523" spans="2:4">
      <c r="B1523" s="129" t="s">
        <v>1307</v>
      </c>
      <c r="C1523" s="112">
        <v>0</v>
      </c>
      <c r="D1523" s="112">
        <v>0</v>
      </c>
    </row>
    <row r="1524" spans="2:4">
      <c r="B1524" s="130" t="s">
        <v>1308</v>
      </c>
      <c r="C1524" s="112">
        <v>0</v>
      </c>
      <c r="D1524" s="112">
        <v>0</v>
      </c>
    </row>
    <row r="1525" spans="2:4">
      <c r="B1525" s="129" t="s">
        <v>527</v>
      </c>
      <c r="C1525" s="112">
        <v>5114956</v>
      </c>
      <c r="D1525" s="112">
        <v>0</v>
      </c>
    </row>
    <row r="1526" spans="2:4">
      <c r="B1526" s="130" t="s">
        <v>1022</v>
      </c>
      <c r="C1526" s="112">
        <v>5114956</v>
      </c>
      <c r="D1526" s="112">
        <v>0</v>
      </c>
    </row>
    <row r="1527" spans="2:4">
      <c r="B1527" s="129" t="s">
        <v>2390</v>
      </c>
      <c r="C1527" s="112">
        <v>34109354</v>
      </c>
      <c r="D1527" s="112">
        <v>29284734.699999999</v>
      </c>
    </row>
    <row r="1528" spans="2:4">
      <c r="B1528" s="130" t="s">
        <v>1023</v>
      </c>
      <c r="C1528" s="112">
        <v>34109354</v>
      </c>
      <c r="D1528" s="112">
        <v>29284734.699999999</v>
      </c>
    </row>
    <row r="1529" spans="2:4">
      <c r="B1529" s="129" t="s">
        <v>528</v>
      </c>
      <c r="C1529" s="112">
        <v>54534447</v>
      </c>
      <c r="D1529" s="112">
        <v>33889708.640000001</v>
      </c>
    </row>
    <row r="1530" spans="2:4">
      <c r="B1530" s="130" t="s">
        <v>1024</v>
      </c>
      <c r="C1530" s="112">
        <v>54534447</v>
      </c>
      <c r="D1530" s="112">
        <v>33889708.640000001</v>
      </c>
    </row>
    <row r="1531" spans="2:4">
      <c r="B1531" s="129" t="s">
        <v>529</v>
      </c>
      <c r="C1531" s="112">
        <v>29147590</v>
      </c>
      <c r="D1531" s="112">
        <v>21045037.030000001</v>
      </c>
    </row>
    <row r="1532" spans="2:4">
      <c r="B1532" s="130" t="s">
        <v>1025</v>
      </c>
      <c r="C1532" s="112">
        <v>29147590</v>
      </c>
      <c r="D1532" s="112">
        <v>21045037.030000001</v>
      </c>
    </row>
    <row r="1533" spans="2:4">
      <c r="B1533" s="129" t="s">
        <v>530</v>
      </c>
      <c r="C1533" s="112">
        <v>24666707</v>
      </c>
      <c r="D1533" s="112">
        <v>0</v>
      </c>
    </row>
    <row r="1534" spans="2:4">
      <c r="B1534" s="130" t="s">
        <v>1026</v>
      </c>
      <c r="C1534" s="112">
        <v>24666707</v>
      </c>
      <c r="D1534" s="112">
        <v>0</v>
      </c>
    </row>
    <row r="1535" spans="2:4">
      <c r="B1535" s="129" t="s">
        <v>2391</v>
      </c>
      <c r="C1535" s="112">
        <v>35903534</v>
      </c>
      <c r="D1535" s="112">
        <v>14425323.590000002</v>
      </c>
    </row>
    <row r="1536" spans="2:4">
      <c r="B1536" s="130" t="s">
        <v>1027</v>
      </c>
      <c r="C1536" s="112">
        <v>35903534</v>
      </c>
      <c r="D1536" s="112">
        <v>14425323.590000002</v>
      </c>
    </row>
    <row r="1537" spans="2:4">
      <c r="B1537" s="129" t="s">
        <v>531</v>
      </c>
      <c r="C1537" s="112">
        <v>11177246</v>
      </c>
      <c r="D1537" s="112">
        <v>0</v>
      </c>
    </row>
    <row r="1538" spans="2:4">
      <c r="B1538" s="130" t="s">
        <v>1028</v>
      </c>
      <c r="C1538" s="112">
        <v>11177246</v>
      </c>
      <c r="D1538" s="112">
        <v>0</v>
      </c>
    </row>
    <row r="1539" spans="2:4">
      <c r="B1539" s="129" t="s">
        <v>532</v>
      </c>
      <c r="C1539" s="112">
        <v>274181210</v>
      </c>
      <c r="D1539" s="112">
        <v>121367345.46999998</v>
      </c>
    </row>
    <row r="1540" spans="2:4">
      <c r="B1540" s="130" t="s">
        <v>1029</v>
      </c>
      <c r="C1540" s="112">
        <v>274181210</v>
      </c>
      <c r="D1540" s="112">
        <v>121367345.46999998</v>
      </c>
    </row>
    <row r="1541" spans="2:4">
      <c r="B1541" s="129" t="s">
        <v>533</v>
      </c>
      <c r="C1541" s="112">
        <v>1123819</v>
      </c>
      <c r="D1541" s="112">
        <v>8433195.6400000006</v>
      </c>
    </row>
    <row r="1542" spans="2:4">
      <c r="B1542" s="130" t="s">
        <v>1030</v>
      </c>
      <c r="C1542" s="112">
        <v>1123819</v>
      </c>
      <c r="D1542" s="112">
        <v>8433195.6400000006</v>
      </c>
    </row>
    <row r="1543" spans="2:4">
      <c r="B1543" s="129" t="s">
        <v>1377</v>
      </c>
      <c r="C1543" s="112">
        <v>0</v>
      </c>
      <c r="D1543" s="112">
        <v>70000000</v>
      </c>
    </row>
    <row r="1544" spans="2:4">
      <c r="B1544" s="130" t="s">
        <v>1378</v>
      </c>
      <c r="C1544" s="112">
        <v>0</v>
      </c>
      <c r="D1544" s="112">
        <v>70000000</v>
      </c>
    </row>
    <row r="1545" spans="2:4">
      <c r="B1545" s="129" t="s">
        <v>534</v>
      </c>
      <c r="C1545" s="112">
        <v>4661704</v>
      </c>
      <c r="D1545" s="112">
        <v>3895094.53</v>
      </c>
    </row>
    <row r="1546" spans="2:4">
      <c r="B1546" s="130" t="s">
        <v>1031</v>
      </c>
      <c r="C1546" s="112">
        <v>4661704</v>
      </c>
      <c r="D1546" s="112">
        <v>3895094.53</v>
      </c>
    </row>
    <row r="1547" spans="2:4">
      <c r="B1547" s="129" t="s">
        <v>535</v>
      </c>
      <c r="C1547" s="112">
        <v>8242449</v>
      </c>
      <c r="D1547" s="112">
        <v>0</v>
      </c>
    </row>
    <row r="1548" spans="2:4">
      <c r="B1548" s="130" t="s">
        <v>1032</v>
      </c>
      <c r="C1548" s="112">
        <v>8242449</v>
      </c>
      <c r="D1548" s="112">
        <v>0</v>
      </c>
    </row>
    <row r="1549" spans="2:4">
      <c r="B1549" s="129" t="s">
        <v>536</v>
      </c>
      <c r="C1549" s="112">
        <v>11886978</v>
      </c>
      <c r="D1549" s="112">
        <v>10639053.699999999</v>
      </c>
    </row>
    <row r="1550" spans="2:4">
      <c r="B1550" s="130" t="s">
        <v>1033</v>
      </c>
      <c r="C1550" s="112">
        <v>11886978</v>
      </c>
      <c r="D1550" s="112">
        <v>10639053.699999999</v>
      </c>
    </row>
    <row r="1551" spans="2:4">
      <c r="B1551" s="129" t="s">
        <v>537</v>
      </c>
      <c r="C1551" s="112">
        <v>939251</v>
      </c>
      <c r="D1551" s="112">
        <v>0</v>
      </c>
    </row>
    <row r="1552" spans="2:4">
      <c r="B1552" s="130" t="s">
        <v>1034</v>
      </c>
      <c r="C1552" s="112">
        <v>939251</v>
      </c>
      <c r="D1552" s="112">
        <v>0</v>
      </c>
    </row>
    <row r="1553" spans="2:4">
      <c r="B1553" s="129" t="s">
        <v>538</v>
      </c>
      <c r="C1553" s="112">
        <v>56622348</v>
      </c>
      <c r="D1553" s="112">
        <v>11560383.1</v>
      </c>
    </row>
    <row r="1554" spans="2:4">
      <c r="B1554" s="130" t="s">
        <v>1035</v>
      </c>
      <c r="C1554" s="112">
        <v>56622348</v>
      </c>
      <c r="D1554" s="112">
        <v>11560383.1</v>
      </c>
    </row>
    <row r="1555" spans="2:4">
      <c r="B1555" s="129" t="s">
        <v>539</v>
      </c>
      <c r="C1555" s="112">
        <v>4137182</v>
      </c>
      <c r="D1555" s="112">
        <v>0</v>
      </c>
    </row>
    <row r="1556" spans="2:4">
      <c r="B1556" s="130" t="s">
        <v>1036</v>
      </c>
      <c r="C1556" s="112">
        <v>4137182</v>
      </c>
      <c r="D1556" s="112">
        <v>0</v>
      </c>
    </row>
    <row r="1557" spans="2:4">
      <c r="B1557" s="129" t="s">
        <v>540</v>
      </c>
      <c r="C1557" s="112">
        <v>290223934</v>
      </c>
      <c r="D1557" s="112">
        <v>0</v>
      </c>
    </row>
    <row r="1558" spans="2:4">
      <c r="B1558" s="130" t="s">
        <v>1037</v>
      </c>
      <c r="C1558" s="112">
        <v>290223934</v>
      </c>
      <c r="D1558" s="112">
        <v>0</v>
      </c>
    </row>
    <row r="1559" spans="2:4">
      <c r="B1559" s="129" t="s">
        <v>2851</v>
      </c>
      <c r="C1559" s="112">
        <v>0</v>
      </c>
      <c r="D1559" s="112">
        <v>0</v>
      </c>
    </row>
    <row r="1560" spans="2:4">
      <c r="B1560" s="130" t="s">
        <v>2852</v>
      </c>
      <c r="C1560" s="112">
        <v>0</v>
      </c>
      <c r="D1560" s="112">
        <v>0</v>
      </c>
    </row>
    <row r="1561" spans="2:4">
      <c r="B1561" s="127" t="s">
        <v>289</v>
      </c>
      <c r="C1561" s="128">
        <v>0</v>
      </c>
      <c r="D1561" s="128">
        <v>0</v>
      </c>
    </row>
    <row r="1562" spans="2:4">
      <c r="B1562" s="129" t="s">
        <v>1703</v>
      </c>
      <c r="C1562" s="112">
        <v>0</v>
      </c>
      <c r="D1562" s="112">
        <v>0</v>
      </c>
    </row>
    <row r="1563" spans="2:4">
      <c r="B1563" s="130" t="s">
        <v>1704</v>
      </c>
      <c r="C1563" s="112">
        <v>0</v>
      </c>
      <c r="D1563" s="112">
        <v>0</v>
      </c>
    </row>
    <row r="1564" spans="2:4">
      <c r="B1564" s="127" t="s">
        <v>304</v>
      </c>
      <c r="C1564" s="128">
        <v>0</v>
      </c>
      <c r="D1564" s="128">
        <v>0</v>
      </c>
    </row>
    <row r="1565" spans="2:4">
      <c r="B1565" s="129" t="s">
        <v>2853</v>
      </c>
      <c r="C1565" s="112">
        <v>0</v>
      </c>
      <c r="D1565" s="112">
        <v>0</v>
      </c>
    </row>
    <row r="1566" spans="2:4">
      <c r="B1566" s="130" t="s">
        <v>2854</v>
      </c>
      <c r="C1566" s="112">
        <v>0</v>
      </c>
      <c r="D1566" s="112">
        <v>0</v>
      </c>
    </row>
    <row r="1567" spans="2:4">
      <c r="B1567" s="129" t="s">
        <v>1456</v>
      </c>
      <c r="C1567" s="112">
        <v>0</v>
      </c>
      <c r="D1567" s="112">
        <v>0</v>
      </c>
    </row>
    <row r="1568" spans="2:4">
      <c r="B1568" s="130" t="s">
        <v>1457</v>
      </c>
      <c r="C1568" s="112">
        <v>0</v>
      </c>
      <c r="D1568" s="112">
        <v>0</v>
      </c>
    </row>
    <row r="1569" spans="2:4">
      <c r="B1569" s="64" t="s">
        <v>541</v>
      </c>
      <c r="C1569" s="112">
        <v>266283091</v>
      </c>
      <c r="D1569" s="112">
        <v>122030714.52000001</v>
      </c>
    </row>
    <row r="1570" spans="2:4">
      <c r="B1570" s="127" t="s">
        <v>287</v>
      </c>
      <c r="C1570" s="128">
        <v>266283091</v>
      </c>
      <c r="D1570" s="128">
        <v>122030714.52000001</v>
      </c>
    </row>
    <row r="1571" spans="2:4">
      <c r="B1571" s="129" t="s">
        <v>1705</v>
      </c>
      <c r="C1571" s="112">
        <v>0</v>
      </c>
      <c r="D1571" s="112">
        <v>0</v>
      </c>
    </row>
    <row r="1572" spans="2:4">
      <c r="B1572" s="130" t="s">
        <v>1706</v>
      </c>
      <c r="C1572" s="112">
        <v>0</v>
      </c>
      <c r="D1572" s="112">
        <v>0</v>
      </c>
    </row>
    <row r="1573" spans="2:4">
      <c r="B1573" s="129" t="s">
        <v>1707</v>
      </c>
      <c r="C1573" s="112">
        <v>0</v>
      </c>
      <c r="D1573" s="112">
        <v>0</v>
      </c>
    </row>
    <row r="1574" spans="2:4">
      <c r="B1574" s="130" t="s">
        <v>1708</v>
      </c>
      <c r="C1574" s="112">
        <v>0</v>
      </c>
      <c r="D1574" s="112">
        <v>0</v>
      </c>
    </row>
    <row r="1575" spans="2:4">
      <c r="B1575" s="129" t="s">
        <v>1709</v>
      </c>
      <c r="C1575" s="112">
        <v>0</v>
      </c>
      <c r="D1575" s="112">
        <v>0</v>
      </c>
    </row>
    <row r="1576" spans="2:4">
      <c r="B1576" s="130" t="s">
        <v>1710</v>
      </c>
      <c r="C1576" s="112">
        <v>0</v>
      </c>
      <c r="D1576" s="112">
        <v>0</v>
      </c>
    </row>
    <row r="1577" spans="2:4">
      <c r="B1577" s="129" t="s">
        <v>1711</v>
      </c>
      <c r="C1577" s="112">
        <v>0</v>
      </c>
      <c r="D1577" s="112">
        <v>0</v>
      </c>
    </row>
    <row r="1578" spans="2:4">
      <c r="B1578" s="130" t="s">
        <v>1712</v>
      </c>
      <c r="C1578" s="112">
        <v>0</v>
      </c>
      <c r="D1578" s="112">
        <v>0</v>
      </c>
    </row>
    <row r="1579" spans="2:4">
      <c r="B1579" s="129" t="s">
        <v>1713</v>
      </c>
      <c r="C1579" s="112">
        <v>0</v>
      </c>
      <c r="D1579" s="112">
        <v>0</v>
      </c>
    </row>
    <row r="1580" spans="2:4">
      <c r="B1580" s="130" t="s">
        <v>1714</v>
      </c>
      <c r="C1580" s="112">
        <v>0</v>
      </c>
      <c r="D1580" s="112">
        <v>0</v>
      </c>
    </row>
    <row r="1581" spans="2:4">
      <c r="B1581" s="129" t="s">
        <v>542</v>
      </c>
      <c r="C1581" s="112">
        <v>2115619</v>
      </c>
      <c r="D1581" s="112">
        <v>0</v>
      </c>
    </row>
    <row r="1582" spans="2:4">
      <c r="B1582" s="130" t="s">
        <v>1038</v>
      </c>
      <c r="C1582" s="112">
        <v>2115619</v>
      </c>
      <c r="D1582" s="112">
        <v>0</v>
      </c>
    </row>
    <row r="1583" spans="2:4">
      <c r="B1583" s="129" t="s">
        <v>543</v>
      </c>
      <c r="C1583" s="112">
        <v>150000000</v>
      </c>
      <c r="D1583" s="112">
        <v>0</v>
      </c>
    </row>
    <row r="1584" spans="2:4">
      <c r="B1584" s="130" t="s">
        <v>1039</v>
      </c>
      <c r="C1584" s="112">
        <v>150000000</v>
      </c>
      <c r="D1584" s="112">
        <v>0</v>
      </c>
    </row>
    <row r="1585" spans="2:4">
      <c r="B1585" s="129" t="s">
        <v>544</v>
      </c>
      <c r="C1585" s="112">
        <v>6247638</v>
      </c>
      <c r="D1585" s="112">
        <v>12381907.810000001</v>
      </c>
    </row>
    <row r="1586" spans="2:4">
      <c r="B1586" s="130" t="s">
        <v>1040</v>
      </c>
      <c r="C1586" s="112">
        <v>6247638</v>
      </c>
      <c r="D1586" s="112">
        <v>12381907.810000001</v>
      </c>
    </row>
    <row r="1587" spans="2:4">
      <c r="B1587" s="129" t="s">
        <v>545</v>
      </c>
      <c r="C1587" s="112">
        <v>3725748</v>
      </c>
      <c r="D1587" s="112">
        <v>4737402.83</v>
      </c>
    </row>
    <row r="1588" spans="2:4">
      <c r="B1588" s="130" t="s">
        <v>1041</v>
      </c>
      <c r="C1588" s="112">
        <v>3725748</v>
      </c>
      <c r="D1588" s="112">
        <v>4737402.83</v>
      </c>
    </row>
    <row r="1589" spans="2:4">
      <c r="B1589" s="129" t="s">
        <v>2392</v>
      </c>
      <c r="C1589" s="112">
        <v>0</v>
      </c>
      <c r="D1589" s="112">
        <v>0</v>
      </c>
    </row>
    <row r="1590" spans="2:4">
      <c r="B1590" s="130" t="s">
        <v>2393</v>
      </c>
      <c r="C1590" s="112">
        <v>0</v>
      </c>
      <c r="D1590" s="112">
        <v>0</v>
      </c>
    </row>
    <row r="1591" spans="2:4">
      <c r="B1591" s="129" t="s">
        <v>2394</v>
      </c>
      <c r="C1591" s="112">
        <v>0</v>
      </c>
      <c r="D1591" s="112">
        <v>0</v>
      </c>
    </row>
    <row r="1592" spans="2:4">
      <c r="B1592" s="130" t="s">
        <v>2395</v>
      </c>
      <c r="C1592" s="112">
        <v>0</v>
      </c>
      <c r="D1592" s="112">
        <v>0</v>
      </c>
    </row>
    <row r="1593" spans="2:4">
      <c r="B1593" s="129" t="s">
        <v>2396</v>
      </c>
      <c r="C1593" s="112">
        <v>0</v>
      </c>
      <c r="D1593" s="112">
        <v>0</v>
      </c>
    </row>
    <row r="1594" spans="2:4">
      <c r="B1594" s="130" t="s">
        <v>2397</v>
      </c>
      <c r="C1594" s="112">
        <v>0</v>
      </c>
      <c r="D1594" s="112">
        <v>0</v>
      </c>
    </row>
    <row r="1595" spans="2:4">
      <c r="B1595" s="129" t="s">
        <v>2398</v>
      </c>
      <c r="C1595" s="112">
        <v>0</v>
      </c>
      <c r="D1595" s="112">
        <v>0</v>
      </c>
    </row>
    <row r="1596" spans="2:4">
      <c r="B1596" s="130" t="s">
        <v>2399</v>
      </c>
      <c r="C1596" s="112">
        <v>0</v>
      </c>
      <c r="D1596" s="112">
        <v>0</v>
      </c>
    </row>
    <row r="1597" spans="2:4">
      <c r="B1597" s="129" t="s">
        <v>2400</v>
      </c>
      <c r="C1597" s="112">
        <v>0</v>
      </c>
      <c r="D1597" s="112">
        <v>0</v>
      </c>
    </row>
    <row r="1598" spans="2:4">
      <c r="B1598" s="130" t="s">
        <v>2401</v>
      </c>
      <c r="C1598" s="112">
        <v>0</v>
      </c>
      <c r="D1598" s="112">
        <v>0</v>
      </c>
    </row>
    <row r="1599" spans="2:4">
      <c r="B1599" s="129" t="s">
        <v>2402</v>
      </c>
      <c r="C1599" s="112">
        <v>0</v>
      </c>
      <c r="D1599" s="112">
        <v>0</v>
      </c>
    </row>
    <row r="1600" spans="2:4">
      <c r="B1600" s="130" t="s">
        <v>2403</v>
      </c>
      <c r="C1600" s="112">
        <v>0</v>
      </c>
      <c r="D1600" s="112">
        <v>0</v>
      </c>
    </row>
    <row r="1601" spans="2:4">
      <c r="B1601" s="129" t="s">
        <v>2404</v>
      </c>
      <c r="C1601" s="112">
        <v>0</v>
      </c>
      <c r="D1601" s="112">
        <v>0</v>
      </c>
    </row>
    <row r="1602" spans="2:4">
      <c r="B1602" s="130" t="s">
        <v>2405</v>
      </c>
      <c r="C1602" s="112">
        <v>0</v>
      </c>
      <c r="D1602" s="112">
        <v>0</v>
      </c>
    </row>
    <row r="1603" spans="2:4">
      <c r="B1603" s="129" t="s">
        <v>546</v>
      </c>
      <c r="C1603" s="112">
        <v>621176</v>
      </c>
      <c r="D1603" s="112">
        <v>0</v>
      </c>
    </row>
    <row r="1604" spans="2:4">
      <c r="B1604" s="130" t="s">
        <v>1042</v>
      </c>
      <c r="C1604" s="112">
        <v>621176</v>
      </c>
      <c r="D1604" s="112">
        <v>0</v>
      </c>
    </row>
    <row r="1605" spans="2:4">
      <c r="B1605" s="129" t="s">
        <v>547</v>
      </c>
      <c r="C1605" s="112">
        <v>6247638</v>
      </c>
      <c r="D1605" s="112">
        <v>0</v>
      </c>
    </row>
    <row r="1606" spans="2:4">
      <c r="B1606" s="130" t="s">
        <v>1043</v>
      </c>
      <c r="C1606" s="112">
        <v>6247638</v>
      </c>
      <c r="D1606" s="112">
        <v>0</v>
      </c>
    </row>
    <row r="1607" spans="2:4">
      <c r="B1607" s="129" t="s">
        <v>548</v>
      </c>
      <c r="C1607" s="112">
        <v>4933341</v>
      </c>
      <c r="D1607" s="112">
        <v>7743967.8399999999</v>
      </c>
    </row>
    <row r="1608" spans="2:4">
      <c r="B1608" s="130" t="s">
        <v>1044</v>
      </c>
      <c r="C1608" s="112">
        <v>4933341</v>
      </c>
      <c r="D1608" s="112">
        <v>7743967.8399999999</v>
      </c>
    </row>
    <row r="1609" spans="2:4">
      <c r="B1609" s="129" t="s">
        <v>2406</v>
      </c>
      <c r="C1609" s="112">
        <v>84066731</v>
      </c>
      <c r="D1609" s="112">
        <v>82267436.040000007</v>
      </c>
    </row>
    <row r="1610" spans="2:4">
      <c r="B1610" s="130" t="s">
        <v>1045</v>
      </c>
      <c r="C1610" s="112">
        <v>84066731</v>
      </c>
      <c r="D1610" s="112">
        <v>82267436.040000007</v>
      </c>
    </row>
    <row r="1611" spans="2:4">
      <c r="B1611" s="129" t="s">
        <v>549</v>
      </c>
      <c r="C1611" s="112">
        <v>2115619</v>
      </c>
      <c r="D1611" s="112">
        <v>0</v>
      </c>
    </row>
    <row r="1612" spans="2:4">
      <c r="B1612" s="130" t="s">
        <v>1046</v>
      </c>
      <c r="C1612" s="112">
        <v>2115619</v>
      </c>
      <c r="D1612" s="112">
        <v>0</v>
      </c>
    </row>
    <row r="1613" spans="2:4">
      <c r="B1613" s="129" t="s">
        <v>550</v>
      </c>
      <c r="C1613" s="112">
        <v>6209581</v>
      </c>
      <c r="D1613" s="112">
        <v>0</v>
      </c>
    </row>
    <row r="1614" spans="2:4">
      <c r="B1614" s="130" t="s">
        <v>1047</v>
      </c>
      <c r="C1614" s="112">
        <v>6209581</v>
      </c>
      <c r="D1614" s="112">
        <v>0</v>
      </c>
    </row>
    <row r="1615" spans="2:4">
      <c r="B1615" s="129" t="s">
        <v>2407</v>
      </c>
      <c r="C1615" s="112">
        <v>0</v>
      </c>
      <c r="D1615" s="112">
        <v>0</v>
      </c>
    </row>
    <row r="1616" spans="2:4">
      <c r="B1616" s="130" t="s">
        <v>2408</v>
      </c>
      <c r="C1616" s="112">
        <v>0</v>
      </c>
      <c r="D1616" s="112">
        <v>0</v>
      </c>
    </row>
    <row r="1617" spans="2:4">
      <c r="B1617" s="129" t="s">
        <v>2409</v>
      </c>
      <c r="C1617" s="112">
        <v>0</v>
      </c>
      <c r="D1617" s="112">
        <v>0</v>
      </c>
    </row>
    <row r="1618" spans="2:4">
      <c r="B1618" s="130" t="s">
        <v>2410</v>
      </c>
      <c r="C1618" s="112">
        <v>0</v>
      </c>
      <c r="D1618" s="112">
        <v>0</v>
      </c>
    </row>
    <row r="1619" spans="2:4">
      <c r="B1619" s="129" t="s">
        <v>1458</v>
      </c>
      <c r="C1619" s="112">
        <v>0</v>
      </c>
      <c r="D1619" s="112">
        <v>14900000</v>
      </c>
    </row>
    <row r="1620" spans="2:4">
      <c r="B1620" s="130" t="s">
        <v>1459</v>
      </c>
      <c r="C1620" s="112">
        <v>0</v>
      </c>
      <c r="D1620" s="112">
        <v>14900000</v>
      </c>
    </row>
    <row r="1621" spans="2:4">
      <c r="B1621" s="64" t="s">
        <v>551</v>
      </c>
      <c r="C1621" s="112">
        <v>258585387</v>
      </c>
      <c r="D1621" s="112">
        <v>251775288.81000003</v>
      </c>
    </row>
    <row r="1622" spans="2:4">
      <c r="B1622" s="127" t="s">
        <v>287</v>
      </c>
      <c r="C1622" s="128">
        <v>258585387</v>
      </c>
      <c r="D1622" s="128">
        <v>191130528.44000003</v>
      </c>
    </row>
    <row r="1623" spans="2:4">
      <c r="B1623" s="129" t="s">
        <v>1460</v>
      </c>
      <c r="C1623" s="112">
        <v>0</v>
      </c>
      <c r="D1623" s="112">
        <v>8860808.2799999993</v>
      </c>
    </row>
    <row r="1624" spans="2:4">
      <c r="B1624" s="130" t="s">
        <v>1461</v>
      </c>
      <c r="C1624" s="112">
        <v>0</v>
      </c>
      <c r="D1624" s="112">
        <v>8860808.2799999993</v>
      </c>
    </row>
    <row r="1625" spans="2:4">
      <c r="B1625" s="129" t="s">
        <v>552</v>
      </c>
      <c r="C1625" s="112">
        <v>19253539</v>
      </c>
      <c r="D1625" s="112">
        <v>0</v>
      </c>
    </row>
    <row r="1626" spans="2:4">
      <c r="B1626" s="130" t="s">
        <v>1048</v>
      </c>
      <c r="C1626" s="112">
        <v>19253539</v>
      </c>
      <c r="D1626" s="112">
        <v>0</v>
      </c>
    </row>
    <row r="1627" spans="2:4">
      <c r="B1627" s="129" t="s">
        <v>553</v>
      </c>
      <c r="C1627" s="112">
        <v>64295885</v>
      </c>
      <c r="D1627" s="112">
        <v>0</v>
      </c>
    </row>
    <row r="1628" spans="2:4">
      <c r="B1628" s="130" t="s">
        <v>1049</v>
      </c>
      <c r="C1628" s="112">
        <v>64295885</v>
      </c>
      <c r="D1628" s="112">
        <v>0</v>
      </c>
    </row>
    <row r="1629" spans="2:4">
      <c r="B1629" s="129" t="s">
        <v>2411</v>
      </c>
      <c r="C1629" s="112">
        <v>2348246</v>
      </c>
      <c r="D1629" s="112">
        <v>0</v>
      </c>
    </row>
    <row r="1630" spans="2:4">
      <c r="B1630" s="130" t="s">
        <v>1050</v>
      </c>
      <c r="C1630" s="112">
        <v>2348246</v>
      </c>
      <c r="D1630" s="112">
        <v>0</v>
      </c>
    </row>
    <row r="1631" spans="2:4">
      <c r="B1631" s="129" t="s">
        <v>554</v>
      </c>
      <c r="C1631" s="112">
        <v>31270996</v>
      </c>
      <c r="D1631" s="112">
        <v>0</v>
      </c>
    </row>
    <row r="1632" spans="2:4">
      <c r="B1632" s="130" t="s">
        <v>1051</v>
      </c>
      <c r="C1632" s="112">
        <v>31270996</v>
      </c>
      <c r="D1632" s="112">
        <v>0</v>
      </c>
    </row>
    <row r="1633" spans="2:4">
      <c r="B1633" s="129" t="s">
        <v>2412</v>
      </c>
      <c r="C1633" s="112">
        <v>5678125</v>
      </c>
      <c r="D1633" s="112">
        <v>0</v>
      </c>
    </row>
    <row r="1634" spans="2:4">
      <c r="B1634" s="130" t="s">
        <v>1052</v>
      </c>
      <c r="C1634" s="112">
        <v>5678125</v>
      </c>
      <c r="D1634" s="112">
        <v>0</v>
      </c>
    </row>
    <row r="1635" spans="2:4">
      <c r="B1635" s="129" t="s">
        <v>555</v>
      </c>
      <c r="C1635" s="112">
        <v>20000000</v>
      </c>
      <c r="D1635" s="112">
        <v>0</v>
      </c>
    </row>
    <row r="1636" spans="2:4">
      <c r="B1636" s="130" t="s">
        <v>1053</v>
      </c>
      <c r="C1636" s="112">
        <v>20000000</v>
      </c>
      <c r="D1636" s="112">
        <v>0</v>
      </c>
    </row>
    <row r="1637" spans="2:4">
      <c r="B1637" s="129" t="s">
        <v>556</v>
      </c>
      <c r="C1637" s="112">
        <v>75000000</v>
      </c>
      <c r="D1637" s="112">
        <v>142851560.19</v>
      </c>
    </row>
    <row r="1638" spans="2:4">
      <c r="B1638" s="130" t="s">
        <v>1054</v>
      </c>
      <c r="C1638" s="112">
        <v>75000000</v>
      </c>
      <c r="D1638" s="112">
        <v>142851560.19</v>
      </c>
    </row>
    <row r="1639" spans="2:4">
      <c r="B1639" s="129" t="s">
        <v>1715</v>
      </c>
      <c r="C1639" s="112">
        <v>0</v>
      </c>
      <c r="D1639" s="112">
        <v>0</v>
      </c>
    </row>
    <row r="1640" spans="2:4">
      <c r="B1640" s="130" t="s">
        <v>1716</v>
      </c>
      <c r="C1640" s="112">
        <v>0</v>
      </c>
      <c r="D1640" s="112">
        <v>0</v>
      </c>
    </row>
    <row r="1641" spans="2:4">
      <c r="B1641" s="129" t="s">
        <v>1717</v>
      </c>
      <c r="C1641" s="112">
        <v>0</v>
      </c>
      <c r="D1641" s="112">
        <v>0</v>
      </c>
    </row>
    <row r="1642" spans="2:4">
      <c r="B1642" s="130" t="s">
        <v>1718</v>
      </c>
      <c r="C1642" s="112">
        <v>0</v>
      </c>
      <c r="D1642" s="112">
        <v>0</v>
      </c>
    </row>
    <row r="1643" spans="2:4">
      <c r="B1643" s="129" t="s">
        <v>1719</v>
      </c>
      <c r="C1643" s="112">
        <v>0</v>
      </c>
      <c r="D1643" s="112">
        <v>0</v>
      </c>
    </row>
    <row r="1644" spans="2:4">
      <c r="B1644" s="130" t="s">
        <v>1720</v>
      </c>
      <c r="C1644" s="112">
        <v>0</v>
      </c>
      <c r="D1644" s="112">
        <v>0</v>
      </c>
    </row>
    <row r="1645" spans="2:4">
      <c r="B1645" s="129" t="s">
        <v>1721</v>
      </c>
      <c r="C1645" s="112">
        <v>0</v>
      </c>
      <c r="D1645" s="112">
        <v>0</v>
      </c>
    </row>
    <row r="1646" spans="2:4">
      <c r="B1646" s="130" t="s">
        <v>1722</v>
      </c>
      <c r="C1646" s="112">
        <v>0</v>
      </c>
      <c r="D1646" s="112">
        <v>0</v>
      </c>
    </row>
    <row r="1647" spans="2:4">
      <c r="B1647" s="129" t="s">
        <v>2413</v>
      </c>
      <c r="C1647" s="112">
        <v>0</v>
      </c>
      <c r="D1647" s="112">
        <v>0</v>
      </c>
    </row>
    <row r="1648" spans="2:4">
      <c r="B1648" s="130" t="s">
        <v>1723</v>
      </c>
      <c r="C1648" s="112">
        <v>0</v>
      </c>
      <c r="D1648" s="112">
        <v>0</v>
      </c>
    </row>
    <row r="1649" spans="2:4">
      <c r="B1649" s="129" t="s">
        <v>557</v>
      </c>
      <c r="C1649" s="112">
        <v>2115619</v>
      </c>
      <c r="D1649" s="112">
        <v>0</v>
      </c>
    </row>
    <row r="1650" spans="2:4">
      <c r="B1650" s="130" t="s">
        <v>1055</v>
      </c>
      <c r="C1650" s="112">
        <v>2115619</v>
      </c>
      <c r="D1650" s="112">
        <v>0</v>
      </c>
    </row>
    <row r="1651" spans="2:4">
      <c r="B1651" s="130" t="s">
        <v>1723</v>
      </c>
      <c r="C1651" s="112">
        <v>0</v>
      </c>
      <c r="D1651" s="112">
        <v>0</v>
      </c>
    </row>
    <row r="1652" spans="2:4">
      <c r="B1652" s="129" t="s">
        <v>2414</v>
      </c>
      <c r="C1652" s="112">
        <v>9371457</v>
      </c>
      <c r="D1652" s="112">
        <v>2397346.9300000002</v>
      </c>
    </row>
    <row r="1653" spans="2:4">
      <c r="B1653" s="130" t="s">
        <v>1056</v>
      </c>
      <c r="C1653" s="112">
        <v>9371457</v>
      </c>
      <c r="D1653" s="112">
        <v>2397346.9300000002</v>
      </c>
    </row>
    <row r="1654" spans="2:4">
      <c r="B1654" s="129" t="s">
        <v>558</v>
      </c>
      <c r="C1654" s="112">
        <v>4967665</v>
      </c>
      <c r="D1654" s="112">
        <v>14085208.110000001</v>
      </c>
    </row>
    <row r="1655" spans="2:4">
      <c r="B1655" s="130" t="s">
        <v>1057</v>
      </c>
      <c r="C1655" s="112">
        <v>4967665</v>
      </c>
      <c r="D1655" s="112">
        <v>14085208.110000001</v>
      </c>
    </row>
    <row r="1656" spans="2:4">
      <c r="B1656" s="129" t="s">
        <v>559</v>
      </c>
      <c r="C1656" s="112">
        <v>12333353</v>
      </c>
      <c r="D1656" s="112">
        <v>14475391.52</v>
      </c>
    </row>
    <row r="1657" spans="2:4">
      <c r="B1657" s="130" t="s">
        <v>1058</v>
      </c>
      <c r="C1657" s="112">
        <v>12333353</v>
      </c>
      <c r="D1657" s="112">
        <v>14475391.52</v>
      </c>
    </row>
    <row r="1658" spans="2:4">
      <c r="B1658" s="129" t="s">
        <v>560</v>
      </c>
      <c r="C1658" s="112">
        <v>4499005</v>
      </c>
      <c r="D1658" s="112">
        <v>6930286.3200000003</v>
      </c>
    </row>
    <row r="1659" spans="2:4">
      <c r="B1659" s="130" t="s">
        <v>1059</v>
      </c>
      <c r="C1659" s="112">
        <v>4499005</v>
      </c>
      <c r="D1659" s="112">
        <v>6930286.3200000003</v>
      </c>
    </row>
    <row r="1660" spans="2:4">
      <c r="B1660" s="129" t="s">
        <v>561</v>
      </c>
      <c r="C1660" s="112">
        <v>7451497</v>
      </c>
      <c r="D1660" s="112">
        <v>1529927.0899999999</v>
      </c>
    </row>
    <row r="1661" spans="2:4">
      <c r="B1661" s="130" t="s">
        <v>1060</v>
      </c>
      <c r="C1661" s="112">
        <v>7451497</v>
      </c>
      <c r="D1661" s="112">
        <v>1529927.0899999999</v>
      </c>
    </row>
    <row r="1662" spans="2:4">
      <c r="B1662" s="129" t="s">
        <v>2855</v>
      </c>
      <c r="C1662" s="112">
        <v>0</v>
      </c>
      <c r="D1662" s="112">
        <v>0</v>
      </c>
    </row>
    <row r="1663" spans="2:4">
      <c r="B1663" s="130" t="s">
        <v>2856</v>
      </c>
      <c r="C1663" s="112">
        <v>0</v>
      </c>
      <c r="D1663" s="112">
        <v>0</v>
      </c>
    </row>
    <row r="1664" spans="2:4">
      <c r="B1664" s="129" t="s">
        <v>2857</v>
      </c>
      <c r="C1664" s="112">
        <v>0</v>
      </c>
      <c r="D1664" s="112">
        <v>0</v>
      </c>
    </row>
    <row r="1665" spans="2:4">
      <c r="B1665" s="130" t="s">
        <v>2858</v>
      </c>
      <c r="C1665" s="112">
        <v>0</v>
      </c>
      <c r="D1665" s="112">
        <v>0</v>
      </c>
    </row>
    <row r="1666" spans="2:4">
      <c r="B1666" s="129" t="s">
        <v>2859</v>
      </c>
      <c r="C1666" s="112">
        <v>0</v>
      </c>
      <c r="D1666" s="112">
        <v>0</v>
      </c>
    </row>
    <row r="1667" spans="2:4">
      <c r="B1667" s="130" t="s">
        <v>2860</v>
      </c>
      <c r="C1667" s="112">
        <v>0</v>
      </c>
      <c r="D1667" s="112">
        <v>0</v>
      </c>
    </row>
    <row r="1668" spans="2:4">
      <c r="B1668" s="127" t="s">
        <v>289</v>
      </c>
      <c r="C1668" s="128">
        <v>0</v>
      </c>
      <c r="D1668" s="128">
        <v>45644760.369999997</v>
      </c>
    </row>
    <row r="1669" spans="2:4">
      <c r="B1669" s="129" t="s">
        <v>2415</v>
      </c>
      <c r="C1669" s="112">
        <v>0</v>
      </c>
      <c r="D1669" s="112">
        <v>45644760.369999997</v>
      </c>
    </row>
    <row r="1670" spans="2:4">
      <c r="B1670" s="130" t="s">
        <v>1724</v>
      </c>
      <c r="C1670" s="112">
        <v>0</v>
      </c>
      <c r="D1670" s="112">
        <v>45644760.369999997</v>
      </c>
    </row>
    <row r="1671" spans="2:4">
      <c r="B1671" s="129" t="s">
        <v>2416</v>
      </c>
      <c r="C1671" s="112">
        <v>0</v>
      </c>
      <c r="D1671" s="112">
        <v>0</v>
      </c>
    </row>
    <row r="1672" spans="2:4">
      <c r="B1672" s="130" t="s">
        <v>1725</v>
      </c>
      <c r="C1672" s="112">
        <v>0</v>
      </c>
      <c r="D1672" s="112">
        <v>0</v>
      </c>
    </row>
    <row r="1673" spans="2:4">
      <c r="B1673" s="129" t="s">
        <v>2417</v>
      </c>
      <c r="C1673" s="112">
        <v>0</v>
      </c>
      <c r="D1673" s="112">
        <v>0</v>
      </c>
    </row>
    <row r="1674" spans="2:4">
      <c r="B1674" s="130" t="s">
        <v>1726</v>
      </c>
      <c r="C1674" s="112">
        <v>0</v>
      </c>
      <c r="D1674" s="112">
        <v>0</v>
      </c>
    </row>
    <row r="1675" spans="2:4">
      <c r="B1675" s="129" t="s">
        <v>2418</v>
      </c>
      <c r="C1675" s="112">
        <v>0</v>
      </c>
      <c r="D1675" s="112">
        <v>0</v>
      </c>
    </row>
    <row r="1676" spans="2:4">
      <c r="B1676" s="130" t="s">
        <v>1727</v>
      </c>
      <c r="C1676" s="112">
        <v>0</v>
      </c>
      <c r="D1676" s="112">
        <v>0</v>
      </c>
    </row>
    <row r="1677" spans="2:4">
      <c r="B1677" s="129" t="s">
        <v>3205</v>
      </c>
      <c r="C1677" s="112">
        <v>0</v>
      </c>
      <c r="D1677" s="112">
        <v>0</v>
      </c>
    </row>
    <row r="1678" spans="2:4">
      <c r="B1678" s="130" t="s">
        <v>3206</v>
      </c>
      <c r="C1678" s="112">
        <v>0</v>
      </c>
      <c r="D1678" s="112">
        <v>0</v>
      </c>
    </row>
    <row r="1679" spans="2:4">
      <c r="B1679" s="129" t="s">
        <v>3207</v>
      </c>
      <c r="C1679" s="112">
        <v>0</v>
      </c>
      <c r="D1679" s="112">
        <v>0</v>
      </c>
    </row>
    <row r="1680" spans="2:4">
      <c r="B1680" s="130" t="s">
        <v>3208</v>
      </c>
      <c r="C1680" s="112">
        <v>0</v>
      </c>
      <c r="D1680" s="112">
        <v>0</v>
      </c>
    </row>
    <row r="1681" spans="2:4">
      <c r="B1681" s="129" t="s">
        <v>3246</v>
      </c>
      <c r="C1681" s="112">
        <v>0</v>
      </c>
      <c r="D1681" s="112">
        <v>0</v>
      </c>
    </row>
    <row r="1682" spans="2:4">
      <c r="B1682" s="130" t="s">
        <v>3247</v>
      </c>
      <c r="C1682" s="112">
        <v>0</v>
      </c>
      <c r="D1682" s="112">
        <v>0</v>
      </c>
    </row>
    <row r="1683" spans="2:4">
      <c r="B1683" s="129" t="s">
        <v>3248</v>
      </c>
      <c r="C1683" s="112">
        <v>0</v>
      </c>
      <c r="D1683" s="112">
        <v>0</v>
      </c>
    </row>
    <row r="1684" spans="2:4">
      <c r="B1684" s="130" t="s">
        <v>3249</v>
      </c>
      <c r="C1684" s="112">
        <v>0</v>
      </c>
      <c r="D1684" s="112">
        <v>0</v>
      </c>
    </row>
    <row r="1685" spans="2:4">
      <c r="B1685" s="129" t="s">
        <v>3250</v>
      </c>
      <c r="C1685" s="112">
        <v>0</v>
      </c>
      <c r="D1685" s="112">
        <v>0</v>
      </c>
    </row>
    <row r="1686" spans="2:4">
      <c r="B1686" s="130" t="s">
        <v>3251</v>
      </c>
      <c r="C1686" s="112">
        <v>0</v>
      </c>
      <c r="D1686" s="112">
        <v>0</v>
      </c>
    </row>
    <row r="1687" spans="2:4">
      <c r="B1687" s="127" t="s">
        <v>304</v>
      </c>
      <c r="C1687" s="128">
        <v>0</v>
      </c>
      <c r="D1687" s="128">
        <v>15000000</v>
      </c>
    </row>
    <row r="1688" spans="2:4">
      <c r="B1688" s="129" t="s">
        <v>1460</v>
      </c>
      <c r="C1688" s="112">
        <v>0</v>
      </c>
      <c r="D1688" s="112">
        <v>15000000</v>
      </c>
    </row>
    <row r="1689" spans="2:4">
      <c r="B1689" s="130" t="s">
        <v>1461</v>
      </c>
      <c r="C1689" s="112">
        <v>0</v>
      </c>
      <c r="D1689" s="112">
        <v>15000000</v>
      </c>
    </row>
    <row r="1690" spans="2:4">
      <c r="B1690" s="129" t="s">
        <v>556</v>
      </c>
      <c r="C1690" s="112">
        <v>0</v>
      </c>
      <c r="D1690" s="112">
        <v>0</v>
      </c>
    </row>
    <row r="1691" spans="2:4">
      <c r="B1691" s="130" t="s">
        <v>1054</v>
      </c>
      <c r="C1691" s="112">
        <v>0</v>
      </c>
      <c r="D1691" s="112">
        <v>0</v>
      </c>
    </row>
    <row r="1692" spans="2:4">
      <c r="B1692" s="64" t="s">
        <v>298</v>
      </c>
      <c r="C1692" s="112">
        <v>786584488</v>
      </c>
      <c r="D1692" s="112">
        <v>613881751.50000024</v>
      </c>
    </row>
    <row r="1693" spans="2:4">
      <c r="B1693" s="127" t="s">
        <v>287</v>
      </c>
      <c r="C1693" s="128">
        <v>786584488</v>
      </c>
      <c r="D1693" s="128">
        <v>608601654.85000026</v>
      </c>
    </row>
    <row r="1694" spans="2:4">
      <c r="B1694" s="129" t="s">
        <v>562</v>
      </c>
      <c r="C1694" s="112">
        <v>24388744</v>
      </c>
      <c r="D1694" s="112">
        <v>4247070.93</v>
      </c>
    </row>
    <row r="1695" spans="2:4">
      <c r="B1695" s="130" t="s">
        <v>1061</v>
      </c>
      <c r="C1695" s="112">
        <v>24388744</v>
      </c>
      <c r="D1695" s="112">
        <v>4247070.93</v>
      </c>
    </row>
    <row r="1696" spans="2:4">
      <c r="B1696" s="129" t="s">
        <v>563</v>
      </c>
      <c r="C1696" s="112">
        <v>24860157</v>
      </c>
      <c r="D1696" s="112">
        <v>17585836.440000001</v>
      </c>
    </row>
    <row r="1697" spans="2:4">
      <c r="B1697" s="130" t="s">
        <v>1062</v>
      </c>
      <c r="C1697" s="112">
        <v>24860157</v>
      </c>
      <c r="D1697" s="112">
        <v>17585836.440000001</v>
      </c>
    </row>
    <row r="1698" spans="2:4">
      <c r="B1698" s="129" t="s">
        <v>564</v>
      </c>
      <c r="C1698" s="112">
        <v>9000000</v>
      </c>
      <c r="D1698" s="112">
        <v>10687301.52</v>
      </c>
    </row>
    <row r="1699" spans="2:4">
      <c r="B1699" s="130" t="s">
        <v>1063</v>
      </c>
      <c r="C1699" s="112">
        <v>9000000</v>
      </c>
      <c r="D1699" s="112">
        <v>10687301.52</v>
      </c>
    </row>
    <row r="1700" spans="2:4">
      <c r="B1700" s="129" t="s">
        <v>1415</v>
      </c>
      <c r="C1700" s="112">
        <v>0</v>
      </c>
      <c r="D1700" s="112">
        <v>4091932.42</v>
      </c>
    </row>
    <row r="1701" spans="2:4">
      <c r="B1701" s="130" t="s">
        <v>1416</v>
      </c>
      <c r="C1701" s="112">
        <v>0</v>
      </c>
      <c r="D1701" s="112">
        <v>4091932.42</v>
      </c>
    </row>
    <row r="1702" spans="2:4">
      <c r="B1702" s="129" t="s">
        <v>565</v>
      </c>
      <c r="C1702" s="112">
        <v>21288889</v>
      </c>
      <c r="D1702" s="112">
        <v>11704713.07</v>
      </c>
    </row>
    <row r="1703" spans="2:4">
      <c r="B1703" s="130" t="s">
        <v>1064</v>
      </c>
      <c r="C1703" s="112">
        <v>21288889</v>
      </c>
      <c r="D1703" s="112">
        <v>11704713.07</v>
      </c>
    </row>
    <row r="1704" spans="2:4">
      <c r="B1704" s="129" t="s">
        <v>2419</v>
      </c>
      <c r="C1704" s="112">
        <v>0</v>
      </c>
      <c r="D1704" s="112">
        <v>10986010.58</v>
      </c>
    </row>
    <row r="1705" spans="2:4">
      <c r="B1705" s="130" t="s">
        <v>1999</v>
      </c>
      <c r="C1705" s="112">
        <v>0</v>
      </c>
      <c r="D1705" s="112">
        <v>10986010.58</v>
      </c>
    </row>
    <row r="1706" spans="2:4">
      <c r="B1706" s="129" t="s">
        <v>566</v>
      </c>
      <c r="C1706" s="112">
        <v>25000000</v>
      </c>
      <c r="D1706" s="112">
        <v>0</v>
      </c>
    </row>
    <row r="1707" spans="2:4">
      <c r="B1707" s="130" t="s">
        <v>1065</v>
      </c>
      <c r="C1707" s="112">
        <v>25000000</v>
      </c>
      <c r="D1707" s="112">
        <v>0</v>
      </c>
    </row>
    <row r="1708" spans="2:4">
      <c r="B1708" s="129" t="s">
        <v>567</v>
      </c>
      <c r="C1708" s="112">
        <v>313032930</v>
      </c>
      <c r="D1708" s="112">
        <v>130254000</v>
      </c>
    </row>
    <row r="1709" spans="2:4">
      <c r="B1709" s="130" t="s">
        <v>1066</v>
      </c>
      <c r="C1709" s="112">
        <v>313032930</v>
      </c>
      <c r="D1709" s="112">
        <v>130254000</v>
      </c>
    </row>
    <row r="1710" spans="2:4">
      <c r="B1710" s="129" t="s">
        <v>1379</v>
      </c>
      <c r="C1710" s="112">
        <v>0</v>
      </c>
      <c r="D1710" s="112">
        <v>0</v>
      </c>
    </row>
    <row r="1711" spans="2:4">
      <c r="B1711" s="130" t="s">
        <v>1061</v>
      </c>
      <c r="C1711" s="112">
        <v>0</v>
      </c>
      <c r="D1711" s="112">
        <v>0</v>
      </c>
    </row>
    <row r="1712" spans="2:4">
      <c r="B1712" s="129" t="s">
        <v>568</v>
      </c>
      <c r="C1712" s="112">
        <v>8462477</v>
      </c>
      <c r="D1712" s="112">
        <v>12358523.52</v>
      </c>
    </row>
    <row r="1713" spans="2:4">
      <c r="B1713" s="130" t="s">
        <v>1067</v>
      </c>
      <c r="C1713" s="112">
        <v>8462477</v>
      </c>
      <c r="D1713" s="112">
        <v>12358523.52</v>
      </c>
    </row>
    <row r="1714" spans="2:4">
      <c r="B1714" s="129" t="s">
        <v>569</v>
      </c>
      <c r="C1714" s="112">
        <v>71847842</v>
      </c>
      <c r="D1714" s="112">
        <v>65439500.869999997</v>
      </c>
    </row>
    <row r="1715" spans="2:4">
      <c r="B1715" s="130" t="s">
        <v>1068</v>
      </c>
      <c r="C1715" s="112">
        <v>71847842</v>
      </c>
      <c r="D1715" s="112">
        <v>65439500.869999997</v>
      </c>
    </row>
    <row r="1716" spans="2:4">
      <c r="B1716" s="129" t="s">
        <v>570</v>
      </c>
      <c r="C1716" s="112">
        <v>2130267</v>
      </c>
      <c r="D1716" s="112">
        <v>1917240.66</v>
      </c>
    </row>
    <row r="1717" spans="2:4">
      <c r="B1717" s="130" t="s">
        <v>1069</v>
      </c>
      <c r="C1717" s="112">
        <v>2130267</v>
      </c>
      <c r="D1717" s="112">
        <v>1917240.66</v>
      </c>
    </row>
    <row r="1718" spans="2:4">
      <c r="B1718" s="129" t="s">
        <v>571</v>
      </c>
      <c r="C1718" s="112">
        <v>2130267</v>
      </c>
      <c r="D1718" s="112">
        <v>1917240.66</v>
      </c>
    </row>
    <row r="1719" spans="2:4">
      <c r="B1719" s="130" t="s">
        <v>1070</v>
      </c>
      <c r="C1719" s="112">
        <v>2130267</v>
      </c>
      <c r="D1719" s="112">
        <v>1917240.66</v>
      </c>
    </row>
    <row r="1720" spans="2:4">
      <c r="B1720" s="129" t="s">
        <v>572</v>
      </c>
      <c r="C1720" s="112">
        <v>2466670</v>
      </c>
      <c r="D1720" s="112">
        <v>13720435.869999999</v>
      </c>
    </row>
    <row r="1721" spans="2:4">
      <c r="B1721" s="130" t="s">
        <v>1071</v>
      </c>
      <c r="C1721" s="112">
        <v>2466670</v>
      </c>
      <c r="D1721" s="112">
        <v>13720435.869999999</v>
      </c>
    </row>
    <row r="1722" spans="2:4">
      <c r="B1722" s="129" t="s">
        <v>2420</v>
      </c>
      <c r="C1722" s="112">
        <v>2130267</v>
      </c>
      <c r="D1722" s="112">
        <v>2051016</v>
      </c>
    </row>
    <row r="1723" spans="2:4">
      <c r="B1723" s="130" t="s">
        <v>1072</v>
      </c>
      <c r="C1723" s="112">
        <v>2130267</v>
      </c>
      <c r="D1723" s="112">
        <v>2051016</v>
      </c>
    </row>
    <row r="1724" spans="2:4">
      <c r="B1724" s="129" t="s">
        <v>573</v>
      </c>
      <c r="C1724" s="112">
        <v>2130267</v>
      </c>
      <c r="D1724" s="112">
        <v>1917240.66</v>
      </c>
    </row>
    <row r="1725" spans="2:4">
      <c r="B1725" s="130" t="s">
        <v>1073</v>
      </c>
      <c r="C1725" s="112">
        <v>2130267</v>
      </c>
      <c r="D1725" s="112">
        <v>1917240.66</v>
      </c>
    </row>
    <row r="1726" spans="2:4">
      <c r="B1726" s="129" t="s">
        <v>574</v>
      </c>
      <c r="C1726" s="112">
        <v>802464</v>
      </c>
      <c r="D1726" s="112">
        <v>722217.06</v>
      </c>
    </row>
    <row r="1727" spans="2:4">
      <c r="B1727" s="130" t="s">
        <v>1074</v>
      </c>
      <c r="C1727" s="112">
        <v>802464</v>
      </c>
      <c r="D1727" s="112">
        <v>722217.06</v>
      </c>
    </row>
    <row r="1728" spans="2:4">
      <c r="B1728" s="129" t="s">
        <v>575</v>
      </c>
      <c r="C1728" s="112">
        <v>802463</v>
      </c>
      <c r="D1728" s="112">
        <v>727377.04</v>
      </c>
    </row>
    <row r="1729" spans="2:4">
      <c r="B1729" s="130" t="s">
        <v>1075</v>
      </c>
      <c r="C1729" s="112">
        <v>802463</v>
      </c>
      <c r="D1729" s="112">
        <v>727377.04</v>
      </c>
    </row>
    <row r="1730" spans="2:4">
      <c r="B1730" s="129" t="s">
        <v>2421</v>
      </c>
      <c r="C1730" s="112">
        <v>802464</v>
      </c>
      <c r="D1730" s="112">
        <v>722217.06</v>
      </c>
    </row>
    <row r="1731" spans="2:4">
      <c r="B1731" s="130" t="s">
        <v>1076</v>
      </c>
      <c r="C1731" s="112">
        <v>802464</v>
      </c>
      <c r="D1731" s="112">
        <v>722217.06</v>
      </c>
    </row>
    <row r="1732" spans="2:4">
      <c r="B1732" s="129" t="s">
        <v>576</v>
      </c>
      <c r="C1732" s="112">
        <v>22354493</v>
      </c>
      <c r="D1732" s="112">
        <v>69400568.819999993</v>
      </c>
    </row>
    <row r="1733" spans="2:4">
      <c r="B1733" s="130" t="s">
        <v>1077</v>
      </c>
      <c r="C1733" s="112">
        <v>22354493</v>
      </c>
      <c r="D1733" s="112">
        <v>69400568.819999993</v>
      </c>
    </row>
    <row r="1734" spans="2:4">
      <c r="B1734" s="129" t="s">
        <v>577</v>
      </c>
      <c r="C1734" s="112">
        <v>802464</v>
      </c>
      <c r="D1734" s="112">
        <v>727377.04</v>
      </c>
    </row>
    <row r="1735" spans="2:4">
      <c r="B1735" s="130" t="s">
        <v>1078</v>
      </c>
      <c r="C1735" s="112">
        <v>802464</v>
      </c>
      <c r="D1735" s="112">
        <v>727377.04</v>
      </c>
    </row>
    <row r="1736" spans="2:4">
      <c r="B1736" s="129" t="s">
        <v>578</v>
      </c>
      <c r="C1736" s="112">
        <v>8114294</v>
      </c>
      <c r="D1736" s="112">
        <v>0</v>
      </c>
    </row>
    <row r="1737" spans="2:4">
      <c r="B1737" s="130" t="s">
        <v>1079</v>
      </c>
      <c r="C1737" s="112">
        <v>8114294</v>
      </c>
      <c r="D1737" s="112">
        <v>0</v>
      </c>
    </row>
    <row r="1738" spans="2:4">
      <c r="B1738" s="129" t="s">
        <v>579</v>
      </c>
      <c r="C1738" s="112">
        <v>139932800</v>
      </c>
      <c r="D1738" s="112">
        <v>135947305.96000001</v>
      </c>
    </row>
    <row r="1739" spans="2:4">
      <c r="B1739" s="130" t="s">
        <v>1080</v>
      </c>
      <c r="C1739" s="112">
        <v>139932800</v>
      </c>
      <c r="D1739" s="112">
        <v>135947305.96000001</v>
      </c>
    </row>
    <row r="1740" spans="2:4">
      <c r="B1740" s="129" t="s">
        <v>2000</v>
      </c>
      <c r="C1740" s="112">
        <v>0</v>
      </c>
      <c r="D1740" s="112">
        <v>0</v>
      </c>
    </row>
    <row r="1741" spans="2:4">
      <c r="B1741" s="130" t="s">
        <v>2001</v>
      </c>
      <c r="C1741" s="112">
        <v>0</v>
      </c>
      <c r="D1741" s="112">
        <v>0</v>
      </c>
    </row>
    <row r="1742" spans="2:4">
      <c r="B1742" s="129" t="s">
        <v>2422</v>
      </c>
      <c r="C1742" s="112">
        <v>0</v>
      </c>
      <c r="D1742" s="112">
        <v>0</v>
      </c>
    </row>
    <row r="1743" spans="2:4">
      <c r="B1743" s="130" t="s">
        <v>2002</v>
      </c>
      <c r="C1743" s="112">
        <v>0</v>
      </c>
      <c r="D1743" s="112">
        <v>0</v>
      </c>
    </row>
    <row r="1744" spans="2:4">
      <c r="B1744" s="129" t="s">
        <v>580</v>
      </c>
      <c r="C1744" s="112">
        <v>49333414</v>
      </c>
      <c r="D1744" s="112">
        <v>79814486.810000002</v>
      </c>
    </row>
    <row r="1745" spans="2:4">
      <c r="B1745" s="130" t="s">
        <v>1081</v>
      </c>
      <c r="C1745" s="112">
        <v>49333414</v>
      </c>
      <c r="D1745" s="112">
        <v>79814486.810000002</v>
      </c>
    </row>
    <row r="1746" spans="2:4">
      <c r="B1746" s="129" t="s">
        <v>2003</v>
      </c>
      <c r="C1746" s="112">
        <v>0</v>
      </c>
      <c r="D1746" s="112">
        <v>0</v>
      </c>
    </row>
    <row r="1747" spans="2:4">
      <c r="B1747" s="130" t="s">
        <v>2004</v>
      </c>
      <c r="C1747" s="112">
        <v>0</v>
      </c>
      <c r="D1747" s="112">
        <v>0</v>
      </c>
    </row>
    <row r="1748" spans="2:4">
      <c r="B1748" s="129" t="s">
        <v>2005</v>
      </c>
      <c r="C1748" s="112">
        <v>0</v>
      </c>
      <c r="D1748" s="112">
        <v>0</v>
      </c>
    </row>
    <row r="1749" spans="2:4">
      <c r="B1749" s="130" t="s">
        <v>2006</v>
      </c>
      <c r="C1749" s="112">
        <v>0</v>
      </c>
      <c r="D1749" s="112">
        <v>0</v>
      </c>
    </row>
    <row r="1750" spans="2:4">
      <c r="B1750" s="129" t="s">
        <v>2007</v>
      </c>
      <c r="C1750" s="112">
        <v>0</v>
      </c>
      <c r="D1750" s="112">
        <v>0</v>
      </c>
    </row>
    <row r="1751" spans="2:4">
      <c r="B1751" s="130" t="s">
        <v>2008</v>
      </c>
      <c r="C1751" s="112">
        <v>0</v>
      </c>
      <c r="D1751" s="112">
        <v>0</v>
      </c>
    </row>
    <row r="1752" spans="2:4">
      <c r="B1752" s="129" t="s">
        <v>2009</v>
      </c>
      <c r="C1752" s="112">
        <v>0</v>
      </c>
      <c r="D1752" s="112">
        <v>0</v>
      </c>
    </row>
    <row r="1753" spans="2:4">
      <c r="B1753" s="130" t="s">
        <v>2010</v>
      </c>
      <c r="C1753" s="112">
        <v>0</v>
      </c>
      <c r="D1753" s="112">
        <v>0</v>
      </c>
    </row>
    <row r="1754" spans="2:4">
      <c r="B1754" s="129" t="s">
        <v>2011</v>
      </c>
      <c r="C1754" s="112">
        <v>0</v>
      </c>
      <c r="D1754" s="112">
        <v>0</v>
      </c>
    </row>
    <row r="1755" spans="2:4">
      <c r="B1755" s="130" t="s">
        <v>2012</v>
      </c>
      <c r="C1755" s="112">
        <v>0</v>
      </c>
      <c r="D1755" s="112">
        <v>0</v>
      </c>
    </row>
    <row r="1756" spans="2:4">
      <c r="B1756" s="129" t="s">
        <v>2013</v>
      </c>
      <c r="C1756" s="112">
        <v>0</v>
      </c>
      <c r="D1756" s="112">
        <v>0</v>
      </c>
    </row>
    <row r="1757" spans="2:4">
      <c r="B1757" s="130" t="s">
        <v>2014</v>
      </c>
      <c r="C1757" s="112">
        <v>0</v>
      </c>
      <c r="D1757" s="112">
        <v>0</v>
      </c>
    </row>
    <row r="1758" spans="2:4">
      <c r="B1758" s="129" t="s">
        <v>2015</v>
      </c>
      <c r="C1758" s="112">
        <v>0</v>
      </c>
      <c r="D1758" s="112">
        <v>0</v>
      </c>
    </row>
    <row r="1759" spans="2:4">
      <c r="B1759" s="130" t="s">
        <v>2016</v>
      </c>
      <c r="C1759" s="112">
        <v>0</v>
      </c>
      <c r="D1759" s="112">
        <v>0</v>
      </c>
    </row>
    <row r="1760" spans="2:4">
      <c r="B1760" s="129" t="s">
        <v>2017</v>
      </c>
      <c r="C1760" s="112">
        <v>0</v>
      </c>
      <c r="D1760" s="112">
        <v>0</v>
      </c>
    </row>
    <row r="1761" spans="2:4">
      <c r="B1761" s="130" t="s">
        <v>2018</v>
      </c>
      <c r="C1761" s="112">
        <v>0</v>
      </c>
      <c r="D1761" s="112">
        <v>0</v>
      </c>
    </row>
    <row r="1762" spans="2:4">
      <c r="B1762" s="129" t="s">
        <v>2019</v>
      </c>
      <c r="C1762" s="112">
        <v>0</v>
      </c>
      <c r="D1762" s="112">
        <v>0</v>
      </c>
    </row>
    <row r="1763" spans="2:4">
      <c r="B1763" s="130" t="s">
        <v>2020</v>
      </c>
      <c r="C1763" s="112">
        <v>0</v>
      </c>
      <c r="D1763" s="112">
        <v>0</v>
      </c>
    </row>
    <row r="1764" spans="2:4">
      <c r="B1764" s="129" t="s">
        <v>2021</v>
      </c>
      <c r="C1764" s="112">
        <v>0</v>
      </c>
      <c r="D1764" s="112">
        <v>0</v>
      </c>
    </row>
    <row r="1765" spans="2:4">
      <c r="B1765" s="130" t="s">
        <v>2022</v>
      </c>
      <c r="C1765" s="112">
        <v>0</v>
      </c>
      <c r="D1765" s="112">
        <v>0</v>
      </c>
    </row>
    <row r="1766" spans="2:4">
      <c r="B1766" s="129" t="s">
        <v>2023</v>
      </c>
      <c r="C1766" s="112">
        <v>0</v>
      </c>
      <c r="D1766" s="112">
        <v>0</v>
      </c>
    </row>
    <row r="1767" spans="2:4">
      <c r="B1767" s="130" t="s">
        <v>2024</v>
      </c>
      <c r="C1767" s="112">
        <v>0</v>
      </c>
      <c r="D1767" s="112">
        <v>0</v>
      </c>
    </row>
    <row r="1768" spans="2:4">
      <c r="B1768" s="129" t="s">
        <v>2025</v>
      </c>
      <c r="C1768" s="112">
        <v>0</v>
      </c>
      <c r="D1768" s="112">
        <v>0</v>
      </c>
    </row>
    <row r="1769" spans="2:4">
      <c r="B1769" s="130" t="s">
        <v>2026</v>
      </c>
      <c r="C1769" s="112">
        <v>0</v>
      </c>
      <c r="D1769" s="112">
        <v>0</v>
      </c>
    </row>
    <row r="1770" spans="2:4">
      <c r="B1770" s="129" t="s">
        <v>2027</v>
      </c>
      <c r="C1770" s="112">
        <v>0</v>
      </c>
      <c r="D1770" s="112">
        <v>0</v>
      </c>
    </row>
    <row r="1771" spans="2:4">
      <c r="B1771" s="130" t="s">
        <v>2028</v>
      </c>
      <c r="C1771" s="112">
        <v>0</v>
      </c>
      <c r="D1771" s="112">
        <v>0</v>
      </c>
    </row>
    <row r="1772" spans="2:4">
      <c r="B1772" s="129" t="s">
        <v>2423</v>
      </c>
      <c r="C1772" s="112">
        <v>0</v>
      </c>
      <c r="D1772" s="112">
        <v>0</v>
      </c>
    </row>
    <row r="1773" spans="2:4">
      <c r="B1773" s="130" t="s">
        <v>2029</v>
      </c>
      <c r="C1773" s="112">
        <v>0</v>
      </c>
      <c r="D1773" s="112">
        <v>0</v>
      </c>
    </row>
    <row r="1774" spans="2:4">
      <c r="B1774" s="129" t="s">
        <v>581</v>
      </c>
      <c r="C1774" s="112">
        <v>14902995</v>
      </c>
      <c r="D1774" s="112">
        <v>0</v>
      </c>
    </row>
    <row r="1775" spans="2:4">
      <c r="B1775" s="130" t="s">
        <v>1082</v>
      </c>
      <c r="C1775" s="112">
        <v>14902995</v>
      </c>
      <c r="D1775" s="112">
        <v>0</v>
      </c>
    </row>
    <row r="1776" spans="2:4">
      <c r="B1776" s="129" t="s">
        <v>2030</v>
      </c>
      <c r="C1776" s="112">
        <v>0</v>
      </c>
      <c r="D1776" s="112">
        <v>0</v>
      </c>
    </row>
    <row r="1777" spans="2:4">
      <c r="B1777" s="130" t="s">
        <v>2031</v>
      </c>
      <c r="C1777" s="112">
        <v>0</v>
      </c>
      <c r="D1777" s="112">
        <v>0</v>
      </c>
    </row>
    <row r="1778" spans="2:4">
      <c r="B1778" s="129" t="s">
        <v>2032</v>
      </c>
      <c r="C1778" s="112">
        <v>0</v>
      </c>
      <c r="D1778" s="112">
        <v>0</v>
      </c>
    </row>
    <row r="1779" spans="2:4">
      <c r="B1779" s="130" t="s">
        <v>2033</v>
      </c>
      <c r="C1779" s="112">
        <v>0</v>
      </c>
      <c r="D1779" s="112">
        <v>0</v>
      </c>
    </row>
    <row r="1780" spans="2:4">
      <c r="B1780" s="129" t="s">
        <v>2034</v>
      </c>
      <c r="C1780" s="112">
        <v>0</v>
      </c>
      <c r="D1780" s="112">
        <v>0</v>
      </c>
    </row>
    <row r="1781" spans="2:4">
      <c r="B1781" s="130" t="s">
        <v>2035</v>
      </c>
      <c r="C1781" s="112">
        <v>0</v>
      </c>
      <c r="D1781" s="112">
        <v>0</v>
      </c>
    </row>
    <row r="1782" spans="2:4">
      <c r="B1782" s="129" t="s">
        <v>2036</v>
      </c>
      <c r="C1782" s="112">
        <v>0</v>
      </c>
      <c r="D1782" s="112">
        <v>0</v>
      </c>
    </row>
    <row r="1783" spans="2:4">
      <c r="B1783" s="130" t="s">
        <v>2037</v>
      </c>
      <c r="C1783" s="112">
        <v>0</v>
      </c>
      <c r="D1783" s="112">
        <v>0</v>
      </c>
    </row>
    <row r="1784" spans="2:4">
      <c r="B1784" s="129" t="s">
        <v>2038</v>
      </c>
      <c r="C1784" s="112">
        <v>0</v>
      </c>
      <c r="D1784" s="112">
        <v>0</v>
      </c>
    </row>
    <row r="1785" spans="2:4">
      <c r="B1785" s="130" t="s">
        <v>2039</v>
      </c>
      <c r="C1785" s="112">
        <v>0</v>
      </c>
      <c r="D1785" s="112">
        <v>0</v>
      </c>
    </row>
    <row r="1786" spans="2:4">
      <c r="B1786" s="129" t="s">
        <v>2040</v>
      </c>
      <c r="C1786" s="112">
        <v>0</v>
      </c>
      <c r="D1786" s="112">
        <v>0</v>
      </c>
    </row>
    <row r="1787" spans="2:4">
      <c r="B1787" s="130" t="s">
        <v>2041</v>
      </c>
      <c r="C1787" s="112">
        <v>0</v>
      </c>
      <c r="D1787" s="112">
        <v>0</v>
      </c>
    </row>
    <row r="1788" spans="2:4">
      <c r="B1788" s="129" t="s">
        <v>2042</v>
      </c>
      <c r="C1788" s="112">
        <v>0</v>
      </c>
      <c r="D1788" s="112">
        <v>0</v>
      </c>
    </row>
    <row r="1789" spans="2:4">
      <c r="B1789" s="130" t="s">
        <v>2043</v>
      </c>
      <c r="C1789" s="112">
        <v>0</v>
      </c>
      <c r="D1789" s="112">
        <v>0</v>
      </c>
    </row>
    <row r="1790" spans="2:4">
      <c r="B1790" s="129" t="s">
        <v>2044</v>
      </c>
      <c r="C1790" s="112">
        <v>0</v>
      </c>
      <c r="D1790" s="112">
        <v>0</v>
      </c>
    </row>
    <row r="1791" spans="2:4">
      <c r="B1791" s="130" t="s">
        <v>2045</v>
      </c>
      <c r="C1791" s="112">
        <v>0</v>
      </c>
      <c r="D1791" s="112">
        <v>0</v>
      </c>
    </row>
    <row r="1792" spans="2:4">
      <c r="B1792" s="129" t="s">
        <v>2046</v>
      </c>
      <c r="C1792" s="112">
        <v>0</v>
      </c>
      <c r="D1792" s="112">
        <v>0</v>
      </c>
    </row>
    <row r="1793" spans="2:4">
      <c r="B1793" s="130" t="s">
        <v>2047</v>
      </c>
      <c r="C1793" s="112">
        <v>0</v>
      </c>
      <c r="D1793" s="112">
        <v>0</v>
      </c>
    </row>
    <row r="1794" spans="2:4">
      <c r="B1794" s="129" t="s">
        <v>2424</v>
      </c>
      <c r="C1794" s="112">
        <v>0</v>
      </c>
      <c r="D1794" s="112">
        <v>0</v>
      </c>
    </row>
    <row r="1795" spans="2:4">
      <c r="B1795" s="130" t="s">
        <v>2048</v>
      </c>
      <c r="C1795" s="112">
        <v>0</v>
      </c>
      <c r="D1795" s="112">
        <v>0</v>
      </c>
    </row>
    <row r="1796" spans="2:4">
      <c r="B1796" s="129" t="s">
        <v>582</v>
      </c>
      <c r="C1796" s="112">
        <v>3123819</v>
      </c>
      <c r="D1796" s="112">
        <v>0</v>
      </c>
    </row>
    <row r="1797" spans="2:4">
      <c r="B1797" s="130" t="s">
        <v>1083</v>
      </c>
      <c r="C1797" s="112">
        <v>3123819</v>
      </c>
      <c r="D1797" s="112">
        <v>0</v>
      </c>
    </row>
    <row r="1798" spans="2:4">
      <c r="B1798" s="130" t="s">
        <v>2048</v>
      </c>
      <c r="C1798" s="112">
        <v>0</v>
      </c>
      <c r="D1798" s="112">
        <v>0</v>
      </c>
    </row>
    <row r="1799" spans="2:4">
      <c r="B1799" s="129" t="s">
        <v>2049</v>
      </c>
      <c r="C1799" s="112">
        <v>0</v>
      </c>
      <c r="D1799" s="112">
        <v>0</v>
      </c>
    </row>
    <row r="1800" spans="2:4">
      <c r="B1800" s="130" t="s">
        <v>2050</v>
      </c>
      <c r="C1800" s="112">
        <v>0</v>
      </c>
      <c r="D1800" s="112">
        <v>0</v>
      </c>
    </row>
    <row r="1801" spans="2:4">
      <c r="B1801" s="129" t="s">
        <v>2051</v>
      </c>
      <c r="C1801" s="112">
        <v>0</v>
      </c>
      <c r="D1801" s="112">
        <v>0</v>
      </c>
    </row>
    <row r="1802" spans="2:4">
      <c r="B1802" s="130" t="s">
        <v>2052</v>
      </c>
      <c r="C1802" s="112">
        <v>0</v>
      </c>
      <c r="D1802" s="112">
        <v>0</v>
      </c>
    </row>
    <row r="1803" spans="2:4">
      <c r="B1803" s="129" t="s">
        <v>2053</v>
      </c>
      <c r="C1803" s="112">
        <v>0</v>
      </c>
      <c r="D1803" s="112">
        <v>0</v>
      </c>
    </row>
    <row r="1804" spans="2:4">
      <c r="B1804" s="130" t="s">
        <v>2054</v>
      </c>
      <c r="C1804" s="112">
        <v>0</v>
      </c>
      <c r="D1804" s="112">
        <v>0</v>
      </c>
    </row>
    <row r="1805" spans="2:4">
      <c r="B1805" s="129" t="s">
        <v>2055</v>
      </c>
      <c r="C1805" s="112">
        <v>0</v>
      </c>
      <c r="D1805" s="112">
        <v>0</v>
      </c>
    </row>
    <row r="1806" spans="2:4">
      <c r="B1806" s="130" t="s">
        <v>2056</v>
      </c>
      <c r="C1806" s="112">
        <v>0</v>
      </c>
      <c r="D1806" s="112">
        <v>0</v>
      </c>
    </row>
    <row r="1807" spans="2:4">
      <c r="B1807" s="129" t="s">
        <v>2057</v>
      </c>
      <c r="C1807" s="112">
        <v>0</v>
      </c>
      <c r="D1807" s="112">
        <v>0</v>
      </c>
    </row>
    <row r="1808" spans="2:4">
      <c r="B1808" s="130" t="s">
        <v>2058</v>
      </c>
      <c r="C1808" s="112">
        <v>0</v>
      </c>
      <c r="D1808" s="112">
        <v>0</v>
      </c>
    </row>
    <row r="1809" spans="2:4">
      <c r="B1809" s="129" t="s">
        <v>2059</v>
      </c>
      <c r="C1809" s="112">
        <v>0</v>
      </c>
      <c r="D1809" s="112">
        <v>0</v>
      </c>
    </row>
    <row r="1810" spans="2:4">
      <c r="B1810" s="130" t="s">
        <v>2060</v>
      </c>
      <c r="C1810" s="112">
        <v>0</v>
      </c>
      <c r="D1810" s="112">
        <v>0</v>
      </c>
    </row>
    <row r="1811" spans="2:4">
      <c r="B1811" s="129" t="s">
        <v>2061</v>
      </c>
      <c r="C1811" s="112">
        <v>0</v>
      </c>
      <c r="D1811" s="112">
        <v>0</v>
      </c>
    </row>
    <row r="1812" spans="2:4">
      <c r="B1812" s="130" t="s">
        <v>2062</v>
      </c>
      <c r="C1812" s="112">
        <v>0</v>
      </c>
      <c r="D1812" s="112">
        <v>0</v>
      </c>
    </row>
    <row r="1813" spans="2:4">
      <c r="B1813" s="129" t="s">
        <v>583</v>
      </c>
      <c r="C1813" s="112">
        <v>1241916</v>
      </c>
      <c r="D1813" s="112">
        <v>0</v>
      </c>
    </row>
    <row r="1814" spans="2:4">
      <c r="B1814" s="130" t="s">
        <v>1084</v>
      </c>
      <c r="C1814" s="112">
        <v>1241916</v>
      </c>
      <c r="D1814" s="112">
        <v>0</v>
      </c>
    </row>
    <row r="1815" spans="2:4">
      <c r="B1815" s="129" t="s">
        <v>2425</v>
      </c>
      <c r="C1815" s="112">
        <v>0</v>
      </c>
      <c r="D1815" s="112">
        <v>0</v>
      </c>
    </row>
    <row r="1816" spans="2:4">
      <c r="B1816" s="130" t="s">
        <v>2063</v>
      </c>
      <c r="C1816" s="112">
        <v>0</v>
      </c>
      <c r="D1816" s="112">
        <v>0</v>
      </c>
    </row>
    <row r="1817" spans="2:4">
      <c r="B1817" s="129" t="s">
        <v>584</v>
      </c>
      <c r="C1817" s="112">
        <v>1241916</v>
      </c>
      <c r="D1817" s="112">
        <v>12492225.01</v>
      </c>
    </row>
    <row r="1818" spans="2:4">
      <c r="B1818" s="130" t="s">
        <v>1085</v>
      </c>
      <c r="C1818" s="112">
        <v>1241916</v>
      </c>
      <c r="D1818" s="112">
        <v>12492225.01</v>
      </c>
    </row>
    <row r="1819" spans="2:4">
      <c r="B1819" s="129" t="s">
        <v>2426</v>
      </c>
      <c r="C1819" s="112">
        <v>0</v>
      </c>
      <c r="D1819" s="112">
        <v>0</v>
      </c>
    </row>
    <row r="1820" spans="2:4">
      <c r="B1820" s="130" t="s">
        <v>2064</v>
      </c>
      <c r="C1820" s="112">
        <v>0</v>
      </c>
      <c r="D1820" s="112">
        <v>0</v>
      </c>
    </row>
    <row r="1821" spans="2:4">
      <c r="B1821" s="129" t="s">
        <v>2065</v>
      </c>
      <c r="C1821" s="112">
        <v>0</v>
      </c>
      <c r="D1821" s="112">
        <v>0</v>
      </c>
    </row>
    <row r="1822" spans="2:4">
      <c r="B1822" s="130" t="s">
        <v>2066</v>
      </c>
      <c r="C1822" s="112">
        <v>0</v>
      </c>
      <c r="D1822" s="112">
        <v>0</v>
      </c>
    </row>
    <row r="1823" spans="2:4">
      <c r="B1823" s="129" t="s">
        <v>2067</v>
      </c>
      <c r="C1823" s="112">
        <v>0</v>
      </c>
      <c r="D1823" s="112">
        <v>0</v>
      </c>
    </row>
    <row r="1824" spans="2:4">
      <c r="B1824" s="130" t="s">
        <v>2068</v>
      </c>
      <c r="C1824" s="112">
        <v>0</v>
      </c>
      <c r="D1824" s="112">
        <v>0</v>
      </c>
    </row>
    <row r="1825" spans="2:4">
      <c r="B1825" s="129" t="s">
        <v>2427</v>
      </c>
      <c r="C1825" s="112">
        <v>0</v>
      </c>
      <c r="D1825" s="112">
        <v>0</v>
      </c>
    </row>
    <row r="1826" spans="2:4">
      <c r="B1826" s="130" t="s">
        <v>2069</v>
      </c>
      <c r="C1826" s="112">
        <v>0</v>
      </c>
      <c r="D1826" s="112">
        <v>0</v>
      </c>
    </row>
    <row r="1827" spans="2:4">
      <c r="B1827" s="129" t="s">
        <v>585</v>
      </c>
      <c r="C1827" s="112">
        <v>5517208</v>
      </c>
      <c r="D1827" s="112">
        <v>1621373.56</v>
      </c>
    </row>
    <row r="1828" spans="2:4">
      <c r="B1828" s="130" t="s">
        <v>1086</v>
      </c>
      <c r="C1828" s="112">
        <v>5517208</v>
      </c>
      <c r="D1828" s="112">
        <v>1621373.56</v>
      </c>
    </row>
    <row r="1829" spans="2:4">
      <c r="B1829" s="129" t="s">
        <v>2428</v>
      </c>
      <c r="C1829" s="112">
        <v>0</v>
      </c>
      <c r="D1829" s="112">
        <v>0</v>
      </c>
    </row>
    <row r="1830" spans="2:4">
      <c r="B1830" s="130" t="s">
        <v>2070</v>
      </c>
      <c r="C1830" s="112">
        <v>0</v>
      </c>
      <c r="D1830" s="112">
        <v>0</v>
      </c>
    </row>
    <row r="1831" spans="2:4">
      <c r="B1831" s="129" t="s">
        <v>586</v>
      </c>
      <c r="C1831" s="112">
        <v>5517208</v>
      </c>
      <c r="D1831" s="112">
        <v>6490996.1299999999</v>
      </c>
    </row>
    <row r="1832" spans="2:4">
      <c r="B1832" s="130" t="s">
        <v>1087</v>
      </c>
      <c r="C1832" s="112">
        <v>5517208</v>
      </c>
      <c r="D1832" s="112">
        <v>6490996.1299999999</v>
      </c>
    </row>
    <row r="1833" spans="2:4">
      <c r="B1833" s="129" t="s">
        <v>2429</v>
      </c>
      <c r="C1833" s="112">
        <v>0</v>
      </c>
      <c r="D1833" s="112">
        <v>0</v>
      </c>
    </row>
    <row r="1834" spans="2:4">
      <c r="B1834" s="130" t="s">
        <v>2071</v>
      </c>
      <c r="C1834" s="112">
        <v>0</v>
      </c>
      <c r="D1834" s="112">
        <v>0</v>
      </c>
    </row>
    <row r="1835" spans="2:4">
      <c r="B1835" s="129" t="s">
        <v>587</v>
      </c>
      <c r="C1835" s="112">
        <v>17708585</v>
      </c>
      <c r="D1835" s="112">
        <v>4686892.95</v>
      </c>
    </row>
    <row r="1836" spans="2:4">
      <c r="B1836" s="130" t="s">
        <v>1088</v>
      </c>
      <c r="C1836" s="112">
        <v>17708585</v>
      </c>
      <c r="D1836" s="112">
        <v>4686892.95</v>
      </c>
    </row>
    <row r="1837" spans="2:4">
      <c r="B1837" s="129" t="s">
        <v>2430</v>
      </c>
      <c r="C1837" s="112">
        <v>0</v>
      </c>
      <c r="D1837" s="112">
        <v>0</v>
      </c>
    </row>
    <row r="1838" spans="2:4">
      <c r="B1838" s="130" t="s">
        <v>2072</v>
      </c>
      <c r="C1838" s="112">
        <v>0</v>
      </c>
      <c r="D1838" s="112">
        <v>0</v>
      </c>
    </row>
    <row r="1839" spans="2:4">
      <c r="B1839" s="129" t="s">
        <v>588</v>
      </c>
      <c r="C1839" s="112">
        <v>5517208</v>
      </c>
      <c r="D1839" s="112">
        <v>6370554.21</v>
      </c>
    </row>
    <row r="1840" spans="2:4">
      <c r="B1840" s="130" t="s">
        <v>1089</v>
      </c>
      <c r="C1840" s="112">
        <v>5517208</v>
      </c>
      <c r="D1840" s="112">
        <v>6370554.21</v>
      </c>
    </row>
    <row r="1841" spans="2:4">
      <c r="B1841" s="129" t="s">
        <v>2073</v>
      </c>
      <c r="C1841" s="112">
        <v>0</v>
      </c>
      <c r="D1841" s="112">
        <v>0</v>
      </c>
    </row>
    <row r="1842" spans="2:4">
      <c r="B1842" s="130" t="s">
        <v>2074</v>
      </c>
      <c r="C1842" s="112">
        <v>0</v>
      </c>
      <c r="D1842" s="112">
        <v>0</v>
      </c>
    </row>
    <row r="1843" spans="2:4">
      <c r="B1843" s="127" t="s">
        <v>289</v>
      </c>
      <c r="C1843" s="128">
        <v>0</v>
      </c>
      <c r="D1843" s="128">
        <v>0</v>
      </c>
    </row>
    <row r="1844" spans="2:4">
      <c r="B1844" s="129" t="s">
        <v>3209</v>
      </c>
      <c r="C1844" s="112">
        <v>0</v>
      </c>
      <c r="D1844" s="112">
        <v>0</v>
      </c>
    </row>
    <row r="1845" spans="2:4">
      <c r="B1845" s="130" t="s">
        <v>3210</v>
      </c>
      <c r="C1845" s="112">
        <v>0</v>
      </c>
      <c r="D1845" s="112">
        <v>0</v>
      </c>
    </row>
    <row r="1846" spans="2:4">
      <c r="B1846" s="127" t="s">
        <v>304</v>
      </c>
      <c r="C1846" s="128">
        <v>0</v>
      </c>
      <c r="D1846" s="128">
        <v>5280096.6500000004</v>
      </c>
    </row>
    <row r="1847" spans="2:4">
      <c r="B1847" s="129" t="s">
        <v>2431</v>
      </c>
      <c r="C1847" s="112">
        <v>0</v>
      </c>
      <c r="D1847" s="112">
        <v>5280096.6500000004</v>
      </c>
    </row>
    <row r="1848" spans="2:4">
      <c r="B1848" s="130" t="s">
        <v>1462</v>
      </c>
      <c r="C1848" s="112">
        <v>0</v>
      </c>
      <c r="D1848" s="112">
        <v>5280096.6500000004</v>
      </c>
    </row>
    <row r="1849" spans="2:4">
      <c r="B1849" s="64" t="s">
        <v>299</v>
      </c>
      <c r="C1849" s="112">
        <v>527597081</v>
      </c>
      <c r="D1849" s="112">
        <v>365889812.86000001</v>
      </c>
    </row>
    <row r="1850" spans="2:4">
      <c r="B1850" s="127" t="s">
        <v>287</v>
      </c>
      <c r="C1850" s="128">
        <v>351400482</v>
      </c>
      <c r="D1850" s="128">
        <v>254032347.66000003</v>
      </c>
    </row>
    <row r="1851" spans="2:4">
      <c r="B1851" s="129" t="s">
        <v>1728</v>
      </c>
      <c r="C1851" s="112">
        <v>0</v>
      </c>
      <c r="D1851" s="112">
        <v>0</v>
      </c>
    </row>
    <row r="1852" spans="2:4">
      <c r="B1852" s="130" t="s">
        <v>1729</v>
      </c>
      <c r="C1852" s="112">
        <v>0</v>
      </c>
      <c r="D1852" s="112">
        <v>0</v>
      </c>
    </row>
    <row r="1853" spans="2:4">
      <c r="B1853" s="129" t="s">
        <v>2432</v>
      </c>
      <c r="C1853" s="112">
        <v>0</v>
      </c>
      <c r="D1853" s="112">
        <v>0</v>
      </c>
    </row>
    <row r="1854" spans="2:4">
      <c r="B1854" s="130" t="s">
        <v>1730</v>
      </c>
      <c r="C1854" s="112">
        <v>0</v>
      </c>
      <c r="D1854" s="112">
        <v>0</v>
      </c>
    </row>
    <row r="1855" spans="2:4">
      <c r="B1855" s="129" t="s">
        <v>589</v>
      </c>
      <c r="C1855" s="112">
        <v>2154043</v>
      </c>
      <c r="D1855" s="112">
        <v>1938638.52</v>
      </c>
    </row>
    <row r="1856" spans="2:4">
      <c r="B1856" s="130" t="s">
        <v>1090</v>
      </c>
      <c r="C1856" s="112">
        <v>2154043</v>
      </c>
      <c r="D1856" s="112">
        <v>1938638.52</v>
      </c>
    </row>
    <row r="1857" spans="2:4">
      <c r="B1857" s="129" t="s">
        <v>2433</v>
      </c>
      <c r="C1857" s="112">
        <v>0</v>
      </c>
      <c r="D1857" s="112">
        <v>0</v>
      </c>
    </row>
    <row r="1858" spans="2:4">
      <c r="B1858" s="130" t="s">
        <v>1731</v>
      </c>
      <c r="C1858" s="112">
        <v>0</v>
      </c>
      <c r="D1858" s="112">
        <v>0</v>
      </c>
    </row>
    <row r="1859" spans="2:4">
      <c r="B1859" s="129" t="s">
        <v>590</v>
      </c>
      <c r="C1859" s="112">
        <v>1595659</v>
      </c>
      <c r="D1859" s="112">
        <v>718046.64</v>
      </c>
    </row>
    <row r="1860" spans="2:4">
      <c r="B1860" s="130" t="s">
        <v>1091</v>
      </c>
      <c r="C1860" s="112">
        <v>1595659</v>
      </c>
      <c r="D1860" s="112">
        <v>718046.64</v>
      </c>
    </row>
    <row r="1861" spans="2:4">
      <c r="B1861" s="129" t="s">
        <v>2434</v>
      </c>
      <c r="C1861" s="112">
        <v>0</v>
      </c>
      <c r="D1861" s="112">
        <v>0</v>
      </c>
    </row>
    <row r="1862" spans="2:4">
      <c r="B1862" s="130" t="s">
        <v>1732</v>
      </c>
      <c r="C1862" s="112">
        <v>0</v>
      </c>
      <c r="D1862" s="112">
        <v>0</v>
      </c>
    </row>
    <row r="1863" spans="2:4">
      <c r="B1863" s="129" t="s">
        <v>591</v>
      </c>
      <c r="C1863" s="112">
        <v>2154043</v>
      </c>
      <c r="D1863" s="112">
        <v>1938638.52</v>
      </c>
    </row>
    <row r="1864" spans="2:4">
      <c r="B1864" s="130" t="s">
        <v>1092</v>
      </c>
      <c r="C1864" s="112">
        <v>2154043</v>
      </c>
      <c r="D1864" s="112">
        <v>1938638.52</v>
      </c>
    </row>
    <row r="1865" spans="2:4">
      <c r="B1865" s="129" t="s">
        <v>2435</v>
      </c>
      <c r="C1865" s="112">
        <v>0</v>
      </c>
      <c r="D1865" s="112">
        <v>0</v>
      </c>
    </row>
    <row r="1866" spans="2:4">
      <c r="B1866" s="130" t="s">
        <v>1733</v>
      </c>
      <c r="C1866" s="112">
        <v>0</v>
      </c>
      <c r="D1866" s="112">
        <v>0</v>
      </c>
    </row>
    <row r="1867" spans="2:4">
      <c r="B1867" s="129" t="s">
        <v>592</v>
      </c>
      <c r="C1867" s="112">
        <v>2154043</v>
      </c>
      <c r="D1867" s="112">
        <v>1938638.52</v>
      </c>
    </row>
    <row r="1868" spans="2:4">
      <c r="B1868" s="130" t="s">
        <v>1093</v>
      </c>
      <c r="C1868" s="112">
        <v>2154043</v>
      </c>
      <c r="D1868" s="112">
        <v>1938638.52</v>
      </c>
    </row>
    <row r="1869" spans="2:4">
      <c r="B1869" s="129" t="s">
        <v>2436</v>
      </c>
      <c r="C1869" s="112">
        <v>0</v>
      </c>
      <c r="D1869" s="112">
        <v>21063742.420000002</v>
      </c>
    </row>
    <row r="1870" spans="2:4">
      <c r="B1870" s="130" t="s">
        <v>1426</v>
      </c>
      <c r="C1870" s="112">
        <v>0</v>
      </c>
      <c r="D1870" s="112">
        <v>21063742.420000002</v>
      </c>
    </row>
    <row r="1871" spans="2:4">
      <c r="B1871" s="129" t="s">
        <v>2437</v>
      </c>
      <c r="C1871" s="112">
        <v>0</v>
      </c>
      <c r="D1871" s="112">
        <v>0</v>
      </c>
    </row>
    <row r="1872" spans="2:4">
      <c r="B1872" s="130" t="s">
        <v>1734</v>
      </c>
      <c r="C1872" s="112">
        <v>0</v>
      </c>
      <c r="D1872" s="112">
        <v>0</v>
      </c>
    </row>
    <row r="1873" spans="2:4">
      <c r="B1873" s="129" t="s">
        <v>593</v>
      </c>
      <c r="C1873" s="112">
        <v>1595659</v>
      </c>
      <c r="D1873" s="112">
        <v>718046.65</v>
      </c>
    </row>
    <row r="1874" spans="2:4">
      <c r="B1874" s="130" t="s">
        <v>1094</v>
      </c>
      <c r="C1874" s="112">
        <v>1595659</v>
      </c>
      <c r="D1874" s="112">
        <v>718046.65</v>
      </c>
    </row>
    <row r="1875" spans="2:4">
      <c r="B1875" s="129" t="s">
        <v>1735</v>
      </c>
      <c r="C1875" s="112">
        <v>0</v>
      </c>
      <c r="D1875" s="112">
        <v>0</v>
      </c>
    </row>
    <row r="1876" spans="2:4">
      <c r="B1876" s="130" t="s">
        <v>1736</v>
      </c>
      <c r="C1876" s="112">
        <v>0</v>
      </c>
      <c r="D1876" s="112">
        <v>0</v>
      </c>
    </row>
    <row r="1877" spans="2:4">
      <c r="B1877" s="129" t="s">
        <v>1380</v>
      </c>
      <c r="C1877" s="112">
        <v>0</v>
      </c>
      <c r="D1877" s="112">
        <v>7868586.29</v>
      </c>
    </row>
    <row r="1878" spans="2:4">
      <c r="B1878" s="130" t="s">
        <v>1381</v>
      </c>
      <c r="C1878" s="112">
        <v>0</v>
      </c>
      <c r="D1878" s="112">
        <v>7868586.29</v>
      </c>
    </row>
    <row r="1879" spans="2:4">
      <c r="B1879" s="129" t="s">
        <v>594</v>
      </c>
      <c r="C1879" s="112">
        <v>4231239</v>
      </c>
      <c r="D1879" s="112">
        <v>4441431.25</v>
      </c>
    </row>
    <row r="1880" spans="2:4">
      <c r="B1880" s="130" t="s">
        <v>1095</v>
      </c>
      <c r="C1880" s="112">
        <v>4231239</v>
      </c>
      <c r="D1880" s="112">
        <v>4441431.25</v>
      </c>
    </row>
    <row r="1881" spans="2:4">
      <c r="B1881" s="129" t="s">
        <v>2438</v>
      </c>
      <c r="C1881" s="112">
        <v>0</v>
      </c>
      <c r="D1881" s="112">
        <v>4444760</v>
      </c>
    </row>
    <row r="1882" spans="2:4">
      <c r="B1882" s="130" t="s">
        <v>2439</v>
      </c>
      <c r="C1882" s="112">
        <v>0</v>
      </c>
      <c r="D1882" s="112">
        <v>4444760</v>
      </c>
    </row>
    <row r="1883" spans="2:4">
      <c r="B1883" s="129" t="s">
        <v>595</v>
      </c>
      <c r="C1883" s="112">
        <v>3859232</v>
      </c>
      <c r="D1883" s="112">
        <v>0</v>
      </c>
    </row>
    <row r="1884" spans="2:4">
      <c r="B1884" s="130" t="s">
        <v>1096</v>
      </c>
      <c r="C1884" s="112">
        <v>3859232</v>
      </c>
      <c r="D1884" s="112">
        <v>0</v>
      </c>
    </row>
    <row r="1885" spans="2:4">
      <c r="B1885" s="129" t="s">
        <v>1821</v>
      </c>
      <c r="C1885" s="112">
        <v>0</v>
      </c>
      <c r="D1885" s="112">
        <v>0</v>
      </c>
    </row>
    <row r="1886" spans="2:4">
      <c r="B1886" s="130" t="s">
        <v>1822</v>
      </c>
      <c r="C1886" s="112">
        <v>0</v>
      </c>
      <c r="D1886" s="112">
        <v>0</v>
      </c>
    </row>
    <row r="1887" spans="2:4">
      <c r="B1887" s="129" t="s">
        <v>1823</v>
      </c>
      <c r="C1887" s="112">
        <v>0</v>
      </c>
      <c r="D1887" s="112">
        <v>0</v>
      </c>
    </row>
    <row r="1888" spans="2:4">
      <c r="B1888" s="130" t="s">
        <v>1824</v>
      </c>
      <c r="C1888" s="112">
        <v>0</v>
      </c>
      <c r="D1888" s="112">
        <v>0</v>
      </c>
    </row>
    <row r="1889" spans="2:4">
      <c r="B1889" s="129" t="s">
        <v>1825</v>
      </c>
      <c r="C1889" s="112">
        <v>0</v>
      </c>
      <c r="D1889" s="112">
        <v>0</v>
      </c>
    </row>
    <row r="1890" spans="2:4">
      <c r="B1890" s="130" t="s">
        <v>1826</v>
      </c>
      <c r="C1890" s="112">
        <v>0</v>
      </c>
      <c r="D1890" s="112">
        <v>0</v>
      </c>
    </row>
    <row r="1891" spans="2:4">
      <c r="B1891" s="129" t="s">
        <v>1827</v>
      </c>
      <c r="C1891" s="112">
        <v>0</v>
      </c>
      <c r="D1891" s="112">
        <v>0</v>
      </c>
    </row>
    <row r="1892" spans="2:4">
      <c r="B1892" s="130" t="s">
        <v>1828</v>
      </c>
      <c r="C1892" s="112">
        <v>0</v>
      </c>
      <c r="D1892" s="112">
        <v>0</v>
      </c>
    </row>
    <row r="1893" spans="2:4">
      <c r="B1893" s="129" t="s">
        <v>1829</v>
      </c>
      <c r="C1893" s="112">
        <v>0</v>
      </c>
      <c r="D1893" s="112">
        <v>0</v>
      </c>
    </row>
    <row r="1894" spans="2:4">
      <c r="B1894" s="130" t="s">
        <v>1830</v>
      </c>
      <c r="C1894" s="112">
        <v>0</v>
      </c>
      <c r="D1894" s="112">
        <v>0</v>
      </c>
    </row>
    <row r="1895" spans="2:4">
      <c r="B1895" s="129" t="s">
        <v>1831</v>
      </c>
      <c r="C1895" s="112">
        <v>0</v>
      </c>
      <c r="D1895" s="112">
        <v>0</v>
      </c>
    </row>
    <row r="1896" spans="2:4">
      <c r="B1896" s="130" t="s">
        <v>1832</v>
      </c>
      <c r="C1896" s="112">
        <v>0</v>
      </c>
      <c r="D1896" s="112">
        <v>0</v>
      </c>
    </row>
    <row r="1897" spans="2:4">
      <c r="B1897" s="129" t="s">
        <v>1833</v>
      </c>
      <c r="C1897" s="112">
        <v>0</v>
      </c>
      <c r="D1897" s="112">
        <v>0</v>
      </c>
    </row>
    <row r="1898" spans="2:4">
      <c r="B1898" s="130" t="s">
        <v>1834</v>
      </c>
      <c r="C1898" s="112">
        <v>0</v>
      </c>
      <c r="D1898" s="112">
        <v>0</v>
      </c>
    </row>
    <row r="1899" spans="2:4">
      <c r="B1899" s="129" t="s">
        <v>2075</v>
      </c>
      <c r="C1899" s="112">
        <v>0</v>
      </c>
      <c r="D1899" s="112">
        <v>0</v>
      </c>
    </row>
    <row r="1900" spans="2:4">
      <c r="B1900" s="130" t="s">
        <v>2076</v>
      </c>
      <c r="C1900" s="112">
        <v>0</v>
      </c>
      <c r="D1900" s="112">
        <v>0</v>
      </c>
    </row>
    <row r="1901" spans="2:4">
      <c r="B1901" s="129" t="s">
        <v>2440</v>
      </c>
      <c r="C1901" s="112">
        <v>0</v>
      </c>
      <c r="D1901" s="112">
        <v>0</v>
      </c>
    </row>
    <row r="1902" spans="2:4">
      <c r="B1902" s="130" t="s">
        <v>2077</v>
      </c>
      <c r="C1902" s="112">
        <v>0</v>
      </c>
      <c r="D1902" s="112">
        <v>0</v>
      </c>
    </row>
    <row r="1903" spans="2:4">
      <c r="B1903" s="129" t="s">
        <v>596</v>
      </c>
      <c r="C1903" s="112">
        <v>7500000</v>
      </c>
      <c r="D1903" s="112">
        <v>7491555.8200000003</v>
      </c>
    </row>
    <row r="1904" spans="2:4">
      <c r="B1904" s="130" t="s">
        <v>1097</v>
      </c>
      <c r="C1904" s="112">
        <v>7500000</v>
      </c>
      <c r="D1904" s="112">
        <v>7491555.8200000003</v>
      </c>
    </row>
    <row r="1905" spans="2:4">
      <c r="B1905" s="129" t="s">
        <v>2441</v>
      </c>
      <c r="C1905" s="112">
        <v>0</v>
      </c>
      <c r="D1905" s="112">
        <v>0</v>
      </c>
    </row>
    <row r="1906" spans="2:4">
      <c r="B1906" s="130" t="s">
        <v>2078</v>
      </c>
      <c r="C1906" s="112">
        <v>0</v>
      </c>
      <c r="D1906" s="112">
        <v>0</v>
      </c>
    </row>
    <row r="1907" spans="2:4">
      <c r="B1907" s="129" t="s">
        <v>597</v>
      </c>
      <c r="C1907" s="112">
        <v>6209581</v>
      </c>
      <c r="D1907" s="112">
        <v>2310087.73</v>
      </c>
    </row>
    <row r="1908" spans="2:4">
      <c r="B1908" s="130" t="s">
        <v>1098</v>
      </c>
      <c r="C1908" s="112">
        <v>6209581</v>
      </c>
      <c r="D1908" s="112">
        <v>2310087.73</v>
      </c>
    </row>
    <row r="1909" spans="2:4">
      <c r="B1909" s="129" t="s">
        <v>2442</v>
      </c>
      <c r="C1909" s="112">
        <v>13341984</v>
      </c>
      <c r="D1909" s="112">
        <v>2776940.34</v>
      </c>
    </row>
    <row r="1910" spans="2:4">
      <c r="B1910" s="130" t="s">
        <v>1099</v>
      </c>
      <c r="C1910" s="112">
        <v>13341984</v>
      </c>
      <c r="D1910" s="112">
        <v>2776940.34</v>
      </c>
    </row>
    <row r="1911" spans="2:4">
      <c r="B1911" s="129" t="s">
        <v>2079</v>
      </c>
      <c r="C1911" s="112">
        <v>0</v>
      </c>
      <c r="D1911" s="112">
        <v>0</v>
      </c>
    </row>
    <row r="1912" spans="2:4">
      <c r="B1912" s="130" t="s">
        <v>2080</v>
      </c>
      <c r="C1912" s="112">
        <v>0</v>
      </c>
      <c r="D1912" s="112">
        <v>0</v>
      </c>
    </row>
    <row r="1913" spans="2:4">
      <c r="B1913" s="129" t="s">
        <v>2443</v>
      </c>
      <c r="C1913" s="112">
        <v>0</v>
      </c>
      <c r="D1913" s="112">
        <v>0</v>
      </c>
    </row>
    <row r="1914" spans="2:4">
      <c r="B1914" s="130" t="s">
        <v>2081</v>
      </c>
      <c r="C1914" s="112">
        <v>0</v>
      </c>
      <c r="D1914" s="112">
        <v>0</v>
      </c>
    </row>
    <row r="1915" spans="2:4">
      <c r="B1915" s="129" t="s">
        <v>598</v>
      </c>
      <c r="C1915" s="112">
        <v>3615288</v>
      </c>
      <c r="D1915" s="112">
        <v>0</v>
      </c>
    </row>
    <row r="1916" spans="2:4">
      <c r="B1916" s="130" t="s">
        <v>1100</v>
      </c>
      <c r="C1916" s="112">
        <v>3615288</v>
      </c>
      <c r="D1916" s="112">
        <v>0</v>
      </c>
    </row>
    <row r="1917" spans="2:4">
      <c r="B1917" s="130" t="s">
        <v>2081</v>
      </c>
      <c r="C1917" s="112">
        <v>0</v>
      </c>
      <c r="D1917" s="112">
        <v>0</v>
      </c>
    </row>
    <row r="1918" spans="2:4">
      <c r="B1918" s="129" t="s">
        <v>2444</v>
      </c>
      <c r="C1918" s="112">
        <v>0</v>
      </c>
      <c r="D1918" s="112">
        <v>0</v>
      </c>
    </row>
    <row r="1919" spans="2:4">
      <c r="B1919" s="130" t="s">
        <v>2082</v>
      </c>
      <c r="C1919" s="112">
        <v>0</v>
      </c>
      <c r="D1919" s="112">
        <v>0</v>
      </c>
    </row>
    <row r="1920" spans="2:4">
      <c r="B1920" s="129" t="s">
        <v>599</v>
      </c>
      <c r="C1920" s="112">
        <v>52029853</v>
      </c>
      <c r="D1920" s="112">
        <v>33384517.640000001</v>
      </c>
    </row>
    <row r="1921" spans="2:4">
      <c r="B1921" s="130" t="s">
        <v>1101</v>
      </c>
      <c r="C1921" s="112">
        <v>52029853</v>
      </c>
      <c r="D1921" s="112">
        <v>33384517.640000001</v>
      </c>
    </row>
    <row r="1922" spans="2:4">
      <c r="B1922" s="129" t="s">
        <v>2083</v>
      </c>
      <c r="C1922" s="112">
        <v>0</v>
      </c>
      <c r="D1922" s="112">
        <v>0</v>
      </c>
    </row>
    <row r="1923" spans="2:4">
      <c r="B1923" s="130" t="s">
        <v>2084</v>
      </c>
      <c r="C1923" s="112">
        <v>0</v>
      </c>
      <c r="D1923" s="112">
        <v>0</v>
      </c>
    </row>
    <row r="1924" spans="2:4">
      <c r="B1924" s="129" t="s">
        <v>2085</v>
      </c>
      <c r="C1924" s="112">
        <v>0</v>
      </c>
      <c r="D1924" s="112">
        <v>0</v>
      </c>
    </row>
    <row r="1925" spans="2:4">
      <c r="B1925" s="130" t="s">
        <v>2086</v>
      </c>
      <c r="C1925" s="112">
        <v>0</v>
      </c>
      <c r="D1925" s="112">
        <v>0</v>
      </c>
    </row>
    <row r="1926" spans="2:4">
      <c r="B1926" s="129" t="s">
        <v>2087</v>
      </c>
      <c r="C1926" s="112">
        <v>0</v>
      </c>
      <c r="D1926" s="112">
        <v>0</v>
      </c>
    </row>
    <row r="1927" spans="2:4">
      <c r="B1927" s="130" t="s">
        <v>2088</v>
      </c>
      <c r="C1927" s="112">
        <v>0</v>
      </c>
      <c r="D1927" s="112">
        <v>0</v>
      </c>
    </row>
    <row r="1928" spans="2:4">
      <c r="B1928" s="129" t="s">
        <v>2089</v>
      </c>
      <c r="C1928" s="112">
        <v>0</v>
      </c>
      <c r="D1928" s="112">
        <v>0</v>
      </c>
    </row>
    <row r="1929" spans="2:4">
      <c r="B1929" s="130" t="s">
        <v>2090</v>
      </c>
      <c r="C1929" s="112">
        <v>0</v>
      </c>
      <c r="D1929" s="112">
        <v>0</v>
      </c>
    </row>
    <row r="1930" spans="2:4">
      <c r="B1930" s="129" t="s">
        <v>2091</v>
      </c>
      <c r="C1930" s="112">
        <v>0</v>
      </c>
      <c r="D1930" s="112">
        <v>0</v>
      </c>
    </row>
    <row r="1931" spans="2:4">
      <c r="B1931" s="130" t="s">
        <v>2092</v>
      </c>
      <c r="C1931" s="112">
        <v>0</v>
      </c>
      <c r="D1931" s="112">
        <v>0</v>
      </c>
    </row>
    <row r="1932" spans="2:4">
      <c r="B1932" s="129" t="s">
        <v>2093</v>
      </c>
      <c r="C1932" s="112">
        <v>0</v>
      </c>
      <c r="D1932" s="112">
        <v>0</v>
      </c>
    </row>
    <row r="1933" spans="2:4">
      <c r="B1933" s="130" t="s">
        <v>2094</v>
      </c>
      <c r="C1933" s="112">
        <v>0</v>
      </c>
      <c r="D1933" s="112">
        <v>0</v>
      </c>
    </row>
    <row r="1934" spans="2:4">
      <c r="B1934" s="129" t="s">
        <v>2095</v>
      </c>
      <c r="C1934" s="112">
        <v>0</v>
      </c>
      <c r="D1934" s="112">
        <v>0</v>
      </c>
    </row>
    <row r="1935" spans="2:4">
      <c r="B1935" s="130" t="s">
        <v>2096</v>
      </c>
      <c r="C1935" s="112">
        <v>0</v>
      </c>
      <c r="D1935" s="112">
        <v>0</v>
      </c>
    </row>
    <row r="1936" spans="2:4">
      <c r="B1936" s="129" t="s">
        <v>2097</v>
      </c>
      <c r="C1936" s="112">
        <v>0</v>
      </c>
      <c r="D1936" s="112">
        <v>0</v>
      </c>
    </row>
    <row r="1937" spans="2:4">
      <c r="B1937" s="130" t="s">
        <v>2098</v>
      </c>
      <c r="C1937" s="112">
        <v>0</v>
      </c>
      <c r="D1937" s="112">
        <v>0</v>
      </c>
    </row>
    <row r="1938" spans="2:4">
      <c r="B1938" s="129" t="s">
        <v>2099</v>
      </c>
      <c r="C1938" s="112">
        <v>0</v>
      </c>
      <c r="D1938" s="112">
        <v>0</v>
      </c>
    </row>
    <row r="1939" spans="2:4">
      <c r="B1939" s="130" t="s">
        <v>2100</v>
      </c>
      <c r="C1939" s="112">
        <v>0</v>
      </c>
      <c r="D1939" s="112">
        <v>0</v>
      </c>
    </row>
    <row r="1940" spans="2:4">
      <c r="B1940" s="129" t="s">
        <v>2101</v>
      </c>
      <c r="C1940" s="112">
        <v>0</v>
      </c>
      <c r="D1940" s="112">
        <v>0</v>
      </c>
    </row>
    <row r="1941" spans="2:4">
      <c r="B1941" s="130" t="s">
        <v>2102</v>
      </c>
      <c r="C1941" s="112">
        <v>0</v>
      </c>
      <c r="D1941" s="112">
        <v>0</v>
      </c>
    </row>
    <row r="1942" spans="2:4">
      <c r="B1942" s="129" t="s">
        <v>2103</v>
      </c>
      <c r="C1942" s="112">
        <v>0</v>
      </c>
      <c r="D1942" s="112">
        <v>0</v>
      </c>
    </row>
    <row r="1943" spans="2:4">
      <c r="B1943" s="130" t="s">
        <v>2104</v>
      </c>
      <c r="C1943" s="112">
        <v>0</v>
      </c>
      <c r="D1943" s="112">
        <v>0</v>
      </c>
    </row>
    <row r="1944" spans="2:4">
      <c r="B1944" s="129" t="s">
        <v>2105</v>
      </c>
      <c r="C1944" s="112">
        <v>0</v>
      </c>
      <c r="D1944" s="112">
        <v>0</v>
      </c>
    </row>
    <row r="1945" spans="2:4">
      <c r="B1945" s="130" t="s">
        <v>2106</v>
      </c>
      <c r="C1945" s="112">
        <v>0</v>
      </c>
      <c r="D1945" s="112">
        <v>0</v>
      </c>
    </row>
    <row r="1946" spans="2:4">
      <c r="B1946" s="129" t="s">
        <v>2107</v>
      </c>
      <c r="C1946" s="112">
        <v>0</v>
      </c>
      <c r="D1946" s="112">
        <v>0</v>
      </c>
    </row>
    <row r="1947" spans="2:4">
      <c r="B1947" s="130" t="s">
        <v>2108</v>
      </c>
      <c r="C1947" s="112">
        <v>0</v>
      </c>
      <c r="D1947" s="112">
        <v>0</v>
      </c>
    </row>
    <row r="1948" spans="2:4">
      <c r="B1948" s="129" t="s">
        <v>2109</v>
      </c>
      <c r="C1948" s="112">
        <v>0</v>
      </c>
      <c r="D1948" s="112">
        <v>0</v>
      </c>
    </row>
    <row r="1949" spans="2:4">
      <c r="B1949" s="130" t="s">
        <v>2110</v>
      </c>
      <c r="C1949" s="112">
        <v>0</v>
      </c>
      <c r="D1949" s="112">
        <v>0</v>
      </c>
    </row>
    <row r="1950" spans="2:4">
      <c r="B1950" s="129" t="s">
        <v>2111</v>
      </c>
      <c r="C1950" s="112">
        <v>0</v>
      </c>
      <c r="D1950" s="112">
        <v>0</v>
      </c>
    </row>
    <row r="1951" spans="2:4">
      <c r="B1951" s="130" t="s">
        <v>2112</v>
      </c>
      <c r="C1951" s="112">
        <v>0</v>
      </c>
      <c r="D1951" s="112">
        <v>0</v>
      </c>
    </row>
    <row r="1952" spans="2:4">
      <c r="B1952" s="129" t="s">
        <v>2113</v>
      </c>
      <c r="C1952" s="112">
        <v>0</v>
      </c>
      <c r="D1952" s="112">
        <v>0</v>
      </c>
    </row>
    <row r="1953" spans="2:4">
      <c r="B1953" s="130" t="s">
        <v>2114</v>
      </c>
      <c r="C1953" s="112">
        <v>0</v>
      </c>
      <c r="D1953" s="112">
        <v>0</v>
      </c>
    </row>
    <row r="1954" spans="2:4">
      <c r="B1954" s="129" t="s">
        <v>2445</v>
      </c>
      <c r="C1954" s="112">
        <v>0</v>
      </c>
      <c r="D1954" s="112">
        <v>0</v>
      </c>
    </row>
    <row r="1955" spans="2:4">
      <c r="B1955" s="130" t="s">
        <v>2115</v>
      </c>
      <c r="C1955" s="112">
        <v>0</v>
      </c>
      <c r="D1955" s="112">
        <v>0</v>
      </c>
    </row>
    <row r="1956" spans="2:4">
      <c r="B1956" s="129" t="s">
        <v>600</v>
      </c>
      <c r="C1956" s="112">
        <v>14800024</v>
      </c>
      <c r="D1956" s="112">
        <v>0</v>
      </c>
    </row>
    <row r="1957" spans="2:4">
      <c r="B1957" s="130" t="s">
        <v>1102</v>
      </c>
      <c r="C1957" s="112">
        <v>14800024</v>
      </c>
      <c r="D1957" s="112">
        <v>0</v>
      </c>
    </row>
    <row r="1958" spans="2:4">
      <c r="B1958" s="129" t="s">
        <v>2446</v>
      </c>
      <c r="C1958" s="112">
        <v>184055072</v>
      </c>
      <c r="D1958" s="112">
        <v>128524360.06000003</v>
      </c>
    </row>
    <row r="1959" spans="2:4">
      <c r="B1959" s="130" t="s">
        <v>1103</v>
      </c>
      <c r="C1959" s="112">
        <v>184055072</v>
      </c>
      <c r="D1959" s="112">
        <v>128524360.06000003</v>
      </c>
    </row>
    <row r="1960" spans="2:4">
      <c r="B1960" s="129" t="s">
        <v>2116</v>
      </c>
      <c r="C1960" s="112">
        <v>0</v>
      </c>
      <c r="D1960" s="112">
        <v>0</v>
      </c>
    </row>
    <row r="1961" spans="2:4">
      <c r="B1961" s="130" t="s">
        <v>2117</v>
      </c>
      <c r="C1961" s="112">
        <v>0</v>
      </c>
      <c r="D1961" s="112">
        <v>0</v>
      </c>
    </row>
    <row r="1962" spans="2:4">
      <c r="B1962" s="129" t="s">
        <v>2447</v>
      </c>
      <c r="C1962" s="112">
        <v>0</v>
      </c>
      <c r="D1962" s="112">
        <v>0</v>
      </c>
    </row>
    <row r="1963" spans="2:4">
      <c r="B1963" s="130" t="s">
        <v>2118</v>
      </c>
      <c r="C1963" s="112">
        <v>0</v>
      </c>
      <c r="D1963" s="112">
        <v>0</v>
      </c>
    </row>
    <row r="1964" spans="2:4">
      <c r="B1964" s="129" t="s">
        <v>601</v>
      </c>
      <c r="C1964" s="112">
        <v>12495276</v>
      </c>
      <c r="D1964" s="112">
        <v>25304463.710000001</v>
      </c>
    </row>
    <row r="1965" spans="2:4">
      <c r="B1965" s="130" t="s">
        <v>1104</v>
      </c>
      <c r="C1965" s="112">
        <v>12495276</v>
      </c>
      <c r="D1965" s="112">
        <v>25304463.710000001</v>
      </c>
    </row>
    <row r="1966" spans="2:4">
      <c r="B1966" s="129" t="s">
        <v>602</v>
      </c>
      <c r="C1966" s="112">
        <v>4967665</v>
      </c>
      <c r="D1966" s="112">
        <v>0</v>
      </c>
    </row>
    <row r="1967" spans="2:4">
      <c r="B1967" s="130" t="s">
        <v>1105</v>
      </c>
      <c r="C1967" s="112">
        <v>4967665</v>
      </c>
      <c r="D1967" s="112">
        <v>0</v>
      </c>
    </row>
    <row r="1968" spans="2:4">
      <c r="B1968" s="129" t="s">
        <v>603</v>
      </c>
      <c r="C1968" s="112">
        <v>5578785</v>
      </c>
      <c r="D1968" s="112">
        <v>1476737.1</v>
      </c>
    </row>
    <row r="1969" spans="2:4">
      <c r="B1969" s="130" t="s">
        <v>1106</v>
      </c>
      <c r="C1969" s="112">
        <v>5578785</v>
      </c>
      <c r="D1969" s="112">
        <v>1476737.1</v>
      </c>
    </row>
    <row r="1970" spans="2:4">
      <c r="B1970" s="129" t="s">
        <v>604</v>
      </c>
      <c r="C1970" s="112">
        <v>5578785</v>
      </c>
      <c r="D1970" s="112">
        <v>1476737.1</v>
      </c>
    </row>
    <row r="1971" spans="2:4">
      <c r="B1971" s="130" t="s">
        <v>1107</v>
      </c>
      <c r="C1971" s="112">
        <v>5578785</v>
      </c>
      <c r="D1971" s="112">
        <v>1476737.1</v>
      </c>
    </row>
    <row r="1972" spans="2:4">
      <c r="B1972" s="129" t="s">
        <v>605</v>
      </c>
      <c r="C1972" s="112">
        <v>5578785</v>
      </c>
      <c r="D1972" s="112">
        <v>1476737.1</v>
      </c>
    </row>
    <row r="1973" spans="2:4">
      <c r="B1973" s="130" t="s">
        <v>1108</v>
      </c>
      <c r="C1973" s="112">
        <v>5578785</v>
      </c>
      <c r="D1973" s="112">
        <v>1476737.1</v>
      </c>
    </row>
    <row r="1974" spans="2:4">
      <c r="B1974" s="129" t="s">
        <v>606</v>
      </c>
      <c r="C1974" s="112">
        <v>17905466</v>
      </c>
      <c r="D1974" s="112">
        <v>4739682.25</v>
      </c>
    </row>
    <row r="1975" spans="2:4">
      <c r="B1975" s="130" t="s">
        <v>1109</v>
      </c>
      <c r="C1975" s="112">
        <v>17905466</v>
      </c>
      <c r="D1975" s="112">
        <v>4739682.25</v>
      </c>
    </row>
    <row r="1976" spans="2:4">
      <c r="B1976" s="127" t="s">
        <v>304</v>
      </c>
      <c r="C1976" s="128">
        <v>0</v>
      </c>
      <c r="D1976" s="128">
        <v>34967774.079999998</v>
      </c>
    </row>
    <row r="1977" spans="2:4">
      <c r="B1977" s="129" t="s">
        <v>1380</v>
      </c>
      <c r="C1977" s="112">
        <v>0</v>
      </c>
      <c r="D1977" s="112">
        <v>29967774.079999998</v>
      </c>
    </row>
    <row r="1978" spans="2:4">
      <c r="B1978" s="130" t="s">
        <v>1381</v>
      </c>
      <c r="C1978" s="112">
        <v>0</v>
      </c>
      <c r="D1978" s="112">
        <v>29967774.079999998</v>
      </c>
    </row>
    <row r="1979" spans="2:4">
      <c r="B1979" s="129" t="s">
        <v>1463</v>
      </c>
      <c r="C1979" s="112">
        <v>0</v>
      </c>
      <c r="D1979" s="112">
        <v>5000000</v>
      </c>
    </row>
    <row r="1980" spans="2:4">
      <c r="B1980" s="130" t="s">
        <v>1464</v>
      </c>
      <c r="C1980" s="112">
        <v>0</v>
      </c>
      <c r="D1980" s="112">
        <v>5000000</v>
      </c>
    </row>
    <row r="1981" spans="2:4">
      <c r="B1981" s="127" t="s">
        <v>290</v>
      </c>
      <c r="C1981" s="128">
        <v>176196599</v>
      </c>
      <c r="D1981" s="128">
        <v>76889691.120000005</v>
      </c>
    </row>
    <row r="1982" spans="2:4">
      <c r="B1982" s="129" t="s">
        <v>344</v>
      </c>
      <c r="C1982" s="112">
        <v>176196599</v>
      </c>
      <c r="D1982" s="112">
        <v>76889691.120000005</v>
      </c>
    </row>
    <row r="1983" spans="2:4">
      <c r="B1983" s="130" t="s">
        <v>817</v>
      </c>
      <c r="C1983" s="112">
        <v>176196599</v>
      </c>
      <c r="D1983" s="112">
        <v>76889691.120000005</v>
      </c>
    </row>
    <row r="1984" spans="2:4">
      <c r="B1984" s="64" t="s">
        <v>607</v>
      </c>
      <c r="C1984" s="112">
        <v>729280965</v>
      </c>
      <c r="D1984" s="112">
        <v>529538578.63</v>
      </c>
    </row>
    <row r="1985" spans="2:4">
      <c r="B1985" s="127" t="s">
        <v>287</v>
      </c>
      <c r="C1985" s="128">
        <v>729280965</v>
      </c>
      <c r="D1985" s="128">
        <v>488512150.82999998</v>
      </c>
    </row>
    <row r="1986" spans="2:4">
      <c r="B1986" s="129" t="s">
        <v>1382</v>
      </c>
      <c r="C1986" s="112">
        <v>0</v>
      </c>
      <c r="D1986" s="112">
        <v>9994831.5099999998</v>
      </c>
    </row>
    <row r="1987" spans="2:4">
      <c r="B1987" s="130" t="s">
        <v>1383</v>
      </c>
      <c r="C1987" s="112">
        <v>0</v>
      </c>
      <c r="D1987" s="112">
        <v>9994831.5099999998</v>
      </c>
    </row>
    <row r="1988" spans="2:4">
      <c r="B1988" s="129" t="s">
        <v>3211</v>
      </c>
      <c r="C1988" s="112">
        <v>0</v>
      </c>
      <c r="D1988" s="112">
        <v>0</v>
      </c>
    </row>
    <row r="1989" spans="2:4">
      <c r="B1989" s="130" t="s">
        <v>3212</v>
      </c>
      <c r="C1989" s="112">
        <v>0</v>
      </c>
      <c r="D1989" s="112">
        <v>0</v>
      </c>
    </row>
    <row r="1990" spans="2:4">
      <c r="B1990" s="129" t="s">
        <v>2119</v>
      </c>
      <c r="C1990" s="112">
        <v>0</v>
      </c>
      <c r="D1990" s="112">
        <v>0</v>
      </c>
    </row>
    <row r="1991" spans="2:4">
      <c r="B1991" s="130" t="s">
        <v>2120</v>
      </c>
      <c r="C1991" s="112">
        <v>0</v>
      </c>
      <c r="D1991" s="112">
        <v>0</v>
      </c>
    </row>
    <row r="1992" spans="2:4">
      <c r="B1992" s="129" t="s">
        <v>2121</v>
      </c>
      <c r="C1992" s="112">
        <v>0</v>
      </c>
      <c r="D1992" s="112">
        <v>0</v>
      </c>
    </row>
    <row r="1993" spans="2:4">
      <c r="B1993" s="130" t="s">
        <v>2122</v>
      </c>
      <c r="C1993" s="112">
        <v>0</v>
      </c>
      <c r="D1993" s="112">
        <v>0</v>
      </c>
    </row>
    <row r="1994" spans="2:4">
      <c r="B1994" s="129" t="s">
        <v>608</v>
      </c>
      <c r="C1994" s="112">
        <v>2609354</v>
      </c>
      <c r="D1994" s="112">
        <v>2566462.21</v>
      </c>
    </row>
    <row r="1995" spans="2:4">
      <c r="B1995" s="130" t="s">
        <v>1110</v>
      </c>
      <c r="C1995" s="112">
        <v>2609354</v>
      </c>
      <c r="D1995" s="112">
        <v>2566462.21</v>
      </c>
    </row>
    <row r="1996" spans="2:4">
      <c r="B1996" s="129" t="s">
        <v>609</v>
      </c>
      <c r="C1996" s="112">
        <v>4933341</v>
      </c>
      <c r="D1996" s="112">
        <v>12228274.789999999</v>
      </c>
    </row>
    <row r="1997" spans="2:4">
      <c r="B1997" s="130" t="s">
        <v>1111</v>
      </c>
      <c r="C1997" s="112">
        <v>4933341</v>
      </c>
      <c r="D1997" s="112">
        <v>12228274.789999999</v>
      </c>
    </row>
    <row r="1998" spans="2:4">
      <c r="B1998" s="129" t="s">
        <v>2448</v>
      </c>
      <c r="C1998" s="112">
        <v>0</v>
      </c>
      <c r="D1998" s="112">
        <v>0</v>
      </c>
    </row>
    <row r="1999" spans="2:4">
      <c r="B1999" s="130" t="s">
        <v>2123</v>
      </c>
      <c r="C1999" s="112">
        <v>0</v>
      </c>
      <c r="D1999" s="112">
        <v>0</v>
      </c>
    </row>
    <row r="2000" spans="2:4">
      <c r="B2000" s="129" t="s">
        <v>2124</v>
      </c>
      <c r="C2000" s="112">
        <v>0</v>
      </c>
      <c r="D2000" s="112">
        <v>0</v>
      </c>
    </row>
    <row r="2001" spans="2:4">
      <c r="B2001" s="130" t="s">
        <v>2125</v>
      </c>
      <c r="C2001" s="112">
        <v>0</v>
      </c>
      <c r="D2001" s="112">
        <v>0</v>
      </c>
    </row>
    <row r="2002" spans="2:4">
      <c r="B2002" s="129" t="s">
        <v>2126</v>
      </c>
      <c r="C2002" s="112">
        <v>0</v>
      </c>
      <c r="D2002" s="112">
        <v>0</v>
      </c>
    </row>
    <row r="2003" spans="2:4">
      <c r="B2003" s="130" t="s">
        <v>2127</v>
      </c>
      <c r="C2003" s="112">
        <v>0</v>
      </c>
      <c r="D2003" s="112">
        <v>0</v>
      </c>
    </row>
    <row r="2004" spans="2:4">
      <c r="B2004" s="129" t="s">
        <v>2128</v>
      </c>
      <c r="C2004" s="112">
        <v>0</v>
      </c>
      <c r="D2004" s="112">
        <v>0</v>
      </c>
    </row>
    <row r="2005" spans="2:4">
      <c r="B2005" s="130" t="s">
        <v>2129</v>
      </c>
      <c r="C2005" s="112">
        <v>0</v>
      </c>
      <c r="D2005" s="112">
        <v>0</v>
      </c>
    </row>
    <row r="2006" spans="2:4">
      <c r="B2006" s="129" t="s">
        <v>2130</v>
      </c>
      <c r="C2006" s="112">
        <v>0</v>
      </c>
      <c r="D2006" s="112">
        <v>0</v>
      </c>
    </row>
    <row r="2007" spans="2:4">
      <c r="B2007" s="130" t="s">
        <v>2131</v>
      </c>
      <c r="C2007" s="112">
        <v>0</v>
      </c>
      <c r="D2007" s="112">
        <v>0</v>
      </c>
    </row>
    <row r="2008" spans="2:4">
      <c r="B2008" s="129" t="s">
        <v>2132</v>
      </c>
      <c r="C2008" s="112">
        <v>0</v>
      </c>
      <c r="D2008" s="112">
        <v>0</v>
      </c>
    </row>
    <row r="2009" spans="2:4">
      <c r="B2009" s="130" t="s">
        <v>2133</v>
      </c>
      <c r="C2009" s="112">
        <v>0</v>
      </c>
      <c r="D2009" s="112">
        <v>0</v>
      </c>
    </row>
    <row r="2010" spans="2:4">
      <c r="B2010" s="129" t="s">
        <v>2134</v>
      </c>
      <c r="C2010" s="112">
        <v>0</v>
      </c>
      <c r="D2010" s="112">
        <v>0</v>
      </c>
    </row>
    <row r="2011" spans="2:4">
      <c r="B2011" s="130" t="s">
        <v>2135</v>
      </c>
      <c r="C2011" s="112">
        <v>0</v>
      </c>
      <c r="D2011" s="112">
        <v>0</v>
      </c>
    </row>
    <row r="2012" spans="2:4">
      <c r="B2012" s="129" t="s">
        <v>2136</v>
      </c>
      <c r="C2012" s="112">
        <v>0</v>
      </c>
      <c r="D2012" s="112">
        <v>0</v>
      </c>
    </row>
    <row r="2013" spans="2:4">
      <c r="B2013" s="130" t="s">
        <v>2137</v>
      </c>
      <c r="C2013" s="112">
        <v>0</v>
      </c>
      <c r="D2013" s="112">
        <v>0</v>
      </c>
    </row>
    <row r="2014" spans="2:4">
      <c r="B2014" s="129" t="s">
        <v>2138</v>
      </c>
      <c r="C2014" s="112">
        <v>0</v>
      </c>
      <c r="D2014" s="112">
        <v>0</v>
      </c>
    </row>
    <row r="2015" spans="2:4">
      <c r="B2015" s="130" t="s">
        <v>2139</v>
      </c>
      <c r="C2015" s="112">
        <v>0</v>
      </c>
      <c r="D2015" s="112">
        <v>0</v>
      </c>
    </row>
    <row r="2016" spans="2:4">
      <c r="B2016" s="129" t="s">
        <v>2140</v>
      </c>
      <c r="C2016" s="112">
        <v>0</v>
      </c>
      <c r="D2016" s="112">
        <v>0</v>
      </c>
    </row>
    <row r="2017" spans="2:4">
      <c r="B2017" s="130" t="s">
        <v>2141</v>
      </c>
      <c r="C2017" s="112">
        <v>0</v>
      </c>
      <c r="D2017" s="112">
        <v>0</v>
      </c>
    </row>
    <row r="2018" spans="2:4">
      <c r="B2018" s="129" t="s">
        <v>2142</v>
      </c>
      <c r="C2018" s="112">
        <v>0</v>
      </c>
      <c r="D2018" s="112">
        <v>0</v>
      </c>
    </row>
    <row r="2019" spans="2:4">
      <c r="B2019" s="130" t="s">
        <v>2143</v>
      </c>
      <c r="C2019" s="112">
        <v>0</v>
      </c>
      <c r="D2019" s="112">
        <v>0</v>
      </c>
    </row>
    <row r="2020" spans="2:4">
      <c r="B2020" s="129" t="s">
        <v>2449</v>
      </c>
      <c r="C2020" s="112">
        <v>0</v>
      </c>
      <c r="D2020" s="112">
        <v>0</v>
      </c>
    </row>
    <row r="2021" spans="2:4">
      <c r="B2021" s="130" t="s">
        <v>2144</v>
      </c>
      <c r="C2021" s="112">
        <v>0</v>
      </c>
      <c r="D2021" s="112">
        <v>0</v>
      </c>
    </row>
    <row r="2022" spans="2:4">
      <c r="B2022" s="129" t="s">
        <v>2450</v>
      </c>
      <c r="C2022" s="112">
        <v>6962809</v>
      </c>
      <c r="D2022" s="112">
        <v>3506045.7</v>
      </c>
    </row>
    <row r="2023" spans="2:4">
      <c r="B2023" s="130" t="s">
        <v>1112</v>
      </c>
      <c r="C2023" s="112">
        <v>6962809</v>
      </c>
      <c r="D2023" s="112">
        <v>3506045.7</v>
      </c>
    </row>
    <row r="2024" spans="2:4">
      <c r="B2024" s="130" t="s">
        <v>2144</v>
      </c>
      <c r="C2024" s="112">
        <v>0</v>
      </c>
      <c r="D2024" s="112">
        <v>0</v>
      </c>
    </row>
    <row r="2025" spans="2:4">
      <c r="B2025" s="129" t="s">
        <v>610</v>
      </c>
      <c r="C2025" s="112">
        <v>127760000</v>
      </c>
      <c r="D2025" s="112">
        <v>0</v>
      </c>
    </row>
    <row r="2026" spans="2:4">
      <c r="B2026" s="130" t="s">
        <v>1113</v>
      </c>
      <c r="C2026" s="112">
        <v>127760000</v>
      </c>
      <c r="D2026" s="112">
        <v>0</v>
      </c>
    </row>
    <row r="2027" spans="2:4">
      <c r="B2027" s="129" t="s">
        <v>2145</v>
      </c>
      <c r="C2027" s="112">
        <v>0</v>
      </c>
      <c r="D2027" s="112">
        <v>0</v>
      </c>
    </row>
    <row r="2028" spans="2:4">
      <c r="B2028" s="130" t="s">
        <v>2146</v>
      </c>
      <c r="C2028" s="112">
        <v>0</v>
      </c>
      <c r="D2028" s="112">
        <v>0</v>
      </c>
    </row>
    <row r="2029" spans="2:4">
      <c r="B2029" s="129" t="s">
        <v>2147</v>
      </c>
      <c r="C2029" s="112">
        <v>0</v>
      </c>
      <c r="D2029" s="112">
        <v>0</v>
      </c>
    </row>
    <row r="2030" spans="2:4">
      <c r="B2030" s="130" t="s">
        <v>2148</v>
      </c>
      <c r="C2030" s="112">
        <v>0</v>
      </c>
      <c r="D2030" s="112">
        <v>0</v>
      </c>
    </row>
    <row r="2031" spans="2:4">
      <c r="B2031" s="129" t="s">
        <v>2451</v>
      </c>
      <c r="C2031" s="112">
        <v>0</v>
      </c>
      <c r="D2031" s="112">
        <v>0</v>
      </c>
    </row>
    <row r="2032" spans="2:4">
      <c r="B2032" s="130" t="s">
        <v>2149</v>
      </c>
      <c r="C2032" s="112">
        <v>0</v>
      </c>
      <c r="D2032" s="112">
        <v>0</v>
      </c>
    </row>
    <row r="2033" spans="2:4">
      <c r="B2033" s="129" t="s">
        <v>1384</v>
      </c>
      <c r="C2033" s="112">
        <v>0</v>
      </c>
      <c r="D2033" s="112">
        <v>2878139.92</v>
      </c>
    </row>
    <row r="2034" spans="2:4">
      <c r="B2034" s="130" t="s">
        <v>1385</v>
      </c>
      <c r="C2034" s="112">
        <v>0</v>
      </c>
      <c r="D2034" s="112">
        <v>2878139.92</v>
      </c>
    </row>
    <row r="2035" spans="2:4">
      <c r="B2035" s="129" t="s">
        <v>2150</v>
      </c>
      <c r="C2035" s="112">
        <v>0</v>
      </c>
      <c r="D2035" s="112">
        <v>0</v>
      </c>
    </row>
    <row r="2036" spans="2:4">
      <c r="B2036" s="130" t="s">
        <v>2151</v>
      </c>
      <c r="C2036" s="112">
        <v>0</v>
      </c>
      <c r="D2036" s="112">
        <v>0</v>
      </c>
    </row>
    <row r="2037" spans="2:4">
      <c r="B2037" s="129" t="s">
        <v>2152</v>
      </c>
      <c r="C2037" s="112">
        <v>0</v>
      </c>
      <c r="D2037" s="112">
        <v>0</v>
      </c>
    </row>
    <row r="2038" spans="2:4">
      <c r="B2038" s="130" t="s">
        <v>2153</v>
      </c>
      <c r="C2038" s="112">
        <v>0</v>
      </c>
      <c r="D2038" s="112">
        <v>0</v>
      </c>
    </row>
    <row r="2039" spans="2:4">
      <c r="B2039" s="129" t="s">
        <v>2154</v>
      </c>
      <c r="C2039" s="112">
        <v>0</v>
      </c>
      <c r="D2039" s="112">
        <v>0</v>
      </c>
    </row>
    <row r="2040" spans="2:4">
      <c r="B2040" s="130" t="s">
        <v>2155</v>
      </c>
      <c r="C2040" s="112">
        <v>0</v>
      </c>
      <c r="D2040" s="112">
        <v>0</v>
      </c>
    </row>
    <row r="2041" spans="2:4">
      <c r="B2041" s="129" t="s">
        <v>611</v>
      </c>
      <c r="C2041" s="112">
        <v>16532462</v>
      </c>
      <c r="D2041" s="112">
        <v>0</v>
      </c>
    </row>
    <row r="2042" spans="2:4">
      <c r="B2042" s="130" t="s">
        <v>1114</v>
      </c>
      <c r="C2042" s="112">
        <v>16532462</v>
      </c>
      <c r="D2042" s="112">
        <v>0</v>
      </c>
    </row>
    <row r="2043" spans="2:4">
      <c r="B2043" s="129" t="s">
        <v>612</v>
      </c>
      <c r="C2043" s="112">
        <v>7451498</v>
      </c>
      <c r="D2043" s="112">
        <v>9348834.2400000002</v>
      </c>
    </row>
    <row r="2044" spans="2:4">
      <c r="B2044" s="130" t="s">
        <v>1115</v>
      </c>
      <c r="C2044" s="112">
        <v>7451498</v>
      </c>
      <c r="D2044" s="112">
        <v>9348834.2400000002</v>
      </c>
    </row>
    <row r="2045" spans="2:4">
      <c r="B2045" s="129" t="s">
        <v>613</v>
      </c>
      <c r="C2045" s="112">
        <v>5114956</v>
      </c>
      <c r="D2045" s="112">
        <v>4210204.0599999996</v>
      </c>
    </row>
    <row r="2046" spans="2:4">
      <c r="B2046" s="130" t="s">
        <v>1116</v>
      </c>
      <c r="C2046" s="112">
        <v>5114956</v>
      </c>
      <c r="D2046" s="112">
        <v>4210204.0599999996</v>
      </c>
    </row>
    <row r="2047" spans="2:4">
      <c r="B2047" s="129" t="s">
        <v>2156</v>
      </c>
      <c r="C2047" s="112">
        <v>0</v>
      </c>
      <c r="D2047" s="112">
        <v>0</v>
      </c>
    </row>
    <row r="2048" spans="2:4">
      <c r="B2048" s="130" t="s">
        <v>2157</v>
      </c>
      <c r="C2048" s="112">
        <v>0</v>
      </c>
      <c r="D2048" s="112">
        <v>0</v>
      </c>
    </row>
    <row r="2049" spans="2:4">
      <c r="B2049" s="129" t="s">
        <v>2158</v>
      </c>
      <c r="C2049" s="112">
        <v>0</v>
      </c>
      <c r="D2049" s="112">
        <v>0</v>
      </c>
    </row>
    <row r="2050" spans="2:4">
      <c r="B2050" s="130" t="s">
        <v>2159</v>
      </c>
      <c r="C2050" s="112">
        <v>0</v>
      </c>
      <c r="D2050" s="112">
        <v>0</v>
      </c>
    </row>
    <row r="2051" spans="2:4">
      <c r="B2051" s="129" t="s">
        <v>2160</v>
      </c>
      <c r="C2051" s="112">
        <v>0</v>
      </c>
      <c r="D2051" s="112">
        <v>0</v>
      </c>
    </row>
    <row r="2052" spans="2:4">
      <c r="B2052" s="130" t="s">
        <v>2161</v>
      </c>
      <c r="C2052" s="112">
        <v>0</v>
      </c>
      <c r="D2052" s="112">
        <v>0</v>
      </c>
    </row>
    <row r="2053" spans="2:4">
      <c r="B2053" s="129" t="s">
        <v>2162</v>
      </c>
      <c r="C2053" s="112">
        <v>0</v>
      </c>
      <c r="D2053" s="112">
        <v>0</v>
      </c>
    </row>
    <row r="2054" spans="2:4">
      <c r="B2054" s="130" t="s">
        <v>2163</v>
      </c>
      <c r="C2054" s="112">
        <v>0</v>
      </c>
      <c r="D2054" s="112">
        <v>0</v>
      </c>
    </row>
    <row r="2055" spans="2:4">
      <c r="B2055" s="129" t="s">
        <v>2164</v>
      </c>
      <c r="C2055" s="112">
        <v>0</v>
      </c>
      <c r="D2055" s="112">
        <v>0</v>
      </c>
    </row>
    <row r="2056" spans="2:4">
      <c r="B2056" s="130" t="s">
        <v>2165</v>
      </c>
      <c r="C2056" s="112">
        <v>0</v>
      </c>
      <c r="D2056" s="112">
        <v>0</v>
      </c>
    </row>
    <row r="2057" spans="2:4">
      <c r="B2057" s="129" t="s">
        <v>2166</v>
      </c>
      <c r="C2057" s="112">
        <v>0</v>
      </c>
      <c r="D2057" s="112">
        <v>0</v>
      </c>
    </row>
    <row r="2058" spans="2:4">
      <c r="B2058" s="130" t="s">
        <v>2167</v>
      </c>
      <c r="C2058" s="112">
        <v>0</v>
      </c>
      <c r="D2058" s="112">
        <v>0</v>
      </c>
    </row>
    <row r="2059" spans="2:4">
      <c r="B2059" s="129" t="s">
        <v>2168</v>
      </c>
      <c r="C2059" s="112">
        <v>0</v>
      </c>
      <c r="D2059" s="112">
        <v>0</v>
      </c>
    </row>
    <row r="2060" spans="2:4">
      <c r="B2060" s="130" t="s">
        <v>2169</v>
      </c>
      <c r="C2060" s="112">
        <v>0</v>
      </c>
      <c r="D2060" s="112">
        <v>0</v>
      </c>
    </row>
    <row r="2061" spans="2:4">
      <c r="B2061" s="129" t="s">
        <v>2170</v>
      </c>
      <c r="C2061" s="112">
        <v>0</v>
      </c>
      <c r="D2061" s="112">
        <v>0</v>
      </c>
    </row>
    <row r="2062" spans="2:4">
      <c r="B2062" s="130" t="s">
        <v>2171</v>
      </c>
      <c r="C2062" s="112">
        <v>0</v>
      </c>
      <c r="D2062" s="112">
        <v>0</v>
      </c>
    </row>
    <row r="2063" spans="2:4">
      <c r="B2063" s="129" t="s">
        <v>2452</v>
      </c>
      <c r="C2063" s="112">
        <v>0</v>
      </c>
      <c r="D2063" s="112">
        <v>0</v>
      </c>
    </row>
    <row r="2064" spans="2:4">
      <c r="B2064" s="130" t="s">
        <v>2172</v>
      </c>
      <c r="C2064" s="112">
        <v>0</v>
      </c>
      <c r="D2064" s="112">
        <v>0</v>
      </c>
    </row>
    <row r="2065" spans="2:4">
      <c r="B2065" s="129" t="s">
        <v>614</v>
      </c>
      <c r="C2065" s="112">
        <v>221056679</v>
      </c>
      <c r="D2065" s="112">
        <v>275572028.15999997</v>
      </c>
    </row>
    <row r="2066" spans="2:4">
      <c r="B2066" s="130" t="s">
        <v>1117</v>
      </c>
      <c r="C2066" s="112">
        <v>221056679</v>
      </c>
      <c r="D2066" s="112">
        <v>275572028.15999997</v>
      </c>
    </row>
    <row r="2067" spans="2:4">
      <c r="B2067" s="129" t="s">
        <v>2173</v>
      </c>
      <c r="C2067" s="112">
        <v>0</v>
      </c>
      <c r="D2067" s="112">
        <v>0</v>
      </c>
    </row>
    <row r="2068" spans="2:4">
      <c r="B2068" s="130" t="s">
        <v>2174</v>
      </c>
      <c r="C2068" s="112">
        <v>0</v>
      </c>
      <c r="D2068" s="112">
        <v>0</v>
      </c>
    </row>
    <row r="2069" spans="2:4">
      <c r="B2069" s="129" t="s">
        <v>2175</v>
      </c>
      <c r="C2069" s="112">
        <v>0</v>
      </c>
      <c r="D2069" s="112">
        <v>0</v>
      </c>
    </row>
    <row r="2070" spans="2:4">
      <c r="B2070" s="130" t="s">
        <v>2176</v>
      </c>
      <c r="C2070" s="112">
        <v>0</v>
      </c>
      <c r="D2070" s="112">
        <v>0</v>
      </c>
    </row>
    <row r="2071" spans="2:4">
      <c r="B2071" s="129" t="s">
        <v>2453</v>
      </c>
      <c r="C2071" s="112">
        <v>0</v>
      </c>
      <c r="D2071" s="112">
        <v>0</v>
      </c>
    </row>
    <row r="2072" spans="2:4">
      <c r="B2072" s="130" t="s">
        <v>2177</v>
      </c>
      <c r="C2072" s="112">
        <v>0</v>
      </c>
      <c r="D2072" s="112">
        <v>0</v>
      </c>
    </row>
    <row r="2073" spans="2:4">
      <c r="B2073" s="129" t="s">
        <v>615</v>
      </c>
      <c r="C2073" s="112">
        <v>24666707</v>
      </c>
      <c r="D2073" s="112">
        <v>61736006.629999995</v>
      </c>
    </row>
    <row r="2074" spans="2:4">
      <c r="B2074" s="130" t="s">
        <v>1118</v>
      </c>
      <c r="C2074" s="112">
        <v>24666707</v>
      </c>
      <c r="D2074" s="112">
        <v>61736006.629999995</v>
      </c>
    </row>
    <row r="2075" spans="2:4">
      <c r="B2075" s="129" t="s">
        <v>2454</v>
      </c>
      <c r="C2075" s="112">
        <v>0</v>
      </c>
      <c r="D2075" s="112">
        <v>0</v>
      </c>
    </row>
    <row r="2076" spans="2:4">
      <c r="B2076" s="130" t="s">
        <v>2178</v>
      </c>
      <c r="C2076" s="112">
        <v>0</v>
      </c>
      <c r="D2076" s="112">
        <v>0</v>
      </c>
    </row>
    <row r="2077" spans="2:4">
      <c r="B2077" s="129" t="s">
        <v>616</v>
      </c>
      <c r="C2077" s="112">
        <v>65053424</v>
      </c>
      <c r="D2077" s="112">
        <v>51738019.57</v>
      </c>
    </row>
    <row r="2078" spans="2:4">
      <c r="B2078" s="130" t="s">
        <v>1119</v>
      </c>
      <c r="C2078" s="112">
        <v>65053424</v>
      </c>
      <c r="D2078" s="112">
        <v>51738019.57</v>
      </c>
    </row>
    <row r="2079" spans="2:4">
      <c r="B2079" s="129" t="s">
        <v>2455</v>
      </c>
      <c r="C2079" s="112">
        <v>0</v>
      </c>
      <c r="D2079" s="112">
        <v>0</v>
      </c>
    </row>
    <row r="2080" spans="2:4">
      <c r="B2080" s="130" t="s">
        <v>2179</v>
      </c>
      <c r="C2080" s="112">
        <v>0</v>
      </c>
      <c r="D2080" s="112">
        <v>0</v>
      </c>
    </row>
    <row r="2081" spans="2:4">
      <c r="B2081" s="129" t="s">
        <v>617</v>
      </c>
      <c r="C2081" s="112">
        <v>18742915</v>
      </c>
      <c r="D2081" s="112">
        <v>54733304.039999999</v>
      </c>
    </row>
    <row r="2082" spans="2:4">
      <c r="B2082" s="130" t="s">
        <v>1120</v>
      </c>
      <c r="C2082" s="112">
        <v>18742915</v>
      </c>
      <c r="D2082" s="112">
        <v>54733304.039999999</v>
      </c>
    </row>
    <row r="2083" spans="2:4">
      <c r="B2083" s="129" t="s">
        <v>2180</v>
      </c>
      <c r="C2083" s="112">
        <v>0</v>
      </c>
      <c r="D2083" s="112">
        <v>0</v>
      </c>
    </row>
    <row r="2084" spans="2:4">
      <c r="B2084" s="130" t="s">
        <v>2181</v>
      </c>
      <c r="C2084" s="112">
        <v>0</v>
      </c>
      <c r="D2084" s="112">
        <v>0</v>
      </c>
    </row>
    <row r="2085" spans="2:4">
      <c r="B2085" s="129" t="s">
        <v>618</v>
      </c>
      <c r="C2085" s="112">
        <v>9935330</v>
      </c>
      <c r="D2085" s="112">
        <v>0</v>
      </c>
    </row>
    <row r="2086" spans="2:4">
      <c r="B2086" s="130" t="s">
        <v>1121</v>
      </c>
      <c r="C2086" s="112">
        <v>9935330</v>
      </c>
      <c r="D2086" s="112">
        <v>0</v>
      </c>
    </row>
    <row r="2087" spans="2:4">
      <c r="B2087" s="129" t="s">
        <v>1309</v>
      </c>
      <c r="C2087" s="112">
        <v>0</v>
      </c>
      <c r="D2087" s="112">
        <v>0</v>
      </c>
    </row>
    <row r="2088" spans="2:4">
      <c r="B2088" s="130" t="s">
        <v>1310</v>
      </c>
      <c r="C2088" s="112">
        <v>0</v>
      </c>
      <c r="D2088" s="112">
        <v>0</v>
      </c>
    </row>
    <row r="2089" spans="2:4">
      <c r="B2089" s="129" t="s">
        <v>619</v>
      </c>
      <c r="C2089" s="112">
        <v>218461490</v>
      </c>
      <c r="D2089" s="112">
        <v>0</v>
      </c>
    </row>
    <row r="2090" spans="2:4">
      <c r="B2090" s="130" t="s">
        <v>1122</v>
      </c>
      <c r="C2090" s="112">
        <v>218461490</v>
      </c>
      <c r="D2090" s="112">
        <v>0</v>
      </c>
    </row>
    <row r="2091" spans="2:4">
      <c r="B2091" s="127" t="s">
        <v>289</v>
      </c>
      <c r="C2091" s="128">
        <v>0</v>
      </c>
      <c r="D2091" s="128">
        <v>41026427.799999997</v>
      </c>
    </row>
    <row r="2092" spans="2:4">
      <c r="B2092" s="129" t="s">
        <v>1737</v>
      </c>
      <c r="C2092" s="112">
        <v>0</v>
      </c>
      <c r="D2092" s="112">
        <v>41026427.799999997</v>
      </c>
    </row>
    <row r="2093" spans="2:4">
      <c r="B2093" s="130" t="s">
        <v>1738</v>
      </c>
      <c r="C2093" s="112">
        <v>0</v>
      </c>
      <c r="D2093" s="112">
        <v>41026427.799999997</v>
      </c>
    </row>
    <row r="2094" spans="2:4">
      <c r="B2094" s="129" t="s">
        <v>3213</v>
      </c>
      <c r="C2094" s="112">
        <v>0</v>
      </c>
      <c r="D2094" s="112">
        <v>0</v>
      </c>
    </row>
    <row r="2095" spans="2:4">
      <c r="B2095" s="130" t="s">
        <v>3214</v>
      </c>
      <c r="C2095" s="112">
        <v>0</v>
      </c>
      <c r="D2095" s="112">
        <v>0</v>
      </c>
    </row>
    <row r="2096" spans="2:4">
      <c r="B2096" s="129" t="s">
        <v>3215</v>
      </c>
      <c r="C2096" s="112">
        <v>0</v>
      </c>
      <c r="D2096" s="112">
        <v>0</v>
      </c>
    </row>
    <row r="2097" spans="2:4">
      <c r="B2097" s="130" t="s">
        <v>3216</v>
      </c>
      <c r="C2097" s="112">
        <v>0</v>
      </c>
      <c r="D2097" s="112">
        <v>0</v>
      </c>
    </row>
    <row r="2098" spans="2:4">
      <c r="B2098" s="127" t="s">
        <v>304</v>
      </c>
      <c r="C2098" s="128">
        <v>0</v>
      </c>
      <c r="D2098" s="128">
        <v>0</v>
      </c>
    </row>
    <row r="2099" spans="2:4">
      <c r="B2099" s="129" t="s">
        <v>1465</v>
      </c>
      <c r="C2099" s="112">
        <v>0</v>
      </c>
      <c r="D2099" s="112">
        <v>0</v>
      </c>
    </row>
    <row r="2100" spans="2:4">
      <c r="B2100" s="130" t="s">
        <v>1466</v>
      </c>
      <c r="C2100" s="112">
        <v>0</v>
      </c>
      <c r="D2100" s="112">
        <v>0</v>
      </c>
    </row>
    <row r="2101" spans="2:4">
      <c r="B2101" s="64" t="s">
        <v>620</v>
      </c>
      <c r="C2101" s="112">
        <v>285918584</v>
      </c>
      <c r="D2101" s="112">
        <v>237082692.06</v>
      </c>
    </row>
    <row r="2102" spans="2:4">
      <c r="B2102" s="127" t="s">
        <v>287</v>
      </c>
      <c r="C2102" s="128">
        <v>285918584</v>
      </c>
      <c r="D2102" s="128">
        <v>168340635.19</v>
      </c>
    </row>
    <row r="2103" spans="2:4">
      <c r="B2103" s="129" t="s">
        <v>621</v>
      </c>
      <c r="C2103" s="112">
        <v>2466670</v>
      </c>
      <c r="D2103" s="112">
        <v>0</v>
      </c>
    </row>
    <row r="2104" spans="2:4">
      <c r="B2104" s="130" t="s">
        <v>1123</v>
      </c>
      <c r="C2104" s="112">
        <v>2466670</v>
      </c>
      <c r="D2104" s="112">
        <v>0</v>
      </c>
    </row>
    <row r="2105" spans="2:4">
      <c r="B2105" s="129" t="s">
        <v>622</v>
      </c>
      <c r="C2105" s="112">
        <v>249525421</v>
      </c>
      <c r="D2105" s="112">
        <v>136425270</v>
      </c>
    </row>
    <row r="2106" spans="2:4">
      <c r="B2106" s="130" t="s">
        <v>1124</v>
      </c>
      <c r="C2106" s="112">
        <v>249525421</v>
      </c>
      <c r="D2106" s="112">
        <v>136425270</v>
      </c>
    </row>
    <row r="2107" spans="2:4">
      <c r="B2107" s="129" t="s">
        <v>2861</v>
      </c>
      <c r="C2107" s="112">
        <v>0</v>
      </c>
      <c r="D2107" s="112">
        <v>0</v>
      </c>
    </row>
    <row r="2108" spans="2:4">
      <c r="B2108" s="130" t="s">
        <v>2862</v>
      </c>
      <c r="C2108" s="112">
        <v>0</v>
      </c>
      <c r="D2108" s="112">
        <v>0</v>
      </c>
    </row>
    <row r="2109" spans="2:4">
      <c r="B2109" s="129" t="s">
        <v>623</v>
      </c>
      <c r="C2109" s="112">
        <v>1499668</v>
      </c>
      <c r="D2109" s="112">
        <v>0</v>
      </c>
    </row>
    <row r="2110" spans="2:4">
      <c r="B2110" s="130" t="s">
        <v>1125</v>
      </c>
      <c r="C2110" s="112">
        <v>1499668</v>
      </c>
      <c r="D2110" s="112">
        <v>0</v>
      </c>
    </row>
    <row r="2111" spans="2:4">
      <c r="B2111" s="130" t="s">
        <v>2862</v>
      </c>
      <c r="C2111" s="112">
        <v>0</v>
      </c>
      <c r="D2111" s="112">
        <v>0</v>
      </c>
    </row>
    <row r="2112" spans="2:4">
      <c r="B2112" s="129" t="s">
        <v>2863</v>
      </c>
      <c r="C2112" s="112">
        <v>0</v>
      </c>
      <c r="D2112" s="112">
        <v>0</v>
      </c>
    </row>
    <row r="2113" spans="2:4">
      <c r="B2113" s="130" t="s">
        <v>2864</v>
      </c>
      <c r="C2113" s="112">
        <v>0</v>
      </c>
      <c r="D2113" s="112">
        <v>0</v>
      </c>
    </row>
    <row r="2114" spans="2:4">
      <c r="B2114" s="129" t="s">
        <v>2865</v>
      </c>
      <c r="C2114" s="112">
        <v>0</v>
      </c>
      <c r="D2114" s="112">
        <v>0</v>
      </c>
    </row>
    <row r="2115" spans="2:4">
      <c r="B2115" s="130" t="s">
        <v>2866</v>
      </c>
      <c r="C2115" s="112">
        <v>0</v>
      </c>
      <c r="D2115" s="112">
        <v>0</v>
      </c>
    </row>
    <row r="2116" spans="2:4">
      <c r="B2116" s="129" t="s">
        <v>2867</v>
      </c>
      <c r="C2116" s="112">
        <v>0</v>
      </c>
      <c r="D2116" s="112">
        <v>0</v>
      </c>
    </row>
    <row r="2117" spans="2:4">
      <c r="B2117" s="130" t="s">
        <v>2868</v>
      </c>
      <c r="C2117" s="112">
        <v>0</v>
      </c>
      <c r="D2117" s="112">
        <v>0</v>
      </c>
    </row>
    <row r="2118" spans="2:4">
      <c r="B2118" s="129" t="s">
        <v>2869</v>
      </c>
      <c r="C2118" s="112">
        <v>0</v>
      </c>
      <c r="D2118" s="112">
        <v>0</v>
      </c>
    </row>
    <row r="2119" spans="2:4">
      <c r="B2119" s="130" t="s">
        <v>2870</v>
      </c>
      <c r="C2119" s="112">
        <v>0</v>
      </c>
      <c r="D2119" s="112">
        <v>0</v>
      </c>
    </row>
    <row r="2120" spans="2:4">
      <c r="B2120" s="129" t="s">
        <v>2871</v>
      </c>
      <c r="C2120" s="112">
        <v>0</v>
      </c>
      <c r="D2120" s="112">
        <v>0</v>
      </c>
    </row>
    <row r="2121" spans="2:4">
      <c r="B2121" s="130" t="s">
        <v>2872</v>
      </c>
      <c r="C2121" s="112">
        <v>0</v>
      </c>
      <c r="D2121" s="112">
        <v>0</v>
      </c>
    </row>
    <row r="2122" spans="2:4">
      <c r="B2122" s="129" t="s">
        <v>2873</v>
      </c>
      <c r="C2122" s="112">
        <v>0</v>
      </c>
      <c r="D2122" s="112">
        <v>0</v>
      </c>
    </row>
    <row r="2123" spans="2:4">
      <c r="B2123" s="130" t="s">
        <v>2874</v>
      </c>
      <c r="C2123" s="112">
        <v>0</v>
      </c>
      <c r="D2123" s="112">
        <v>0</v>
      </c>
    </row>
    <row r="2124" spans="2:4">
      <c r="B2124" s="129" t="s">
        <v>2875</v>
      </c>
      <c r="C2124" s="112">
        <v>0</v>
      </c>
      <c r="D2124" s="112">
        <v>0</v>
      </c>
    </row>
    <row r="2125" spans="2:4">
      <c r="B2125" s="130" t="s">
        <v>2876</v>
      </c>
      <c r="C2125" s="112">
        <v>0</v>
      </c>
      <c r="D2125" s="112">
        <v>0</v>
      </c>
    </row>
    <row r="2126" spans="2:4">
      <c r="B2126" s="129" t="s">
        <v>2877</v>
      </c>
      <c r="C2126" s="112">
        <v>0</v>
      </c>
      <c r="D2126" s="112">
        <v>0</v>
      </c>
    </row>
    <row r="2127" spans="2:4">
      <c r="B2127" s="130" t="s">
        <v>2878</v>
      </c>
      <c r="C2127" s="112">
        <v>0</v>
      </c>
      <c r="D2127" s="112">
        <v>0</v>
      </c>
    </row>
    <row r="2128" spans="2:4">
      <c r="B2128" s="129" t="s">
        <v>2879</v>
      </c>
      <c r="C2128" s="112">
        <v>0</v>
      </c>
      <c r="D2128" s="112">
        <v>0</v>
      </c>
    </row>
    <row r="2129" spans="2:4">
      <c r="B2129" s="130" t="s">
        <v>2880</v>
      </c>
      <c r="C2129" s="112">
        <v>0</v>
      </c>
      <c r="D2129" s="112">
        <v>0</v>
      </c>
    </row>
    <row r="2130" spans="2:4">
      <c r="B2130" s="129" t="s">
        <v>2881</v>
      </c>
      <c r="C2130" s="112">
        <v>0</v>
      </c>
      <c r="D2130" s="112">
        <v>0</v>
      </c>
    </row>
    <row r="2131" spans="2:4">
      <c r="B2131" s="130" t="s">
        <v>2882</v>
      </c>
      <c r="C2131" s="112">
        <v>0</v>
      </c>
      <c r="D2131" s="112">
        <v>0</v>
      </c>
    </row>
    <row r="2132" spans="2:4">
      <c r="B2132" s="129" t="s">
        <v>2883</v>
      </c>
      <c r="C2132" s="112">
        <v>0</v>
      </c>
      <c r="D2132" s="112">
        <v>0</v>
      </c>
    </row>
    <row r="2133" spans="2:4">
      <c r="B2133" s="130" t="s">
        <v>2884</v>
      </c>
      <c r="C2133" s="112">
        <v>0</v>
      </c>
      <c r="D2133" s="112">
        <v>0</v>
      </c>
    </row>
    <row r="2134" spans="2:4">
      <c r="B2134" s="129" t="s">
        <v>2885</v>
      </c>
      <c r="C2134" s="112">
        <v>0</v>
      </c>
      <c r="D2134" s="112">
        <v>0</v>
      </c>
    </row>
    <row r="2135" spans="2:4">
      <c r="B2135" s="130" t="s">
        <v>2886</v>
      </c>
      <c r="C2135" s="112">
        <v>0</v>
      </c>
      <c r="D2135" s="112">
        <v>0</v>
      </c>
    </row>
    <row r="2136" spans="2:4">
      <c r="B2136" s="129" t="s">
        <v>2887</v>
      </c>
      <c r="C2136" s="112">
        <v>0</v>
      </c>
      <c r="D2136" s="112">
        <v>0</v>
      </c>
    </row>
    <row r="2137" spans="2:4">
      <c r="B2137" s="130" t="s">
        <v>2888</v>
      </c>
      <c r="C2137" s="112">
        <v>0</v>
      </c>
      <c r="D2137" s="112">
        <v>0</v>
      </c>
    </row>
    <row r="2138" spans="2:4">
      <c r="B2138" s="129" t="s">
        <v>2889</v>
      </c>
      <c r="C2138" s="112">
        <v>0</v>
      </c>
      <c r="D2138" s="112">
        <v>0</v>
      </c>
    </row>
    <row r="2139" spans="2:4">
      <c r="B2139" s="130" t="s">
        <v>2890</v>
      </c>
      <c r="C2139" s="112">
        <v>0</v>
      </c>
      <c r="D2139" s="112">
        <v>0</v>
      </c>
    </row>
    <row r="2140" spans="2:4">
      <c r="B2140" s="129" t="s">
        <v>2891</v>
      </c>
      <c r="C2140" s="112">
        <v>0</v>
      </c>
      <c r="D2140" s="112">
        <v>0</v>
      </c>
    </row>
    <row r="2141" spans="2:4">
      <c r="B2141" s="130" t="s">
        <v>2892</v>
      </c>
      <c r="C2141" s="112">
        <v>0</v>
      </c>
      <c r="D2141" s="112">
        <v>0</v>
      </c>
    </row>
    <row r="2142" spans="2:4">
      <c r="B2142" s="129" t="s">
        <v>2893</v>
      </c>
      <c r="C2142" s="112">
        <v>0</v>
      </c>
      <c r="D2142" s="112">
        <v>0</v>
      </c>
    </row>
    <row r="2143" spans="2:4">
      <c r="B2143" s="130" t="s">
        <v>2894</v>
      </c>
      <c r="C2143" s="112">
        <v>0</v>
      </c>
      <c r="D2143" s="112">
        <v>0</v>
      </c>
    </row>
    <row r="2144" spans="2:4">
      <c r="B2144" s="129" t="s">
        <v>624</v>
      </c>
      <c r="C2144" s="112">
        <v>4933341</v>
      </c>
      <c r="D2144" s="112">
        <v>0</v>
      </c>
    </row>
    <row r="2145" spans="2:4">
      <c r="B2145" s="130" t="s">
        <v>1126</v>
      </c>
      <c r="C2145" s="112">
        <v>4933341</v>
      </c>
      <c r="D2145" s="112">
        <v>0</v>
      </c>
    </row>
    <row r="2146" spans="2:4">
      <c r="B2146" s="129" t="s">
        <v>625</v>
      </c>
      <c r="C2146" s="112">
        <v>3123819</v>
      </c>
      <c r="D2146" s="112">
        <v>0</v>
      </c>
    </row>
    <row r="2147" spans="2:4">
      <c r="B2147" s="130" t="s">
        <v>1127</v>
      </c>
      <c r="C2147" s="112">
        <v>3123819</v>
      </c>
      <c r="D2147" s="112">
        <v>0</v>
      </c>
    </row>
    <row r="2148" spans="2:4">
      <c r="B2148" s="129" t="s">
        <v>626</v>
      </c>
      <c r="C2148" s="112">
        <v>4499005</v>
      </c>
      <c r="D2148" s="112">
        <v>342136.67</v>
      </c>
    </row>
    <row r="2149" spans="2:4">
      <c r="B2149" s="130" t="s">
        <v>1128</v>
      </c>
      <c r="C2149" s="112">
        <v>4499005</v>
      </c>
      <c r="D2149" s="112">
        <v>342136.67</v>
      </c>
    </row>
    <row r="2150" spans="2:4">
      <c r="B2150" s="129" t="s">
        <v>627</v>
      </c>
      <c r="C2150" s="112">
        <v>6209581</v>
      </c>
      <c r="D2150" s="112">
        <v>0</v>
      </c>
    </row>
    <row r="2151" spans="2:4">
      <c r="B2151" s="130" t="s">
        <v>1129</v>
      </c>
      <c r="C2151" s="112">
        <v>6209581</v>
      </c>
      <c r="D2151" s="112">
        <v>0</v>
      </c>
    </row>
    <row r="2152" spans="2:4">
      <c r="B2152" s="129" t="s">
        <v>2895</v>
      </c>
      <c r="C2152" s="112">
        <v>0</v>
      </c>
      <c r="D2152" s="112">
        <v>0</v>
      </c>
    </row>
    <row r="2153" spans="2:4">
      <c r="B2153" s="130" t="s">
        <v>2896</v>
      </c>
      <c r="C2153" s="112">
        <v>0</v>
      </c>
      <c r="D2153" s="112">
        <v>0</v>
      </c>
    </row>
    <row r="2154" spans="2:4">
      <c r="B2154" s="129" t="s">
        <v>2897</v>
      </c>
      <c r="C2154" s="112">
        <v>0</v>
      </c>
      <c r="D2154" s="112">
        <v>0</v>
      </c>
    </row>
    <row r="2155" spans="2:4">
      <c r="B2155" s="130" t="s">
        <v>2898</v>
      </c>
      <c r="C2155" s="112">
        <v>0</v>
      </c>
      <c r="D2155" s="112">
        <v>0</v>
      </c>
    </row>
    <row r="2156" spans="2:4">
      <c r="B2156" s="129" t="s">
        <v>628</v>
      </c>
      <c r="C2156" s="112">
        <v>13661079</v>
      </c>
      <c r="D2156" s="112">
        <v>31573228.52</v>
      </c>
    </row>
    <row r="2157" spans="2:4">
      <c r="B2157" s="130" t="s">
        <v>1130</v>
      </c>
      <c r="C2157" s="112">
        <v>13661079</v>
      </c>
      <c r="D2157" s="112">
        <v>31573228.52</v>
      </c>
    </row>
    <row r="2158" spans="2:4">
      <c r="B2158" s="127" t="s">
        <v>289</v>
      </c>
      <c r="C2158" s="128">
        <v>0</v>
      </c>
      <c r="D2158" s="128">
        <v>68742056.870000005</v>
      </c>
    </row>
    <row r="2159" spans="2:4">
      <c r="B2159" s="129" t="s">
        <v>1467</v>
      </c>
      <c r="C2159" s="112">
        <v>0</v>
      </c>
      <c r="D2159" s="112">
        <v>68742056.870000005</v>
      </c>
    </row>
    <row r="2160" spans="2:4">
      <c r="B2160" s="130" t="s">
        <v>1468</v>
      </c>
      <c r="C2160" s="112">
        <v>0</v>
      </c>
      <c r="D2160" s="112">
        <v>68742056.870000005</v>
      </c>
    </row>
    <row r="2161" spans="2:4">
      <c r="B2161" s="64" t="s">
        <v>300</v>
      </c>
      <c r="C2161" s="112">
        <v>3261928443</v>
      </c>
      <c r="D2161" s="112">
        <v>2392529323.46</v>
      </c>
    </row>
    <row r="2162" spans="2:4">
      <c r="B2162" s="127" t="s">
        <v>287</v>
      </c>
      <c r="C2162" s="128">
        <v>1998949282</v>
      </c>
      <c r="D2162" s="128">
        <v>1673016983.3300002</v>
      </c>
    </row>
    <row r="2163" spans="2:4">
      <c r="B2163" s="129" t="s">
        <v>1386</v>
      </c>
      <c r="C2163" s="112">
        <v>0</v>
      </c>
      <c r="D2163" s="112">
        <v>2963025.39</v>
      </c>
    </row>
    <row r="2164" spans="2:4">
      <c r="B2164" s="130" t="s">
        <v>1387</v>
      </c>
      <c r="C2164" s="112">
        <v>0</v>
      </c>
      <c r="D2164" s="112">
        <v>2963025.39</v>
      </c>
    </row>
    <row r="2165" spans="2:4">
      <c r="B2165" s="129" t="s">
        <v>629</v>
      </c>
      <c r="C2165" s="112">
        <v>5907465</v>
      </c>
      <c r="D2165" s="112">
        <v>5907465</v>
      </c>
    </row>
    <row r="2166" spans="2:4">
      <c r="B2166" s="130" t="s">
        <v>1131</v>
      </c>
      <c r="C2166" s="112">
        <v>5907465</v>
      </c>
      <c r="D2166" s="112">
        <v>5907465</v>
      </c>
    </row>
    <row r="2167" spans="2:4">
      <c r="B2167" s="129" t="s">
        <v>3231</v>
      </c>
      <c r="C2167" s="112">
        <v>0</v>
      </c>
      <c r="D2167" s="112">
        <v>0</v>
      </c>
    </row>
    <row r="2168" spans="2:4">
      <c r="B2168" s="130" t="s">
        <v>3232</v>
      </c>
      <c r="C2168" s="112">
        <v>0</v>
      </c>
      <c r="D2168" s="112">
        <v>0</v>
      </c>
    </row>
    <row r="2169" spans="2:4">
      <c r="B2169" s="129" t="s">
        <v>3233</v>
      </c>
      <c r="C2169" s="112">
        <v>0</v>
      </c>
      <c r="D2169" s="112">
        <v>0</v>
      </c>
    </row>
    <row r="2170" spans="2:4">
      <c r="B2170" s="130" t="s">
        <v>3234</v>
      </c>
      <c r="C2170" s="112">
        <v>0</v>
      </c>
      <c r="D2170" s="112">
        <v>0</v>
      </c>
    </row>
    <row r="2171" spans="2:4">
      <c r="B2171" s="129" t="s">
        <v>630</v>
      </c>
      <c r="C2171" s="112">
        <v>249497570</v>
      </c>
      <c r="D2171" s="112">
        <v>249497570</v>
      </c>
    </row>
    <row r="2172" spans="2:4">
      <c r="B2172" s="130" t="s">
        <v>1132</v>
      </c>
      <c r="C2172" s="112">
        <v>249497570</v>
      </c>
      <c r="D2172" s="112">
        <v>249497570</v>
      </c>
    </row>
    <row r="2173" spans="2:4">
      <c r="B2173" s="129" t="s">
        <v>631</v>
      </c>
      <c r="C2173" s="112">
        <v>176202365</v>
      </c>
      <c r="D2173" s="112">
        <v>0</v>
      </c>
    </row>
    <row r="2174" spans="2:4">
      <c r="B2174" s="130" t="s">
        <v>1133</v>
      </c>
      <c r="C2174" s="112">
        <v>176202365</v>
      </c>
      <c r="D2174" s="112">
        <v>0</v>
      </c>
    </row>
    <row r="2175" spans="2:4">
      <c r="B2175" s="129" t="s">
        <v>632</v>
      </c>
      <c r="C2175" s="112">
        <v>9696303</v>
      </c>
      <c r="D2175" s="112">
        <v>2181724.44</v>
      </c>
    </row>
    <row r="2176" spans="2:4">
      <c r="B2176" s="130" t="s">
        <v>1134</v>
      </c>
      <c r="C2176" s="112">
        <v>9696303</v>
      </c>
      <c r="D2176" s="112">
        <v>2181724.44</v>
      </c>
    </row>
    <row r="2177" spans="2:4">
      <c r="B2177" s="129" t="s">
        <v>633</v>
      </c>
      <c r="C2177" s="112">
        <v>95946749</v>
      </c>
      <c r="D2177" s="112">
        <v>25036479</v>
      </c>
    </row>
    <row r="2178" spans="2:4">
      <c r="B2178" s="130" t="s">
        <v>1135</v>
      </c>
      <c r="C2178" s="112">
        <v>95946749</v>
      </c>
      <c r="D2178" s="112">
        <v>25036479</v>
      </c>
    </row>
    <row r="2179" spans="2:4">
      <c r="B2179" s="129" t="s">
        <v>634</v>
      </c>
      <c r="C2179" s="112">
        <v>1324871</v>
      </c>
      <c r="D2179" s="112">
        <v>6983783.3200000003</v>
      </c>
    </row>
    <row r="2180" spans="2:4">
      <c r="B2180" s="130" t="s">
        <v>1136</v>
      </c>
      <c r="C2180" s="112">
        <v>1324871</v>
      </c>
      <c r="D2180" s="112">
        <v>6983783.3200000003</v>
      </c>
    </row>
    <row r="2181" spans="2:4">
      <c r="B2181" s="129" t="s">
        <v>2456</v>
      </c>
      <c r="C2181" s="112">
        <v>13249833</v>
      </c>
      <c r="D2181" s="112">
        <v>5624915.1299999999</v>
      </c>
    </row>
    <row r="2182" spans="2:4">
      <c r="B2182" s="130" t="s">
        <v>1137</v>
      </c>
      <c r="C2182" s="112">
        <v>13249833</v>
      </c>
      <c r="D2182" s="112">
        <v>5624915.1299999999</v>
      </c>
    </row>
    <row r="2183" spans="2:4">
      <c r="B2183" s="129" t="s">
        <v>635</v>
      </c>
      <c r="C2183" s="112">
        <v>12527499</v>
      </c>
      <c r="D2183" s="112">
        <v>3758249.88</v>
      </c>
    </row>
    <row r="2184" spans="2:4">
      <c r="B2184" s="130" t="s">
        <v>1138</v>
      </c>
      <c r="C2184" s="112">
        <v>12527499</v>
      </c>
      <c r="D2184" s="112">
        <v>3758249.88</v>
      </c>
    </row>
    <row r="2185" spans="2:4">
      <c r="B2185" s="129" t="s">
        <v>636</v>
      </c>
      <c r="C2185" s="112">
        <v>11306212</v>
      </c>
      <c r="D2185" s="112">
        <v>10277271.07</v>
      </c>
    </row>
    <row r="2186" spans="2:4">
      <c r="B2186" s="130" t="s">
        <v>1139</v>
      </c>
      <c r="C2186" s="112">
        <v>11306212</v>
      </c>
      <c r="D2186" s="112">
        <v>10277271.07</v>
      </c>
    </row>
    <row r="2187" spans="2:4">
      <c r="B2187" s="129" t="s">
        <v>637</v>
      </c>
      <c r="C2187" s="112">
        <v>28108806</v>
      </c>
      <c r="D2187" s="112">
        <v>12062528.59</v>
      </c>
    </row>
    <row r="2188" spans="2:4">
      <c r="B2188" s="130" t="s">
        <v>1140</v>
      </c>
      <c r="C2188" s="112">
        <v>28108806</v>
      </c>
      <c r="D2188" s="112">
        <v>12062528.59</v>
      </c>
    </row>
    <row r="2189" spans="2:4">
      <c r="B2189" s="129" t="s">
        <v>638</v>
      </c>
      <c r="C2189" s="112">
        <v>4662304</v>
      </c>
      <c r="D2189" s="112">
        <v>4157055.5999999996</v>
      </c>
    </row>
    <row r="2190" spans="2:4">
      <c r="B2190" s="130" t="s">
        <v>1141</v>
      </c>
      <c r="C2190" s="112">
        <v>4662304</v>
      </c>
      <c r="D2190" s="112">
        <v>4157055.5999999996</v>
      </c>
    </row>
    <row r="2191" spans="2:4">
      <c r="B2191" s="129" t="s">
        <v>639</v>
      </c>
      <c r="C2191" s="112">
        <v>7578759</v>
      </c>
      <c r="D2191" s="112">
        <v>7213064.6200000001</v>
      </c>
    </row>
    <row r="2192" spans="2:4">
      <c r="B2192" s="130" t="s">
        <v>1142</v>
      </c>
      <c r="C2192" s="112">
        <v>7578759</v>
      </c>
      <c r="D2192" s="112">
        <v>7213064.6200000001</v>
      </c>
    </row>
    <row r="2193" spans="2:4">
      <c r="B2193" s="129" t="s">
        <v>2457</v>
      </c>
      <c r="C2193" s="112">
        <v>0</v>
      </c>
      <c r="D2193" s="112">
        <v>0</v>
      </c>
    </row>
    <row r="2194" spans="2:4">
      <c r="B2194" s="130" t="s">
        <v>2458</v>
      </c>
      <c r="C2194" s="112">
        <v>0</v>
      </c>
      <c r="D2194" s="112">
        <v>0</v>
      </c>
    </row>
    <row r="2195" spans="2:4">
      <c r="B2195" s="129" t="s">
        <v>640</v>
      </c>
      <c r="C2195" s="112">
        <v>293410363</v>
      </c>
      <c r="D2195" s="112">
        <v>232438392.68000001</v>
      </c>
    </row>
    <row r="2196" spans="2:4">
      <c r="B2196" s="130" t="s">
        <v>1143</v>
      </c>
      <c r="C2196" s="112">
        <v>293410363</v>
      </c>
      <c r="D2196" s="112">
        <v>232438392.68000001</v>
      </c>
    </row>
    <row r="2197" spans="2:4">
      <c r="B2197" s="129" t="s">
        <v>2459</v>
      </c>
      <c r="C2197" s="112">
        <v>0</v>
      </c>
      <c r="D2197" s="112">
        <v>0</v>
      </c>
    </row>
    <row r="2198" spans="2:4">
      <c r="B2198" s="130" t="s">
        <v>2460</v>
      </c>
      <c r="C2198" s="112">
        <v>0</v>
      </c>
      <c r="D2198" s="112">
        <v>0</v>
      </c>
    </row>
    <row r="2199" spans="2:4">
      <c r="B2199" s="129" t="s">
        <v>2461</v>
      </c>
      <c r="C2199" s="112">
        <v>0</v>
      </c>
      <c r="D2199" s="112">
        <v>0</v>
      </c>
    </row>
    <row r="2200" spans="2:4">
      <c r="B2200" s="130" t="s">
        <v>2462</v>
      </c>
      <c r="C2200" s="112">
        <v>0</v>
      </c>
      <c r="D2200" s="112">
        <v>0</v>
      </c>
    </row>
    <row r="2201" spans="2:4">
      <c r="B2201" s="129" t="s">
        <v>2463</v>
      </c>
      <c r="C2201" s="112">
        <v>0</v>
      </c>
      <c r="D2201" s="112">
        <v>0</v>
      </c>
    </row>
    <row r="2202" spans="2:4">
      <c r="B2202" s="130" t="s">
        <v>2464</v>
      </c>
      <c r="C2202" s="112">
        <v>0</v>
      </c>
      <c r="D2202" s="112">
        <v>0</v>
      </c>
    </row>
    <row r="2203" spans="2:4">
      <c r="B2203" s="129" t="s">
        <v>2465</v>
      </c>
      <c r="C2203" s="112">
        <v>0</v>
      </c>
      <c r="D2203" s="112">
        <v>0</v>
      </c>
    </row>
    <row r="2204" spans="2:4">
      <c r="B2204" s="130" t="s">
        <v>2466</v>
      </c>
      <c r="C2204" s="112">
        <v>0</v>
      </c>
      <c r="D2204" s="112">
        <v>0</v>
      </c>
    </row>
    <row r="2205" spans="2:4">
      <c r="B2205" s="129" t="s">
        <v>2467</v>
      </c>
      <c r="C2205" s="112">
        <v>0</v>
      </c>
      <c r="D2205" s="112">
        <v>0</v>
      </c>
    </row>
    <row r="2206" spans="2:4">
      <c r="B2206" s="130" t="s">
        <v>2468</v>
      </c>
      <c r="C2206" s="112">
        <v>0</v>
      </c>
      <c r="D2206" s="112">
        <v>0</v>
      </c>
    </row>
    <row r="2207" spans="2:4">
      <c r="B2207" s="129" t="s">
        <v>641</v>
      </c>
      <c r="C2207" s="112">
        <v>12613299</v>
      </c>
      <c r="D2207" s="112">
        <v>0</v>
      </c>
    </row>
    <row r="2208" spans="2:4">
      <c r="B2208" s="130" t="s">
        <v>1144</v>
      </c>
      <c r="C2208" s="112">
        <v>12613299</v>
      </c>
      <c r="D2208" s="112">
        <v>0</v>
      </c>
    </row>
    <row r="2209" spans="2:4">
      <c r="B2209" s="130" t="s">
        <v>2468</v>
      </c>
      <c r="C2209" s="112">
        <v>0</v>
      </c>
      <c r="D2209" s="112">
        <v>0</v>
      </c>
    </row>
    <row r="2210" spans="2:4">
      <c r="B2210" s="129" t="s">
        <v>2469</v>
      </c>
      <c r="C2210" s="112">
        <v>0</v>
      </c>
      <c r="D2210" s="112">
        <v>0</v>
      </c>
    </row>
    <row r="2211" spans="2:4">
      <c r="B2211" s="130" t="s">
        <v>2470</v>
      </c>
      <c r="C2211" s="112">
        <v>0</v>
      </c>
      <c r="D2211" s="112">
        <v>0</v>
      </c>
    </row>
    <row r="2212" spans="2:4">
      <c r="B2212" s="129" t="s">
        <v>642</v>
      </c>
      <c r="C2212" s="112">
        <v>73762735</v>
      </c>
      <c r="D2212" s="112">
        <v>49060397.210000001</v>
      </c>
    </row>
    <row r="2213" spans="2:4">
      <c r="B2213" s="130" t="s">
        <v>1145</v>
      </c>
      <c r="C2213" s="112">
        <v>73762735</v>
      </c>
      <c r="D2213" s="112">
        <v>49060397.210000001</v>
      </c>
    </row>
    <row r="2214" spans="2:4">
      <c r="B2214" s="129" t="s">
        <v>2471</v>
      </c>
      <c r="C2214" s="112">
        <v>0</v>
      </c>
      <c r="D2214" s="112">
        <v>0</v>
      </c>
    </row>
    <row r="2215" spans="2:4">
      <c r="B2215" s="130" t="s">
        <v>2472</v>
      </c>
      <c r="C2215" s="112">
        <v>0</v>
      </c>
      <c r="D2215" s="112">
        <v>0</v>
      </c>
    </row>
    <row r="2216" spans="2:4">
      <c r="B2216" s="129" t="s">
        <v>643</v>
      </c>
      <c r="C2216" s="112">
        <v>83205212</v>
      </c>
      <c r="D2216" s="112">
        <v>60802872.990000002</v>
      </c>
    </row>
    <row r="2217" spans="2:4">
      <c r="B2217" s="130" t="s">
        <v>1146</v>
      </c>
      <c r="C2217" s="112">
        <v>83205212</v>
      </c>
      <c r="D2217" s="112">
        <v>60802872.990000002</v>
      </c>
    </row>
    <row r="2218" spans="2:4">
      <c r="B2218" s="129" t="s">
        <v>2473</v>
      </c>
      <c r="C2218" s="112">
        <v>0</v>
      </c>
      <c r="D2218" s="112">
        <v>0</v>
      </c>
    </row>
    <row r="2219" spans="2:4">
      <c r="B2219" s="130" t="s">
        <v>2474</v>
      </c>
      <c r="C2219" s="112">
        <v>0</v>
      </c>
      <c r="D2219" s="112">
        <v>0</v>
      </c>
    </row>
    <row r="2220" spans="2:4">
      <c r="B2220" s="129" t="s">
        <v>644</v>
      </c>
      <c r="C2220" s="112">
        <v>21112577</v>
      </c>
      <c r="D2220" s="112">
        <v>8245333.2899999991</v>
      </c>
    </row>
    <row r="2221" spans="2:4">
      <c r="B2221" s="130" t="s">
        <v>1147</v>
      </c>
      <c r="C2221" s="112">
        <v>21112577</v>
      </c>
      <c r="D2221" s="112">
        <v>8245333.2899999991</v>
      </c>
    </row>
    <row r="2222" spans="2:4">
      <c r="B2222" s="129" t="s">
        <v>2475</v>
      </c>
      <c r="C2222" s="112">
        <v>0</v>
      </c>
      <c r="D2222" s="112">
        <v>0</v>
      </c>
    </row>
    <row r="2223" spans="2:4">
      <c r="B2223" s="130" t="s">
        <v>2476</v>
      </c>
      <c r="C2223" s="112">
        <v>0</v>
      </c>
      <c r="D2223" s="112">
        <v>0</v>
      </c>
    </row>
    <row r="2224" spans="2:4">
      <c r="B2224" s="129" t="s">
        <v>2477</v>
      </c>
      <c r="C2224" s="112">
        <v>0</v>
      </c>
      <c r="D2224" s="112">
        <v>0</v>
      </c>
    </row>
    <row r="2225" spans="2:4">
      <c r="B2225" s="130" t="s">
        <v>2478</v>
      </c>
      <c r="C2225" s="112">
        <v>0</v>
      </c>
      <c r="D2225" s="112">
        <v>0</v>
      </c>
    </row>
    <row r="2226" spans="2:4">
      <c r="B2226" s="129" t="s">
        <v>645</v>
      </c>
      <c r="C2226" s="112">
        <v>138004529</v>
      </c>
      <c r="D2226" s="112">
        <v>117007763.34</v>
      </c>
    </row>
    <row r="2227" spans="2:4">
      <c r="B2227" s="130" t="s">
        <v>1148</v>
      </c>
      <c r="C2227" s="112">
        <v>138004529</v>
      </c>
      <c r="D2227" s="112">
        <v>117007763.34</v>
      </c>
    </row>
    <row r="2228" spans="2:4">
      <c r="B2228" s="129" t="s">
        <v>2479</v>
      </c>
      <c r="C2228" s="112">
        <v>0</v>
      </c>
      <c r="D2228" s="112">
        <v>0</v>
      </c>
    </row>
    <row r="2229" spans="2:4">
      <c r="B2229" s="130" t="s">
        <v>2480</v>
      </c>
      <c r="C2229" s="112">
        <v>0</v>
      </c>
      <c r="D2229" s="112">
        <v>0</v>
      </c>
    </row>
    <row r="2230" spans="2:4">
      <c r="B2230" s="129" t="s">
        <v>2481</v>
      </c>
      <c r="C2230" s="112">
        <v>0</v>
      </c>
      <c r="D2230" s="112">
        <v>0</v>
      </c>
    </row>
    <row r="2231" spans="2:4">
      <c r="B2231" s="130" t="s">
        <v>2482</v>
      </c>
      <c r="C2231" s="112">
        <v>0</v>
      </c>
      <c r="D2231" s="112">
        <v>0</v>
      </c>
    </row>
    <row r="2232" spans="2:4">
      <c r="B2232" s="129" t="s">
        <v>2483</v>
      </c>
      <c r="C2232" s="112">
        <v>0</v>
      </c>
      <c r="D2232" s="112">
        <v>0</v>
      </c>
    </row>
    <row r="2233" spans="2:4">
      <c r="B2233" s="130" t="s">
        <v>2484</v>
      </c>
      <c r="C2233" s="112">
        <v>0</v>
      </c>
      <c r="D2233" s="112">
        <v>0</v>
      </c>
    </row>
    <row r="2234" spans="2:4">
      <c r="B2234" s="129" t="s">
        <v>2485</v>
      </c>
      <c r="C2234" s="112">
        <v>0</v>
      </c>
      <c r="D2234" s="112">
        <v>0</v>
      </c>
    </row>
    <row r="2235" spans="2:4">
      <c r="B2235" s="130" t="s">
        <v>2486</v>
      </c>
      <c r="C2235" s="112">
        <v>0</v>
      </c>
      <c r="D2235" s="112">
        <v>0</v>
      </c>
    </row>
    <row r="2236" spans="2:4">
      <c r="B2236" s="129" t="s">
        <v>2487</v>
      </c>
      <c r="C2236" s="112">
        <v>0</v>
      </c>
      <c r="D2236" s="112">
        <v>0</v>
      </c>
    </row>
    <row r="2237" spans="2:4">
      <c r="B2237" s="130" t="s">
        <v>2488</v>
      </c>
      <c r="C2237" s="112">
        <v>0</v>
      </c>
      <c r="D2237" s="112">
        <v>0</v>
      </c>
    </row>
    <row r="2238" spans="2:4">
      <c r="B2238" s="129" t="s">
        <v>2489</v>
      </c>
      <c r="C2238" s="112">
        <v>0</v>
      </c>
      <c r="D2238" s="112">
        <v>0</v>
      </c>
    </row>
    <row r="2239" spans="2:4">
      <c r="B2239" s="130" t="s">
        <v>2490</v>
      </c>
      <c r="C2239" s="112">
        <v>0</v>
      </c>
      <c r="D2239" s="112">
        <v>0</v>
      </c>
    </row>
    <row r="2240" spans="2:4">
      <c r="B2240" s="129" t="s">
        <v>3175</v>
      </c>
      <c r="C2240" s="112">
        <v>0</v>
      </c>
      <c r="D2240" s="112">
        <v>0</v>
      </c>
    </row>
    <row r="2241" spans="2:4">
      <c r="B2241" s="130" t="s">
        <v>3176</v>
      </c>
      <c r="C2241" s="112">
        <v>0</v>
      </c>
      <c r="D2241" s="112">
        <v>0</v>
      </c>
    </row>
    <row r="2242" spans="2:4">
      <c r="B2242" s="129" t="s">
        <v>646</v>
      </c>
      <c r="C2242" s="112">
        <v>600000000</v>
      </c>
      <c r="D2242" s="112">
        <v>500000000</v>
      </c>
    </row>
    <row r="2243" spans="2:4">
      <c r="B2243" s="130" t="s">
        <v>1149</v>
      </c>
      <c r="C2243" s="112">
        <v>600000000</v>
      </c>
      <c r="D2243" s="112">
        <v>500000000</v>
      </c>
    </row>
    <row r="2244" spans="2:4">
      <c r="B2244" s="129" t="s">
        <v>2491</v>
      </c>
      <c r="C2244" s="112">
        <v>0</v>
      </c>
      <c r="D2244" s="112">
        <v>0</v>
      </c>
    </row>
    <row r="2245" spans="2:4">
      <c r="B2245" s="130" t="s">
        <v>2492</v>
      </c>
      <c r="C2245" s="112">
        <v>0</v>
      </c>
      <c r="D2245" s="112">
        <v>0</v>
      </c>
    </row>
    <row r="2246" spans="2:4">
      <c r="B2246" s="129" t="s">
        <v>2493</v>
      </c>
      <c r="C2246" s="112">
        <v>0</v>
      </c>
      <c r="D2246" s="112">
        <v>0</v>
      </c>
    </row>
    <row r="2247" spans="2:4">
      <c r="B2247" s="130" t="s">
        <v>2494</v>
      </c>
      <c r="C2247" s="112">
        <v>0</v>
      </c>
      <c r="D2247" s="112">
        <v>0</v>
      </c>
    </row>
    <row r="2248" spans="2:4">
      <c r="B2248" s="129" t="s">
        <v>2495</v>
      </c>
      <c r="C2248" s="112">
        <v>0</v>
      </c>
      <c r="D2248" s="112">
        <v>0</v>
      </c>
    </row>
    <row r="2249" spans="2:4">
      <c r="B2249" s="130" t="s">
        <v>2496</v>
      </c>
      <c r="C2249" s="112">
        <v>0</v>
      </c>
      <c r="D2249" s="112">
        <v>0</v>
      </c>
    </row>
    <row r="2250" spans="2:4">
      <c r="B2250" s="129" t="s">
        <v>647</v>
      </c>
      <c r="C2250" s="112">
        <v>9371457</v>
      </c>
      <c r="D2250" s="112">
        <v>3165141.42</v>
      </c>
    </row>
    <row r="2251" spans="2:4">
      <c r="B2251" s="130" t="s">
        <v>1150</v>
      </c>
      <c r="C2251" s="112">
        <v>9371457</v>
      </c>
      <c r="D2251" s="112">
        <v>3165141.42</v>
      </c>
    </row>
    <row r="2252" spans="2:4">
      <c r="B2252" s="129" t="s">
        <v>2497</v>
      </c>
      <c r="C2252" s="112">
        <v>0</v>
      </c>
      <c r="D2252" s="112">
        <v>0</v>
      </c>
    </row>
    <row r="2253" spans="2:4">
      <c r="B2253" s="130" t="s">
        <v>2498</v>
      </c>
      <c r="C2253" s="112">
        <v>0</v>
      </c>
      <c r="D2253" s="112">
        <v>0</v>
      </c>
    </row>
    <row r="2254" spans="2:4">
      <c r="B2254" s="129" t="s">
        <v>2499</v>
      </c>
      <c r="C2254" s="112">
        <v>0</v>
      </c>
      <c r="D2254" s="112">
        <v>0</v>
      </c>
    </row>
    <row r="2255" spans="2:4">
      <c r="B2255" s="130" t="s">
        <v>2500</v>
      </c>
      <c r="C2255" s="112">
        <v>0</v>
      </c>
      <c r="D2255" s="112">
        <v>0</v>
      </c>
    </row>
    <row r="2256" spans="2:4">
      <c r="B2256" s="129" t="s">
        <v>2501</v>
      </c>
      <c r="C2256" s="112">
        <v>0</v>
      </c>
      <c r="D2256" s="112">
        <v>0</v>
      </c>
    </row>
    <row r="2257" spans="2:4">
      <c r="B2257" s="130" t="s">
        <v>2502</v>
      </c>
      <c r="C2257" s="112">
        <v>0</v>
      </c>
      <c r="D2257" s="112">
        <v>0</v>
      </c>
    </row>
    <row r="2258" spans="2:4">
      <c r="B2258" s="129" t="s">
        <v>2503</v>
      </c>
      <c r="C2258" s="112">
        <v>0</v>
      </c>
      <c r="D2258" s="112">
        <v>0</v>
      </c>
    </row>
    <row r="2259" spans="2:4">
      <c r="B2259" s="130" t="s">
        <v>2504</v>
      </c>
      <c r="C2259" s="112">
        <v>0</v>
      </c>
      <c r="D2259" s="112">
        <v>0</v>
      </c>
    </row>
    <row r="2260" spans="2:4">
      <c r="B2260" s="129" t="s">
        <v>2505</v>
      </c>
      <c r="C2260" s="112">
        <v>0</v>
      </c>
      <c r="D2260" s="112">
        <v>0</v>
      </c>
    </row>
    <row r="2261" spans="2:4">
      <c r="B2261" s="130" t="s">
        <v>2506</v>
      </c>
      <c r="C2261" s="112">
        <v>0</v>
      </c>
      <c r="D2261" s="112">
        <v>0</v>
      </c>
    </row>
    <row r="2262" spans="2:4">
      <c r="B2262" s="129" t="s">
        <v>2507</v>
      </c>
      <c r="C2262" s="112">
        <v>0</v>
      </c>
      <c r="D2262" s="112">
        <v>0</v>
      </c>
    </row>
    <row r="2263" spans="2:4">
      <c r="B2263" s="130" t="s">
        <v>2508</v>
      </c>
      <c r="C2263" s="112">
        <v>0</v>
      </c>
      <c r="D2263" s="112">
        <v>0</v>
      </c>
    </row>
    <row r="2264" spans="2:4">
      <c r="B2264" s="129" t="s">
        <v>2509</v>
      </c>
      <c r="C2264" s="112">
        <v>0</v>
      </c>
      <c r="D2264" s="112">
        <v>0</v>
      </c>
    </row>
    <row r="2265" spans="2:4">
      <c r="B2265" s="130" t="s">
        <v>2510</v>
      </c>
      <c r="C2265" s="112">
        <v>0</v>
      </c>
      <c r="D2265" s="112">
        <v>0</v>
      </c>
    </row>
    <row r="2266" spans="2:4">
      <c r="B2266" s="129" t="s">
        <v>648</v>
      </c>
      <c r="C2266" s="112">
        <v>46866744</v>
      </c>
      <c r="D2266" s="112">
        <v>34838787.439999998</v>
      </c>
    </row>
    <row r="2267" spans="2:4">
      <c r="B2267" s="130" t="s">
        <v>1151</v>
      </c>
      <c r="C2267" s="112">
        <v>46866744</v>
      </c>
      <c r="D2267" s="112">
        <v>34838787.439999998</v>
      </c>
    </row>
    <row r="2268" spans="2:4">
      <c r="B2268" s="129" t="s">
        <v>2511</v>
      </c>
      <c r="C2268" s="112">
        <v>0</v>
      </c>
      <c r="D2268" s="112">
        <v>0</v>
      </c>
    </row>
    <row r="2269" spans="2:4">
      <c r="B2269" s="130" t="s">
        <v>2512</v>
      </c>
      <c r="C2269" s="112">
        <v>0</v>
      </c>
      <c r="D2269" s="112">
        <v>0</v>
      </c>
    </row>
    <row r="2270" spans="2:4">
      <c r="B2270" s="129" t="s">
        <v>2513</v>
      </c>
      <c r="C2270" s="112">
        <v>0</v>
      </c>
      <c r="D2270" s="112">
        <v>0</v>
      </c>
    </row>
    <row r="2271" spans="2:4">
      <c r="B2271" s="130" t="s">
        <v>2514</v>
      </c>
      <c r="C2271" s="112">
        <v>0</v>
      </c>
      <c r="D2271" s="112">
        <v>0</v>
      </c>
    </row>
    <row r="2272" spans="2:4">
      <c r="B2272" s="129" t="s">
        <v>2515</v>
      </c>
      <c r="C2272" s="112">
        <v>0</v>
      </c>
      <c r="D2272" s="112">
        <v>0</v>
      </c>
    </row>
    <row r="2273" spans="2:4">
      <c r="B2273" s="130" t="s">
        <v>2516</v>
      </c>
      <c r="C2273" s="112">
        <v>0</v>
      </c>
      <c r="D2273" s="112">
        <v>0</v>
      </c>
    </row>
    <row r="2274" spans="2:4">
      <c r="B2274" s="129" t="s">
        <v>2517</v>
      </c>
      <c r="C2274" s="112">
        <v>0</v>
      </c>
      <c r="D2274" s="112">
        <v>0</v>
      </c>
    </row>
    <row r="2275" spans="2:4">
      <c r="B2275" s="130" t="s">
        <v>2518</v>
      </c>
      <c r="C2275" s="112">
        <v>0</v>
      </c>
      <c r="D2275" s="112">
        <v>0</v>
      </c>
    </row>
    <row r="2276" spans="2:4">
      <c r="B2276" s="129" t="s">
        <v>649</v>
      </c>
      <c r="C2276" s="112">
        <v>62476384</v>
      </c>
      <c r="D2276" s="112">
        <v>285267711.55000001</v>
      </c>
    </row>
    <row r="2277" spans="2:4">
      <c r="B2277" s="130" t="s">
        <v>1152</v>
      </c>
      <c r="C2277" s="112">
        <v>62476384</v>
      </c>
      <c r="D2277" s="112">
        <v>285267711.55000001</v>
      </c>
    </row>
    <row r="2278" spans="2:4">
      <c r="B2278" s="129" t="s">
        <v>2519</v>
      </c>
      <c r="C2278" s="112">
        <v>0</v>
      </c>
      <c r="D2278" s="112">
        <v>0</v>
      </c>
    </row>
    <row r="2279" spans="2:4">
      <c r="B2279" s="130" t="s">
        <v>2520</v>
      </c>
      <c r="C2279" s="112">
        <v>0</v>
      </c>
      <c r="D2279" s="112">
        <v>0</v>
      </c>
    </row>
    <row r="2280" spans="2:4">
      <c r="B2280" s="129" t="s">
        <v>2521</v>
      </c>
      <c r="C2280" s="112">
        <v>0</v>
      </c>
      <c r="D2280" s="112">
        <v>0</v>
      </c>
    </row>
    <row r="2281" spans="2:4">
      <c r="B2281" s="130" t="s">
        <v>2522</v>
      </c>
      <c r="C2281" s="112">
        <v>0</v>
      </c>
      <c r="D2281" s="112">
        <v>0</v>
      </c>
    </row>
    <row r="2282" spans="2:4">
      <c r="B2282" s="129" t="s">
        <v>2523</v>
      </c>
      <c r="C2282" s="112">
        <v>0</v>
      </c>
      <c r="D2282" s="112">
        <v>0</v>
      </c>
    </row>
    <row r="2283" spans="2:4">
      <c r="B2283" s="130" t="s">
        <v>2524</v>
      </c>
      <c r="C2283" s="112">
        <v>0</v>
      </c>
      <c r="D2283" s="112">
        <v>0</v>
      </c>
    </row>
    <row r="2284" spans="2:4">
      <c r="B2284" s="129" t="s">
        <v>2525</v>
      </c>
      <c r="C2284" s="112">
        <v>0</v>
      </c>
      <c r="D2284" s="112">
        <v>0</v>
      </c>
    </row>
    <row r="2285" spans="2:4">
      <c r="B2285" s="130" t="s">
        <v>2526</v>
      </c>
      <c r="C2285" s="112">
        <v>0</v>
      </c>
      <c r="D2285" s="112">
        <v>0</v>
      </c>
    </row>
    <row r="2286" spans="2:4">
      <c r="B2286" s="129" t="s">
        <v>2527</v>
      </c>
      <c r="C2286" s="112">
        <v>0</v>
      </c>
      <c r="D2286" s="112">
        <v>0</v>
      </c>
    </row>
    <row r="2287" spans="2:4">
      <c r="B2287" s="130" t="s">
        <v>2528</v>
      </c>
      <c r="C2287" s="112">
        <v>0</v>
      </c>
      <c r="D2287" s="112">
        <v>0</v>
      </c>
    </row>
    <row r="2288" spans="2:4">
      <c r="B2288" s="129" t="s">
        <v>2529</v>
      </c>
      <c r="C2288" s="112">
        <v>0</v>
      </c>
      <c r="D2288" s="112">
        <v>0</v>
      </c>
    </row>
    <row r="2289" spans="2:4">
      <c r="B2289" s="130" t="s">
        <v>2530</v>
      </c>
      <c r="C2289" s="112">
        <v>0</v>
      </c>
      <c r="D2289" s="112">
        <v>0</v>
      </c>
    </row>
    <row r="2290" spans="2:4">
      <c r="B2290" s="129" t="s">
        <v>650</v>
      </c>
      <c r="C2290" s="112">
        <v>23982417</v>
      </c>
      <c r="D2290" s="112">
        <v>12774210.32</v>
      </c>
    </row>
    <row r="2291" spans="2:4">
      <c r="B2291" s="130" t="s">
        <v>1153</v>
      </c>
      <c r="C2291" s="112">
        <v>23982417</v>
      </c>
      <c r="D2291" s="112">
        <v>12774210.32</v>
      </c>
    </row>
    <row r="2292" spans="2:4">
      <c r="B2292" s="130" t="s">
        <v>2530</v>
      </c>
      <c r="C2292" s="112">
        <v>0</v>
      </c>
      <c r="D2292" s="112">
        <v>0</v>
      </c>
    </row>
    <row r="2293" spans="2:4">
      <c r="B2293" s="129" t="s">
        <v>2531</v>
      </c>
      <c r="C2293" s="112">
        <v>0</v>
      </c>
      <c r="D2293" s="112">
        <v>0</v>
      </c>
    </row>
    <row r="2294" spans="2:4">
      <c r="B2294" s="130" t="s">
        <v>2532</v>
      </c>
      <c r="C2294" s="112">
        <v>0</v>
      </c>
      <c r="D2294" s="112">
        <v>0</v>
      </c>
    </row>
    <row r="2295" spans="2:4">
      <c r="B2295" s="129" t="s">
        <v>2533</v>
      </c>
      <c r="C2295" s="112">
        <v>0</v>
      </c>
      <c r="D2295" s="112">
        <v>0</v>
      </c>
    </row>
    <row r="2296" spans="2:4">
      <c r="B2296" s="130" t="s">
        <v>2534</v>
      </c>
      <c r="C2296" s="112">
        <v>0</v>
      </c>
      <c r="D2296" s="112">
        <v>0</v>
      </c>
    </row>
    <row r="2297" spans="2:4">
      <c r="B2297" s="129" t="s">
        <v>2535</v>
      </c>
      <c r="C2297" s="112">
        <v>0</v>
      </c>
      <c r="D2297" s="112">
        <v>0</v>
      </c>
    </row>
    <row r="2298" spans="2:4">
      <c r="B2298" s="130" t="s">
        <v>2536</v>
      </c>
      <c r="C2298" s="112">
        <v>0</v>
      </c>
      <c r="D2298" s="112">
        <v>0</v>
      </c>
    </row>
    <row r="2299" spans="2:4">
      <c r="B2299" s="129" t="s">
        <v>651</v>
      </c>
      <c r="C2299" s="112">
        <v>6209581</v>
      </c>
      <c r="D2299" s="112">
        <v>4568340.3899999997</v>
      </c>
    </row>
    <row r="2300" spans="2:4">
      <c r="B2300" s="130" t="s">
        <v>1154</v>
      </c>
      <c r="C2300" s="112">
        <v>6209581</v>
      </c>
      <c r="D2300" s="112">
        <v>4568340.3899999997</v>
      </c>
    </row>
    <row r="2301" spans="2:4">
      <c r="B2301" s="129" t="s">
        <v>2537</v>
      </c>
      <c r="C2301" s="112">
        <v>0</v>
      </c>
      <c r="D2301" s="112">
        <v>0</v>
      </c>
    </row>
    <row r="2302" spans="2:4">
      <c r="B2302" s="130" t="s">
        <v>2538</v>
      </c>
      <c r="C2302" s="112">
        <v>0</v>
      </c>
      <c r="D2302" s="112">
        <v>0</v>
      </c>
    </row>
    <row r="2303" spans="2:4">
      <c r="B2303" s="129" t="s">
        <v>2539</v>
      </c>
      <c r="C2303" s="112">
        <v>0</v>
      </c>
      <c r="D2303" s="112">
        <v>0</v>
      </c>
    </row>
    <row r="2304" spans="2:4">
      <c r="B2304" s="130" t="s">
        <v>2540</v>
      </c>
      <c r="C2304" s="112">
        <v>0</v>
      </c>
      <c r="D2304" s="112">
        <v>0</v>
      </c>
    </row>
    <row r="2305" spans="2:4">
      <c r="B2305" s="129" t="s">
        <v>2541</v>
      </c>
      <c r="C2305" s="112">
        <v>0</v>
      </c>
      <c r="D2305" s="112">
        <v>0</v>
      </c>
    </row>
    <row r="2306" spans="2:4">
      <c r="B2306" s="130" t="s">
        <v>2542</v>
      </c>
      <c r="C2306" s="112">
        <v>0</v>
      </c>
      <c r="D2306" s="112">
        <v>0</v>
      </c>
    </row>
    <row r="2307" spans="2:4">
      <c r="B2307" s="129" t="s">
        <v>2543</v>
      </c>
      <c r="C2307" s="112">
        <v>0</v>
      </c>
      <c r="D2307" s="112">
        <v>0</v>
      </c>
    </row>
    <row r="2308" spans="2:4">
      <c r="B2308" s="130" t="s">
        <v>2544</v>
      </c>
      <c r="C2308" s="112">
        <v>0</v>
      </c>
      <c r="D2308" s="112">
        <v>0</v>
      </c>
    </row>
    <row r="2309" spans="2:4">
      <c r="B2309" s="129" t="s">
        <v>2545</v>
      </c>
      <c r="C2309" s="112">
        <v>0</v>
      </c>
      <c r="D2309" s="112">
        <v>0</v>
      </c>
    </row>
    <row r="2310" spans="2:4">
      <c r="B2310" s="130" t="s">
        <v>2546</v>
      </c>
      <c r="C2310" s="112">
        <v>0</v>
      </c>
      <c r="D2310" s="112">
        <v>0</v>
      </c>
    </row>
    <row r="2311" spans="2:4">
      <c r="B2311" s="129" t="s">
        <v>2547</v>
      </c>
      <c r="C2311" s="112">
        <v>0</v>
      </c>
      <c r="D2311" s="112">
        <v>0</v>
      </c>
    </row>
    <row r="2312" spans="2:4">
      <c r="B2312" s="130" t="s">
        <v>2548</v>
      </c>
      <c r="C2312" s="112">
        <v>0</v>
      </c>
      <c r="D2312" s="112">
        <v>0</v>
      </c>
    </row>
    <row r="2313" spans="2:4">
      <c r="B2313" s="129" t="s">
        <v>2549</v>
      </c>
      <c r="C2313" s="112">
        <v>0</v>
      </c>
      <c r="D2313" s="112">
        <v>0</v>
      </c>
    </row>
    <row r="2314" spans="2:4">
      <c r="B2314" s="130" t="s">
        <v>2550</v>
      </c>
      <c r="C2314" s="112">
        <v>0</v>
      </c>
      <c r="D2314" s="112">
        <v>0</v>
      </c>
    </row>
    <row r="2315" spans="2:4">
      <c r="B2315" s="129" t="s">
        <v>652</v>
      </c>
      <c r="C2315" s="112">
        <v>4784138</v>
      </c>
      <c r="D2315" s="112">
        <v>10000000</v>
      </c>
    </row>
    <row r="2316" spans="2:4">
      <c r="B2316" s="130" t="s">
        <v>1155</v>
      </c>
      <c r="C2316" s="112">
        <v>4784138</v>
      </c>
      <c r="D2316" s="112">
        <v>0</v>
      </c>
    </row>
    <row r="2317" spans="2:4">
      <c r="B2317" s="130" t="s">
        <v>1469</v>
      </c>
      <c r="C2317" s="112">
        <v>0</v>
      </c>
      <c r="D2317" s="112">
        <v>10000000</v>
      </c>
    </row>
    <row r="2318" spans="2:4">
      <c r="B2318" s="129" t="s">
        <v>2551</v>
      </c>
      <c r="C2318" s="112">
        <v>0</v>
      </c>
      <c r="D2318" s="112">
        <v>0</v>
      </c>
    </row>
    <row r="2319" spans="2:4">
      <c r="B2319" s="130" t="s">
        <v>2552</v>
      </c>
      <c r="C2319" s="112">
        <v>0</v>
      </c>
      <c r="D2319" s="112">
        <v>0</v>
      </c>
    </row>
    <row r="2320" spans="2:4">
      <c r="B2320" s="129" t="s">
        <v>2595</v>
      </c>
      <c r="C2320" s="112">
        <v>0</v>
      </c>
      <c r="D2320" s="112">
        <v>15976564.35</v>
      </c>
    </row>
    <row r="2321" spans="2:4">
      <c r="B2321" s="130" t="s">
        <v>1469</v>
      </c>
      <c r="C2321" s="112">
        <v>0</v>
      </c>
      <c r="D2321" s="112">
        <v>15976564.35</v>
      </c>
    </row>
    <row r="2322" spans="2:4">
      <c r="B2322" s="129" t="s">
        <v>2553</v>
      </c>
      <c r="C2322" s="112">
        <v>0</v>
      </c>
      <c r="D2322" s="112">
        <v>0</v>
      </c>
    </row>
    <row r="2323" spans="2:4">
      <c r="B2323" s="130" t="s">
        <v>2554</v>
      </c>
      <c r="C2323" s="112">
        <v>0</v>
      </c>
      <c r="D2323" s="112">
        <v>0</v>
      </c>
    </row>
    <row r="2324" spans="2:4">
      <c r="B2324" s="129" t="s">
        <v>2555</v>
      </c>
      <c r="C2324" s="112">
        <v>0</v>
      </c>
      <c r="D2324" s="112">
        <v>0</v>
      </c>
    </row>
    <row r="2325" spans="2:4">
      <c r="B2325" s="130" t="s">
        <v>2556</v>
      </c>
      <c r="C2325" s="112">
        <v>0</v>
      </c>
      <c r="D2325" s="112">
        <v>0</v>
      </c>
    </row>
    <row r="2326" spans="2:4">
      <c r="B2326" s="129" t="s">
        <v>2557</v>
      </c>
      <c r="C2326" s="112">
        <v>0</v>
      </c>
      <c r="D2326" s="112">
        <v>0</v>
      </c>
    </row>
    <row r="2327" spans="2:4">
      <c r="B2327" s="130" t="s">
        <v>2558</v>
      </c>
      <c r="C2327" s="112">
        <v>0</v>
      </c>
      <c r="D2327" s="112">
        <v>0</v>
      </c>
    </row>
    <row r="2328" spans="2:4">
      <c r="B2328" s="129" t="s">
        <v>2559</v>
      </c>
      <c r="C2328" s="112">
        <v>0</v>
      </c>
      <c r="D2328" s="112">
        <v>0</v>
      </c>
    </row>
    <row r="2329" spans="2:4">
      <c r="B2329" s="130" t="s">
        <v>2560</v>
      </c>
      <c r="C2329" s="112">
        <v>0</v>
      </c>
      <c r="D2329" s="112">
        <v>0</v>
      </c>
    </row>
    <row r="2330" spans="2:4">
      <c r="B2330" s="129" t="s">
        <v>2561</v>
      </c>
      <c r="C2330" s="112">
        <v>0</v>
      </c>
      <c r="D2330" s="112">
        <v>0</v>
      </c>
    </row>
    <row r="2331" spans="2:4">
      <c r="B2331" s="130" t="s">
        <v>2562</v>
      </c>
      <c r="C2331" s="112">
        <v>0</v>
      </c>
      <c r="D2331" s="112">
        <v>0</v>
      </c>
    </row>
    <row r="2332" spans="2:4">
      <c r="B2332" s="129" t="s">
        <v>2563</v>
      </c>
      <c r="C2332" s="112">
        <v>0</v>
      </c>
      <c r="D2332" s="112">
        <v>0</v>
      </c>
    </row>
    <row r="2333" spans="2:4">
      <c r="B2333" s="130" t="s">
        <v>2564</v>
      </c>
      <c r="C2333" s="112">
        <v>0</v>
      </c>
      <c r="D2333" s="112">
        <v>0</v>
      </c>
    </row>
    <row r="2334" spans="2:4">
      <c r="B2334" s="129" t="s">
        <v>2565</v>
      </c>
      <c r="C2334" s="112">
        <v>0</v>
      </c>
      <c r="D2334" s="112">
        <v>0</v>
      </c>
    </row>
    <row r="2335" spans="2:4">
      <c r="B2335" s="130" t="s">
        <v>2566</v>
      </c>
      <c r="C2335" s="112">
        <v>0</v>
      </c>
      <c r="D2335" s="112">
        <v>0</v>
      </c>
    </row>
    <row r="2336" spans="2:4">
      <c r="B2336" s="129" t="s">
        <v>2567</v>
      </c>
      <c r="C2336" s="112">
        <v>0</v>
      </c>
      <c r="D2336" s="112">
        <v>0</v>
      </c>
    </row>
    <row r="2337" spans="2:4">
      <c r="B2337" s="130" t="s">
        <v>2568</v>
      </c>
      <c r="C2337" s="112">
        <v>0</v>
      </c>
      <c r="D2337" s="112">
        <v>0</v>
      </c>
    </row>
    <row r="2338" spans="2:4">
      <c r="B2338" s="129" t="s">
        <v>2569</v>
      </c>
      <c r="C2338" s="112">
        <v>0</v>
      </c>
      <c r="D2338" s="112">
        <v>0</v>
      </c>
    </row>
    <row r="2339" spans="2:4">
      <c r="B2339" s="130" t="s">
        <v>2570</v>
      </c>
      <c r="C2339" s="112">
        <v>0</v>
      </c>
      <c r="D2339" s="112">
        <v>0</v>
      </c>
    </row>
    <row r="2340" spans="2:4">
      <c r="B2340" s="129" t="s">
        <v>2571</v>
      </c>
      <c r="C2340" s="112">
        <v>0</v>
      </c>
      <c r="D2340" s="112">
        <v>0</v>
      </c>
    </row>
    <row r="2341" spans="2:4">
      <c r="B2341" s="130" t="s">
        <v>2572</v>
      </c>
      <c r="C2341" s="112">
        <v>0</v>
      </c>
      <c r="D2341" s="112">
        <v>0</v>
      </c>
    </row>
    <row r="2342" spans="2:4">
      <c r="B2342" s="129" t="s">
        <v>653</v>
      </c>
      <c r="C2342" s="112">
        <v>7141110</v>
      </c>
      <c r="D2342" s="112">
        <v>3208336.31</v>
      </c>
    </row>
    <row r="2343" spans="2:4">
      <c r="B2343" s="130" t="s">
        <v>1156</v>
      </c>
      <c r="C2343" s="112">
        <v>7141110</v>
      </c>
      <c r="D2343" s="112">
        <v>3208336.31</v>
      </c>
    </row>
    <row r="2344" spans="2:4">
      <c r="B2344" s="129" t="s">
        <v>2573</v>
      </c>
      <c r="C2344" s="112">
        <v>0</v>
      </c>
      <c r="D2344" s="112">
        <v>0</v>
      </c>
    </row>
    <row r="2345" spans="2:4">
      <c r="B2345" s="130" t="s">
        <v>2574</v>
      </c>
      <c r="C2345" s="112">
        <v>0</v>
      </c>
      <c r="D2345" s="112">
        <v>0</v>
      </c>
    </row>
    <row r="2346" spans="2:4">
      <c r="B2346" s="129" t="s">
        <v>2575</v>
      </c>
      <c r="C2346" s="112">
        <v>0</v>
      </c>
      <c r="D2346" s="112">
        <v>0</v>
      </c>
    </row>
    <row r="2347" spans="2:4">
      <c r="B2347" s="130" t="s">
        <v>2576</v>
      </c>
      <c r="C2347" s="112">
        <v>0</v>
      </c>
      <c r="D2347" s="112">
        <v>0</v>
      </c>
    </row>
    <row r="2348" spans="2:4">
      <c r="B2348" s="129" t="s">
        <v>2577</v>
      </c>
      <c r="C2348" s="112">
        <v>0</v>
      </c>
      <c r="D2348" s="112">
        <v>0</v>
      </c>
    </row>
    <row r="2349" spans="2:4">
      <c r="B2349" s="130" t="s">
        <v>2578</v>
      </c>
      <c r="C2349" s="112">
        <v>0</v>
      </c>
      <c r="D2349" s="112">
        <v>0</v>
      </c>
    </row>
    <row r="2350" spans="2:4">
      <c r="B2350" s="129" t="s">
        <v>2579</v>
      </c>
      <c r="C2350" s="112">
        <v>0</v>
      </c>
      <c r="D2350" s="112">
        <v>0</v>
      </c>
    </row>
    <row r="2351" spans="2:4">
      <c r="B2351" s="130" t="s">
        <v>2580</v>
      </c>
      <c r="C2351" s="112">
        <v>0</v>
      </c>
      <c r="D2351" s="112">
        <v>0</v>
      </c>
    </row>
    <row r="2352" spans="2:4">
      <c r="B2352" s="129" t="s">
        <v>2581</v>
      </c>
      <c r="C2352" s="112">
        <v>0</v>
      </c>
      <c r="D2352" s="112">
        <v>0</v>
      </c>
    </row>
    <row r="2353" spans="2:4">
      <c r="B2353" s="130" t="s">
        <v>2582</v>
      </c>
      <c r="C2353" s="112">
        <v>0</v>
      </c>
      <c r="D2353" s="112">
        <v>0</v>
      </c>
    </row>
    <row r="2354" spans="2:4">
      <c r="B2354" s="129" t="s">
        <v>2583</v>
      </c>
      <c r="C2354" s="112">
        <v>0</v>
      </c>
      <c r="D2354" s="112">
        <v>0</v>
      </c>
    </row>
    <row r="2355" spans="2:4">
      <c r="B2355" s="130" t="s">
        <v>2584</v>
      </c>
      <c r="C2355" s="112">
        <v>0</v>
      </c>
      <c r="D2355" s="112">
        <v>0</v>
      </c>
    </row>
    <row r="2356" spans="2:4">
      <c r="B2356" s="129" t="s">
        <v>2585</v>
      </c>
      <c r="C2356" s="112">
        <v>0</v>
      </c>
      <c r="D2356" s="112">
        <v>0</v>
      </c>
    </row>
    <row r="2357" spans="2:4">
      <c r="B2357" s="130" t="s">
        <v>2586</v>
      </c>
      <c r="C2357" s="112">
        <v>0</v>
      </c>
      <c r="D2357" s="112">
        <v>0</v>
      </c>
    </row>
    <row r="2358" spans="2:4">
      <c r="B2358" s="129" t="s">
        <v>2587</v>
      </c>
      <c r="C2358" s="112">
        <v>0</v>
      </c>
      <c r="D2358" s="112">
        <v>0</v>
      </c>
    </row>
    <row r="2359" spans="2:4">
      <c r="B2359" s="130" t="s">
        <v>2588</v>
      </c>
      <c r="C2359" s="112">
        <v>0</v>
      </c>
      <c r="D2359" s="112">
        <v>0</v>
      </c>
    </row>
    <row r="2360" spans="2:4">
      <c r="B2360" s="129" t="s">
        <v>2589</v>
      </c>
      <c r="C2360" s="112">
        <v>0</v>
      </c>
      <c r="D2360" s="112">
        <v>0</v>
      </c>
    </row>
    <row r="2361" spans="2:4">
      <c r="B2361" s="130" t="s">
        <v>2590</v>
      </c>
      <c r="C2361" s="112">
        <v>0</v>
      </c>
      <c r="D2361" s="112">
        <v>0</v>
      </c>
    </row>
    <row r="2362" spans="2:4">
      <c r="B2362" s="129" t="s">
        <v>2591</v>
      </c>
      <c r="C2362" s="112">
        <v>0</v>
      </c>
      <c r="D2362" s="112">
        <v>0</v>
      </c>
    </row>
    <row r="2363" spans="2:4">
      <c r="B2363" s="130" t="s">
        <v>2592</v>
      </c>
      <c r="C2363" s="112">
        <v>0</v>
      </c>
      <c r="D2363" s="112">
        <v>0</v>
      </c>
    </row>
    <row r="2364" spans="2:4">
      <c r="B2364" s="129" t="s">
        <v>2593</v>
      </c>
      <c r="C2364" s="112">
        <v>0</v>
      </c>
      <c r="D2364" s="112">
        <v>0</v>
      </c>
    </row>
    <row r="2365" spans="2:4">
      <c r="B2365" s="130" t="s">
        <v>2594</v>
      </c>
      <c r="C2365" s="112">
        <v>0</v>
      </c>
      <c r="D2365" s="112">
        <v>0</v>
      </c>
    </row>
    <row r="2366" spans="2:4">
      <c r="B2366" s="127" t="s">
        <v>289</v>
      </c>
      <c r="C2366" s="128">
        <v>0</v>
      </c>
      <c r="D2366" s="128">
        <v>59999999.130000003</v>
      </c>
    </row>
    <row r="2367" spans="2:4">
      <c r="B2367" s="129" t="s">
        <v>652</v>
      </c>
      <c r="C2367" s="112">
        <v>0</v>
      </c>
      <c r="D2367" s="112">
        <v>43199999.130000003</v>
      </c>
    </row>
    <row r="2368" spans="2:4">
      <c r="B2368" s="130" t="s">
        <v>1469</v>
      </c>
      <c r="C2368" s="112">
        <v>0</v>
      </c>
      <c r="D2368" s="112">
        <v>43199999.130000003</v>
      </c>
    </row>
    <row r="2369" spans="2:4">
      <c r="B2369" s="129" t="s">
        <v>2595</v>
      </c>
      <c r="C2369" s="112">
        <v>0</v>
      </c>
      <c r="D2369" s="112">
        <v>16800000</v>
      </c>
    </row>
    <row r="2370" spans="2:4">
      <c r="B2370" s="130" t="s">
        <v>1469</v>
      </c>
      <c r="C2370" s="112">
        <v>0</v>
      </c>
      <c r="D2370" s="112">
        <v>16800000</v>
      </c>
    </row>
    <row r="2371" spans="2:4">
      <c r="B2371" s="127" t="s">
        <v>304</v>
      </c>
      <c r="C2371" s="128">
        <v>1149079161</v>
      </c>
      <c r="D2371" s="128">
        <v>659512341</v>
      </c>
    </row>
    <row r="2372" spans="2:4">
      <c r="B2372" s="129" t="s">
        <v>629</v>
      </c>
      <c r="C2372" s="112">
        <v>391210276</v>
      </c>
      <c r="D2372" s="112">
        <v>559512341</v>
      </c>
    </row>
    <row r="2373" spans="2:4">
      <c r="B2373" s="130" t="s">
        <v>1131</v>
      </c>
      <c r="C2373" s="112">
        <v>391210276</v>
      </c>
      <c r="D2373" s="112">
        <v>559512341</v>
      </c>
    </row>
    <row r="2374" spans="2:4">
      <c r="B2374" s="129" t="s">
        <v>646</v>
      </c>
      <c r="C2374" s="112">
        <v>0</v>
      </c>
      <c r="D2374" s="112">
        <v>100000000</v>
      </c>
    </row>
    <row r="2375" spans="2:4">
      <c r="B2375" s="130" t="s">
        <v>1149</v>
      </c>
      <c r="C2375" s="112">
        <v>0</v>
      </c>
      <c r="D2375" s="112">
        <v>100000000</v>
      </c>
    </row>
    <row r="2376" spans="2:4">
      <c r="B2376" s="129" t="s">
        <v>2596</v>
      </c>
      <c r="C2376" s="112">
        <v>300000000</v>
      </c>
      <c r="D2376" s="112">
        <v>0</v>
      </c>
    </row>
    <row r="2377" spans="2:4">
      <c r="B2377" s="130" t="s">
        <v>1157</v>
      </c>
      <c r="C2377" s="112">
        <v>300000000</v>
      </c>
      <c r="D2377" s="112">
        <v>0</v>
      </c>
    </row>
    <row r="2378" spans="2:4">
      <c r="B2378" s="129" t="s">
        <v>652</v>
      </c>
      <c r="C2378" s="112">
        <v>175124488</v>
      </c>
      <c r="D2378" s="112">
        <v>0</v>
      </c>
    </row>
    <row r="2379" spans="2:4">
      <c r="B2379" s="130" t="s">
        <v>1155</v>
      </c>
      <c r="C2379" s="112">
        <v>175124488</v>
      </c>
      <c r="D2379" s="112">
        <v>0</v>
      </c>
    </row>
    <row r="2380" spans="2:4">
      <c r="B2380" s="129" t="s">
        <v>654</v>
      </c>
      <c r="C2380" s="112">
        <v>282744397</v>
      </c>
      <c r="D2380" s="112">
        <v>0</v>
      </c>
    </row>
    <row r="2381" spans="2:4">
      <c r="B2381" s="130" t="s">
        <v>1158</v>
      </c>
      <c r="C2381" s="112">
        <v>282744397</v>
      </c>
      <c r="D2381" s="112">
        <v>0</v>
      </c>
    </row>
    <row r="2382" spans="2:4">
      <c r="B2382" s="127" t="s">
        <v>290</v>
      </c>
      <c r="C2382" s="128">
        <v>113900000</v>
      </c>
      <c r="D2382" s="128">
        <v>0</v>
      </c>
    </row>
    <row r="2383" spans="2:4">
      <c r="B2383" s="129" t="s">
        <v>288</v>
      </c>
      <c r="C2383" s="112">
        <v>113900000</v>
      </c>
      <c r="D2383" s="112">
        <v>0</v>
      </c>
    </row>
    <row r="2384" spans="2:4">
      <c r="B2384" s="130" t="s">
        <v>1159</v>
      </c>
      <c r="C2384" s="112">
        <v>113900000</v>
      </c>
      <c r="D2384" s="112">
        <v>0</v>
      </c>
    </row>
    <row r="2385" spans="2:4">
      <c r="B2385" s="64" t="s">
        <v>655</v>
      </c>
      <c r="C2385" s="112">
        <v>196818803</v>
      </c>
      <c r="D2385" s="112">
        <v>408714423.91999996</v>
      </c>
    </row>
    <row r="2386" spans="2:4">
      <c r="B2386" s="127" t="s">
        <v>287</v>
      </c>
      <c r="C2386" s="128">
        <v>196818803</v>
      </c>
      <c r="D2386" s="128">
        <v>28663783.510000002</v>
      </c>
    </row>
    <row r="2387" spans="2:4">
      <c r="B2387" s="129" t="s">
        <v>2597</v>
      </c>
      <c r="C2387" s="112">
        <v>0</v>
      </c>
      <c r="D2387" s="112">
        <v>0</v>
      </c>
    </row>
    <row r="2388" spans="2:4">
      <c r="B2388" s="130" t="s">
        <v>2598</v>
      </c>
      <c r="C2388" s="112">
        <v>0</v>
      </c>
      <c r="D2388" s="112">
        <v>0</v>
      </c>
    </row>
    <row r="2389" spans="2:4">
      <c r="B2389" s="129" t="s">
        <v>656</v>
      </c>
      <c r="C2389" s="112">
        <v>2115619</v>
      </c>
      <c r="D2389" s="112">
        <v>750295.22</v>
      </c>
    </row>
    <row r="2390" spans="2:4">
      <c r="B2390" s="130" t="s">
        <v>1160</v>
      </c>
      <c r="C2390" s="112">
        <v>2115619</v>
      </c>
      <c r="D2390" s="112">
        <v>750295.22</v>
      </c>
    </row>
    <row r="2391" spans="2:4">
      <c r="B2391" s="129" t="s">
        <v>2599</v>
      </c>
      <c r="C2391" s="112">
        <v>0</v>
      </c>
      <c r="D2391" s="112">
        <v>0</v>
      </c>
    </row>
    <row r="2392" spans="2:4">
      <c r="B2392" s="130" t="s">
        <v>2600</v>
      </c>
      <c r="C2392" s="112">
        <v>0</v>
      </c>
      <c r="D2392" s="112">
        <v>0</v>
      </c>
    </row>
    <row r="2393" spans="2:4">
      <c r="B2393" s="129" t="s">
        <v>2601</v>
      </c>
      <c r="C2393" s="112">
        <v>0</v>
      </c>
      <c r="D2393" s="112">
        <v>0</v>
      </c>
    </row>
    <row r="2394" spans="2:4">
      <c r="B2394" s="130" t="s">
        <v>2602</v>
      </c>
      <c r="C2394" s="112">
        <v>0</v>
      </c>
      <c r="D2394" s="112">
        <v>0</v>
      </c>
    </row>
    <row r="2395" spans="2:4">
      <c r="B2395" s="129" t="s">
        <v>2603</v>
      </c>
      <c r="C2395" s="112">
        <v>0</v>
      </c>
      <c r="D2395" s="112">
        <v>0</v>
      </c>
    </row>
    <row r="2396" spans="2:4">
      <c r="B2396" s="130" t="s">
        <v>2604</v>
      </c>
      <c r="C2396" s="112">
        <v>0</v>
      </c>
      <c r="D2396" s="112">
        <v>0</v>
      </c>
    </row>
    <row r="2397" spans="2:4">
      <c r="B2397" s="129" t="s">
        <v>2605</v>
      </c>
      <c r="C2397" s="112">
        <v>0</v>
      </c>
      <c r="D2397" s="112">
        <v>0</v>
      </c>
    </row>
    <row r="2398" spans="2:4">
      <c r="B2398" s="130" t="s">
        <v>2606</v>
      </c>
      <c r="C2398" s="112">
        <v>0</v>
      </c>
      <c r="D2398" s="112">
        <v>0</v>
      </c>
    </row>
    <row r="2399" spans="2:4">
      <c r="B2399" s="129" t="s">
        <v>2607</v>
      </c>
      <c r="C2399" s="112">
        <v>0</v>
      </c>
      <c r="D2399" s="112">
        <v>0</v>
      </c>
    </row>
    <row r="2400" spans="2:4">
      <c r="B2400" s="130" t="s">
        <v>2608</v>
      </c>
      <c r="C2400" s="112">
        <v>0</v>
      </c>
      <c r="D2400" s="112">
        <v>0</v>
      </c>
    </row>
    <row r="2401" spans="2:4">
      <c r="B2401" s="129" t="s">
        <v>2609</v>
      </c>
      <c r="C2401" s="112">
        <v>0</v>
      </c>
      <c r="D2401" s="112">
        <v>0</v>
      </c>
    </row>
    <row r="2402" spans="2:4">
      <c r="B2402" s="130" t="s">
        <v>2610</v>
      </c>
      <c r="C2402" s="112">
        <v>0</v>
      </c>
      <c r="D2402" s="112">
        <v>0</v>
      </c>
    </row>
    <row r="2403" spans="2:4">
      <c r="B2403" s="129" t="s">
        <v>2611</v>
      </c>
      <c r="C2403" s="112">
        <v>0</v>
      </c>
      <c r="D2403" s="112">
        <v>0</v>
      </c>
    </row>
    <row r="2404" spans="2:4">
      <c r="B2404" s="130" t="s">
        <v>2612</v>
      </c>
      <c r="C2404" s="112">
        <v>0</v>
      </c>
      <c r="D2404" s="112">
        <v>0</v>
      </c>
    </row>
    <row r="2405" spans="2:4">
      <c r="B2405" s="129" t="s">
        <v>2613</v>
      </c>
      <c r="C2405" s="112">
        <v>0</v>
      </c>
      <c r="D2405" s="112">
        <v>0</v>
      </c>
    </row>
    <row r="2406" spans="2:4">
      <c r="B2406" s="130" t="s">
        <v>2614</v>
      </c>
      <c r="C2406" s="112">
        <v>0</v>
      </c>
      <c r="D2406" s="112">
        <v>0</v>
      </c>
    </row>
    <row r="2407" spans="2:4">
      <c r="B2407" s="129" t="s">
        <v>2615</v>
      </c>
      <c r="C2407" s="112">
        <v>0</v>
      </c>
      <c r="D2407" s="112">
        <v>0</v>
      </c>
    </row>
    <row r="2408" spans="2:4">
      <c r="B2408" s="130" t="s">
        <v>2616</v>
      </c>
      <c r="C2408" s="112">
        <v>0</v>
      </c>
      <c r="D2408" s="112">
        <v>0</v>
      </c>
    </row>
    <row r="2409" spans="2:4">
      <c r="B2409" s="129" t="s">
        <v>2617</v>
      </c>
      <c r="C2409" s="112">
        <v>0</v>
      </c>
      <c r="D2409" s="112">
        <v>0</v>
      </c>
    </row>
    <row r="2410" spans="2:4">
      <c r="B2410" s="130" t="s">
        <v>2618</v>
      </c>
      <c r="C2410" s="112">
        <v>0</v>
      </c>
      <c r="D2410" s="112">
        <v>0</v>
      </c>
    </row>
    <row r="2411" spans="2:4">
      <c r="B2411" s="129" t="s">
        <v>657</v>
      </c>
      <c r="C2411" s="112">
        <v>173769725</v>
      </c>
      <c r="D2411" s="112">
        <v>0</v>
      </c>
    </row>
    <row r="2412" spans="2:4">
      <c r="B2412" s="130" t="s">
        <v>1161</v>
      </c>
      <c r="C2412" s="112">
        <v>173769725</v>
      </c>
      <c r="D2412" s="112">
        <v>0</v>
      </c>
    </row>
    <row r="2413" spans="2:4">
      <c r="B2413" s="129" t="s">
        <v>658</v>
      </c>
      <c r="C2413" s="112">
        <v>2999337</v>
      </c>
      <c r="D2413" s="112">
        <v>6293681.8700000001</v>
      </c>
    </row>
    <row r="2414" spans="2:4">
      <c r="B2414" s="130" t="s">
        <v>1162</v>
      </c>
      <c r="C2414" s="112">
        <v>2999337</v>
      </c>
      <c r="D2414" s="112">
        <v>6293681.8700000001</v>
      </c>
    </row>
    <row r="2415" spans="2:4">
      <c r="B2415" s="129" t="s">
        <v>659</v>
      </c>
      <c r="C2415" s="112">
        <v>9866683</v>
      </c>
      <c r="D2415" s="112">
        <v>3025027.8</v>
      </c>
    </row>
    <row r="2416" spans="2:4">
      <c r="B2416" s="130" t="s">
        <v>1163</v>
      </c>
      <c r="C2416" s="112">
        <v>9866683</v>
      </c>
      <c r="D2416" s="112">
        <v>3025027.8</v>
      </c>
    </row>
    <row r="2417" spans="2:4">
      <c r="B2417" s="129" t="s">
        <v>660</v>
      </c>
      <c r="C2417" s="112">
        <v>3123819</v>
      </c>
      <c r="D2417" s="112">
        <v>0</v>
      </c>
    </row>
    <row r="2418" spans="2:4">
      <c r="B2418" s="130" t="s">
        <v>1164</v>
      </c>
      <c r="C2418" s="112">
        <v>3123819</v>
      </c>
      <c r="D2418" s="112">
        <v>0</v>
      </c>
    </row>
    <row r="2419" spans="2:4">
      <c r="B2419" s="129" t="s">
        <v>3171</v>
      </c>
      <c r="C2419" s="112">
        <v>0</v>
      </c>
      <c r="D2419" s="112">
        <v>0</v>
      </c>
    </row>
    <row r="2420" spans="2:4">
      <c r="B2420" s="130" t="s">
        <v>3172</v>
      </c>
      <c r="C2420" s="112">
        <v>0</v>
      </c>
      <c r="D2420" s="112">
        <v>0</v>
      </c>
    </row>
    <row r="2421" spans="2:4">
      <c r="B2421" s="129" t="s">
        <v>1470</v>
      </c>
      <c r="C2421" s="112">
        <v>0</v>
      </c>
      <c r="D2421" s="112">
        <v>15000000</v>
      </c>
    </row>
    <row r="2422" spans="2:4">
      <c r="B2422" s="130" t="s">
        <v>1471</v>
      </c>
      <c r="C2422" s="112">
        <v>0</v>
      </c>
      <c r="D2422" s="112">
        <v>15000000</v>
      </c>
    </row>
    <row r="2423" spans="2:4">
      <c r="B2423" s="129" t="s">
        <v>661</v>
      </c>
      <c r="C2423" s="112">
        <v>4943620</v>
      </c>
      <c r="D2423" s="112">
        <v>3594778.62</v>
      </c>
    </row>
    <row r="2424" spans="2:4">
      <c r="B2424" s="130" t="s">
        <v>1165</v>
      </c>
      <c r="C2424" s="112">
        <v>4943620</v>
      </c>
      <c r="D2424" s="112">
        <v>3594778.62</v>
      </c>
    </row>
    <row r="2425" spans="2:4">
      <c r="B2425" s="127" t="s">
        <v>304</v>
      </c>
      <c r="C2425" s="128">
        <v>0</v>
      </c>
      <c r="D2425" s="128">
        <v>380050640.40999997</v>
      </c>
    </row>
    <row r="2426" spans="2:4">
      <c r="B2426" s="129" t="s">
        <v>1388</v>
      </c>
      <c r="C2426" s="112">
        <v>0</v>
      </c>
      <c r="D2426" s="112">
        <v>380050640.40999997</v>
      </c>
    </row>
    <row r="2427" spans="2:4">
      <c r="B2427" s="130" t="s">
        <v>1389</v>
      </c>
      <c r="C2427" s="112">
        <v>0</v>
      </c>
      <c r="D2427" s="112">
        <v>380050640.40999997</v>
      </c>
    </row>
    <row r="2428" spans="2:4">
      <c r="B2428" s="64" t="s">
        <v>301</v>
      </c>
      <c r="C2428" s="112">
        <v>642352396</v>
      </c>
      <c r="D2428" s="112">
        <v>488468942.01999998</v>
      </c>
    </row>
    <row r="2429" spans="2:4">
      <c r="B2429" s="127" t="s">
        <v>287</v>
      </c>
      <c r="C2429" s="128">
        <v>642352396</v>
      </c>
      <c r="D2429" s="128">
        <v>488468942.01999998</v>
      </c>
    </row>
    <row r="2430" spans="2:4">
      <c r="B2430" s="129" t="s">
        <v>2619</v>
      </c>
      <c r="C2430" s="112">
        <v>0</v>
      </c>
      <c r="D2430" s="112">
        <v>0</v>
      </c>
    </row>
    <row r="2431" spans="2:4">
      <c r="B2431" s="130" t="s">
        <v>2620</v>
      </c>
      <c r="C2431" s="112">
        <v>0</v>
      </c>
      <c r="D2431" s="112">
        <v>0</v>
      </c>
    </row>
    <row r="2432" spans="2:4">
      <c r="B2432" s="129" t="s">
        <v>2621</v>
      </c>
      <c r="C2432" s="112">
        <v>0</v>
      </c>
      <c r="D2432" s="112">
        <v>0</v>
      </c>
    </row>
    <row r="2433" spans="2:4">
      <c r="B2433" s="130" t="s">
        <v>2622</v>
      </c>
      <c r="C2433" s="112">
        <v>0</v>
      </c>
      <c r="D2433" s="112">
        <v>0</v>
      </c>
    </row>
    <row r="2434" spans="2:4">
      <c r="B2434" s="129" t="s">
        <v>2623</v>
      </c>
      <c r="C2434" s="112">
        <v>0</v>
      </c>
      <c r="D2434" s="112">
        <v>0</v>
      </c>
    </row>
    <row r="2435" spans="2:4">
      <c r="B2435" s="130" t="s">
        <v>2624</v>
      </c>
      <c r="C2435" s="112">
        <v>0</v>
      </c>
      <c r="D2435" s="112">
        <v>0</v>
      </c>
    </row>
    <row r="2436" spans="2:4">
      <c r="B2436" s="129" t="s">
        <v>662</v>
      </c>
      <c r="C2436" s="112">
        <v>2466670</v>
      </c>
      <c r="D2436" s="112">
        <v>0</v>
      </c>
    </row>
    <row r="2437" spans="2:4">
      <c r="B2437" s="130" t="s">
        <v>1166</v>
      </c>
      <c r="C2437" s="112">
        <v>2466670</v>
      </c>
      <c r="D2437" s="112">
        <v>0</v>
      </c>
    </row>
    <row r="2438" spans="2:4">
      <c r="B2438" s="129" t="s">
        <v>2625</v>
      </c>
      <c r="C2438" s="112">
        <v>0</v>
      </c>
      <c r="D2438" s="112">
        <v>0</v>
      </c>
    </row>
    <row r="2439" spans="2:4">
      <c r="B2439" s="130" t="s">
        <v>2626</v>
      </c>
      <c r="C2439" s="112">
        <v>0</v>
      </c>
      <c r="D2439" s="112">
        <v>0</v>
      </c>
    </row>
    <row r="2440" spans="2:4">
      <c r="B2440" s="129" t="s">
        <v>2627</v>
      </c>
      <c r="C2440" s="112">
        <v>0</v>
      </c>
      <c r="D2440" s="112">
        <v>0</v>
      </c>
    </row>
    <row r="2441" spans="2:4">
      <c r="B2441" s="130" t="s">
        <v>2628</v>
      </c>
      <c r="C2441" s="112">
        <v>0</v>
      </c>
      <c r="D2441" s="112">
        <v>0</v>
      </c>
    </row>
    <row r="2442" spans="2:4">
      <c r="B2442" s="129" t="s">
        <v>2629</v>
      </c>
      <c r="C2442" s="112">
        <v>0</v>
      </c>
      <c r="D2442" s="112">
        <v>0</v>
      </c>
    </row>
    <row r="2443" spans="2:4">
      <c r="B2443" s="130" t="s">
        <v>2630</v>
      </c>
      <c r="C2443" s="112">
        <v>0</v>
      </c>
      <c r="D2443" s="112">
        <v>0</v>
      </c>
    </row>
    <row r="2444" spans="2:4">
      <c r="B2444" s="129" t="s">
        <v>2631</v>
      </c>
      <c r="C2444" s="112">
        <v>0</v>
      </c>
      <c r="D2444" s="112">
        <v>0</v>
      </c>
    </row>
    <row r="2445" spans="2:4">
      <c r="B2445" s="130" t="s">
        <v>2632</v>
      </c>
      <c r="C2445" s="112">
        <v>0</v>
      </c>
      <c r="D2445" s="112">
        <v>0</v>
      </c>
    </row>
    <row r="2446" spans="2:4">
      <c r="B2446" s="129" t="s">
        <v>2633</v>
      </c>
      <c r="C2446" s="112">
        <v>0</v>
      </c>
      <c r="D2446" s="112">
        <v>0</v>
      </c>
    </row>
    <row r="2447" spans="2:4">
      <c r="B2447" s="130" t="s">
        <v>2634</v>
      </c>
      <c r="C2447" s="112">
        <v>0</v>
      </c>
      <c r="D2447" s="112">
        <v>0</v>
      </c>
    </row>
    <row r="2448" spans="2:4">
      <c r="B2448" s="129" t="s">
        <v>2635</v>
      </c>
      <c r="C2448" s="112">
        <v>0</v>
      </c>
      <c r="D2448" s="112">
        <v>0</v>
      </c>
    </row>
    <row r="2449" spans="2:4">
      <c r="B2449" s="130" t="s">
        <v>2636</v>
      </c>
      <c r="C2449" s="112">
        <v>0</v>
      </c>
      <c r="D2449" s="112">
        <v>0</v>
      </c>
    </row>
    <row r="2450" spans="2:4">
      <c r="B2450" s="129" t="s">
        <v>2637</v>
      </c>
      <c r="C2450" s="112">
        <v>0</v>
      </c>
      <c r="D2450" s="112">
        <v>0</v>
      </c>
    </row>
    <row r="2451" spans="2:4">
      <c r="B2451" s="130" t="s">
        <v>2638</v>
      </c>
      <c r="C2451" s="112">
        <v>0</v>
      </c>
      <c r="D2451" s="112">
        <v>0</v>
      </c>
    </row>
    <row r="2452" spans="2:4">
      <c r="B2452" s="129" t="s">
        <v>2639</v>
      </c>
      <c r="C2452" s="112">
        <v>0</v>
      </c>
      <c r="D2452" s="112">
        <v>0</v>
      </c>
    </row>
    <row r="2453" spans="2:4">
      <c r="B2453" s="130" t="s">
        <v>2640</v>
      </c>
      <c r="C2453" s="112">
        <v>0</v>
      </c>
      <c r="D2453" s="112">
        <v>0</v>
      </c>
    </row>
    <row r="2454" spans="2:4">
      <c r="B2454" s="129" t="s">
        <v>2641</v>
      </c>
      <c r="C2454" s="112">
        <v>0</v>
      </c>
      <c r="D2454" s="112">
        <v>0</v>
      </c>
    </row>
    <row r="2455" spans="2:4">
      <c r="B2455" s="130" t="s">
        <v>2642</v>
      </c>
      <c r="C2455" s="112">
        <v>0</v>
      </c>
      <c r="D2455" s="112">
        <v>0</v>
      </c>
    </row>
    <row r="2456" spans="2:4">
      <c r="B2456" s="129" t="s">
        <v>2643</v>
      </c>
      <c r="C2456" s="112">
        <v>0</v>
      </c>
      <c r="D2456" s="112">
        <v>0</v>
      </c>
    </row>
    <row r="2457" spans="2:4">
      <c r="B2457" s="130" t="s">
        <v>2644</v>
      </c>
      <c r="C2457" s="112">
        <v>0</v>
      </c>
      <c r="D2457" s="112">
        <v>0</v>
      </c>
    </row>
    <row r="2458" spans="2:4">
      <c r="B2458" s="129" t="s">
        <v>2645</v>
      </c>
      <c r="C2458" s="112">
        <v>0</v>
      </c>
      <c r="D2458" s="112">
        <v>0</v>
      </c>
    </row>
    <row r="2459" spans="2:4">
      <c r="B2459" s="130" t="s">
        <v>2646</v>
      </c>
      <c r="C2459" s="112">
        <v>0</v>
      </c>
      <c r="D2459" s="112">
        <v>0</v>
      </c>
    </row>
    <row r="2460" spans="2:4">
      <c r="B2460" s="129" t="s">
        <v>663</v>
      </c>
      <c r="C2460" s="112">
        <v>2115619</v>
      </c>
      <c r="D2460" s="112">
        <v>6916798.8600000003</v>
      </c>
    </row>
    <row r="2461" spans="2:4">
      <c r="B2461" s="130" t="s">
        <v>1167</v>
      </c>
      <c r="C2461" s="112">
        <v>2115619</v>
      </c>
      <c r="D2461" s="112">
        <v>6916798.8600000003</v>
      </c>
    </row>
    <row r="2462" spans="2:4">
      <c r="B2462" s="129" t="s">
        <v>2647</v>
      </c>
      <c r="C2462" s="112">
        <v>0</v>
      </c>
      <c r="D2462" s="112">
        <v>0</v>
      </c>
    </row>
    <row r="2463" spans="2:4">
      <c r="B2463" s="130" t="s">
        <v>2648</v>
      </c>
      <c r="C2463" s="112">
        <v>0</v>
      </c>
      <c r="D2463" s="112">
        <v>0</v>
      </c>
    </row>
    <row r="2464" spans="2:4">
      <c r="B2464" s="129" t="s">
        <v>2649</v>
      </c>
      <c r="C2464" s="112">
        <v>0</v>
      </c>
      <c r="D2464" s="112">
        <v>0</v>
      </c>
    </row>
    <row r="2465" spans="2:4">
      <c r="B2465" s="130" t="s">
        <v>2650</v>
      </c>
      <c r="C2465" s="112">
        <v>0</v>
      </c>
      <c r="D2465" s="112">
        <v>0</v>
      </c>
    </row>
    <row r="2466" spans="2:4">
      <c r="B2466" s="129" t="s">
        <v>2651</v>
      </c>
      <c r="C2466" s="112">
        <v>0</v>
      </c>
      <c r="D2466" s="112">
        <v>0</v>
      </c>
    </row>
    <row r="2467" spans="2:4">
      <c r="B2467" s="130" t="s">
        <v>2652</v>
      </c>
      <c r="C2467" s="112">
        <v>0</v>
      </c>
      <c r="D2467" s="112">
        <v>0</v>
      </c>
    </row>
    <row r="2468" spans="2:4">
      <c r="B2468" s="129" t="s">
        <v>2653</v>
      </c>
      <c r="C2468" s="112">
        <v>0</v>
      </c>
      <c r="D2468" s="112">
        <v>0</v>
      </c>
    </row>
    <row r="2469" spans="2:4">
      <c r="B2469" s="130" t="s">
        <v>2654</v>
      </c>
      <c r="C2469" s="112">
        <v>0</v>
      </c>
      <c r="D2469" s="112">
        <v>0</v>
      </c>
    </row>
    <row r="2470" spans="2:4">
      <c r="B2470" s="129" t="s">
        <v>664</v>
      </c>
      <c r="C2470" s="112">
        <v>29000000</v>
      </c>
      <c r="D2470" s="112">
        <v>0</v>
      </c>
    </row>
    <row r="2471" spans="2:4">
      <c r="B2471" s="130" t="s">
        <v>1168</v>
      </c>
      <c r="C2471" s="112">
        <v>29000000</v>
      </c>
      <c r="D2471" s="112">
        <v>0</v>
      </c>
    </row>
    <row r="2472" spans="2:4">
      <c r="B2472" s="129" t="s">
        <v>2655</v>
      </c>
      <c r="C2472" s="112">
        <v>0</v>
      </c>
      <c r="D2472" s="112">
        <v>0</v>
      </c>
    </row>
    <row r="2473" spans="2:4">
      <c r="B2473" s="130" t="s">
        <v>2656</v>
      </c>
      <c r="C2473" s="112">
        <v>0</v>
      </c>
      <c r="D2473" s="112">
        <v>0</v>
      </c>
    </row>
    <row r="2474" spans="2:4">
      <c r="B2474" s="129" t="s">
        <v>665</v>
      </c>
      <c r="C2474" s="112">
        <v>8693414</v>
      </c>
      <c r="D2474" s="112">
        <v>1347866.38</v>
      </c>
    </row>
    <row r="2475" spans="2:4">
      <c r="B2475" s="130" t="s">
        <v>1169</v>
      </c>
      <c r="C2475" s="112">
        <v>8693414</v>
      </c>
      <c r="D2475" s="112">
        <v>1347866.38</v>
      </c>
    </row>
    <row r="2476" spans="2:4">
      <c r="B2476" s="129" t="s">
        <v>666</v>
      </c>
      <c r="C2476" s="112">
        <v>94875610</v>
      </c>
      <c r="D2476" s="112">
        <v>79311920.470000014</v>
      </c>
    </row>
    <row r="2477" spans="2:4">
      <c r="B2477" s="130" t="s">
        <v>1170</v>
      </c>
      <c r="C2477" s="112">
        <v>94875610</v>
      </c>
      <c r="D2477" s="112">
        <v>79311920.470000014</v>
      </c>
    </row>
    <row r="2478" spans="2:4">
      <c r="B2478" s="129" t="s">
        <v>667</v>
      </c>
      <c r="C2478" s="112">
        <v>3615288</v>
      </c>
      <c r="D2478" s="112">
        <v>1837208.13</v>
      </c>
    </row>
    <row r="2479" spans="2:4">
      <c r="B2479" s="130" t="s">
        <v>1171</v>
      </c>
      <c r="C2479" s="112">
        <v>3615288</v>
      </c>
      <c r="D2479" s="112">
        <v>1837208.13</v>
      </c>
    </row>
    <row r="2480" spans="2:4">
      <c r="B2480" s="129" t="s">
        <v>668</v>
      </c>
      <c r="C2480" s="112">
        <v>56247488</v>
      </c>
      <c r="D2480" s="112">
        <v>0</v>
      </c>
    </row>
    <row r="2481" spans="2:4">
      <c r="B2481" s="130" t="s">
        <v>1172</v>
      </c>
      <c r="C2481" s="112">
        <v>56247488</v>
      </c>
      <c r="D2481" s="112">
        <v>0</v>
      </c>
    </row>
    <row r="2482" spans="2:4">
      <c r="B2482" s="129" t="s">
        <v>669</v>
      </c>
      <c r="C2482" s="112">
        <v>90165822</v>
      </c>
      <c r="D2482" s="112">
        <v>74158033.790000007</v>
      </c>
    </row>
    <row r="2483" spans="2:4">
      <c r="B2483" s="130" t="s">
        <v>1173</v>
      </c>
      <c r="C2483" s="112">
        <v>90165822</v>
      </c>
      <c r="D2483" s="112">
        <v>74158033.790000007</v>
      </c>
    </row>
    <row r="2484" spans="2:4">
      <c r="B2484" s="129" t="s">
        <v>670</v>
      </c>
      <c r="C2484" s="112">
        <v>9866683</v>
      </c>
      <c r="D2484" s="112">
        <v>7742820.9199999999</v>
      </c>
    </row>
    <row r="2485" spans="2:4">
      <c r="B2485" s="130" t="s">
        <v>1174</v>
      </c>
      <c r="C2485" s="112">
        <v>9866683</v>
      </c>
      <c r="D2485" s="112">
        <v>7742820.9199999999</v>
      </c>
    </row>
    <row r="2486" spans="2:4">
      <c r="B2486" s="129" t="s">
        <v>671</v>
      </c>
      <c r="C2486" s="112">
        <v>18742915</v>
      </c>
      <c r="D2486" s="112">
        <v>22928130.68</v>
      </c>
    </row>
    <row r="2487" spans="2:4">
      <c r="B2487" s="130" t="s">
        <v>1175</v>
      </c>
      <c r="C2487" s="112">
        <v>18742915</v>
      </c>
      <c r="D2487" s="112">
        <v>22928130.68</v>
      </c>
    </row>
    <row r="2488" spans="2:4">
      <c r="B2488" s="129" t="s">
        <v>672</v>
      </c>
      <c r="C2488" s="112">
        <v>222804317</v>
      </c>
      <c r="D2488" s="112">
        <v>109479911.50000001</v>
      </c>
    </row>
    <row r="2489" spans="2:4">
      <c r="B2489" s="130" t="s">
        <v>1176</v>
      </c>
      <c r="C2489" s="112">
        <v>222804317</v>
      </c>
      <c r="D2489" s="112">
        <v>109479911.50000001</v>
      </c>
    </row>
    <row r="2490" spans="2:4">
      <c r="B2490" s="129" t="s">
        <v>673</v>
      </c>
      <c r="C2490" s="112">
        <v>1241916</v>
      </c>
      <c r="D2490" s="112">
        <v>0</v>
      </c>
    </row>
    <row r="2491" spans="2:4">
      <c r="B2491" s="130" t="s">
        <v>1177</v>
      </c>
      <c r="C2491" s="112">
        <v>1241916</v>
      </c>
      <c r="D2491" s="112">
        <v>0</v>
      </c>
    </row>
    <row r="2492" spans="2:4">
      <c r="B2492" s="129" t="s">
        <v>674</v>
      </c>
      <c r="C2492" s="112">
        <v>102516654</v>
      </c>
      <c r="D2492" s="112">
        <v>184746251.28999999</v>
      </c>
    </row>
    <row r="2493" spans="2:4">
      <c r="B2493" s="130" t="s">
        <v>1178</v>
      </c>
      <c r="C2493" s="112">
        <v>102516654</v>
      </c>
      <c r="D2493" s="112">
        <v>184746251.28999999</v>
      </c>
    </row>
    <row r="2494" spans="2:4">
      <c r="B2494" s="127" t="s">
        <v>304</v>
      </c>
      <c r="C2494" s="128">
        <v>0</v>
      </c>
      <c r="D2494" s="128">
        <v>0</v>
      </c>
    </row>
    <row r="2495" spans="2:4">
      <c r="B2495" s="129" t="s">
        <v>668</v>
      </c>
      <c r="C2495" s="112">
        <v>0</v>
      </c>
      <c r="D2495" s="112">
        <v>0</v>
      </c>
    </row>
    <row r="2496" spans="2:4">
      <c r="B2496" s="130" t="s">
        <v>1172</v>
      </c>
      <c r="C2496" s="112">
        <v>0</v>
      </c>
      <c r="D2496" s="112">
        <v>0</v>
      </c>
    </row>
    <row r="2497" spans="2:4">
      <c r="B2497" s="64" t="s">
        <v>675</v>
      </c>
      <c r="C2497" s="112">
        <v>72214264</v>
      </c>
      <c r="D2497" s="112">
        <v>104992916.71000002</v>
      </c>
    </row>
    <row r="2498" spans="2:4">
      <c r="B2498" s="127" t="s">
        <v>287</v>
      </c>
      <c r="C2498" s="128">
        <v>72214264</v>
      </c>
      <c r="D2498" s="128">
        <v>89992916.900000021</v>
      </c>
    </row>
    <row r="2499" spans="2:4">
      <c r="B2499" s="129" t="s">
        <v>676</v>
      </c>
      <c r="C2499" s="112">
        <v>12495276</v>
      </c>
      <c r="D2499" s="112">
        <v>15788605.84</v>
      </c>
    </row>
    <row r="2500" spans="2:4">
      <c r="B2500" s="130" t="s">
        <v>1179</v>
      </c>
      <c r="C2500" s="112">
        <v>12495276</v>
      </c>
      <c r="D2500" s="112">
        <v>15788605.84</v>
      </c>
    </row>
    <row r="2501" spans="2:4">
      <c r="B2501" s="129" t="s">
        <v>677</v>
      </c>
      <c r="C2501" s="112">
        <v>791959</v>
      </c>
      <c r="D2501" s="112">
        <v>712762.8</v>
      </c>
    </row>
    <row r="2502" spans="2:4">
      <c r="B2502" s="130" t="s">
        <v>1180</v>
      </c>
      <c r="C2502" s="112">
        <v>791959</v>
      </c>
      <c r="D2502" s="112">
        <v>712762.8</v>
      </c>
    </row>
    <row r="2503" spans="2:4">
      <c r="B2503" s="129" t="s">
        <v>678</v>
      </c>
      <c r="C2503" s="112">
        <v>791959</v>
      </c>
      <c r="D2503" s="112">
        <v>712762.8</v>
      </c>
    </row>
    <row r="2504" spans="2:4">
      <c r="B2504" s="130" t="s">
        <v>1181</v>
      </c>
      <c r="C2504" s="112">
        <v>791959</v>
      </c>
      <c r="D2504" s="112">
        <v>712762.8</v>
      </c>
    </row>
    <row r="2505" spans="2:4">
      <c r="B2505" s="129" t="s">
        <v>679</v>
      </c>
      <c r="C2505" s="112">
        <v>2138193</v>
      </c>
      <c r="D2505" s="112">
        <v>1924373.39</v>
      </c>
    </row>
    <row r="2506" spans="2:4">
      <c r="B2506" s="130" t="s">
        <v>1182</v>
      </c>
      <c r="C2506" s="112">
        <v>2138193</v>
      </c>
      <c r="D2506" s="112">
        <v>1924373.39</v>
      </c>
    </row>
    <row r="2507" spans="2:4">
      <c r="B2507" s="129" t="s">
        <v>680</v>
      </c>
      <c r="C2507" s="112">
        <v>791959</v>
      </c>
      <c r="D2507" s="112">
        <v>712762.8</v>
      </c>
    </row>
    <row r="2508" spans="2:4">
      <c r="B2508" s="130" t="s">
        <v>1183</v>
      </c>
      <c r="C2508" s="112">
        <v>791959</v>
      </c>
      <c r="D2508" s="112">
        <v>712762.8</v>
      </c>
    </row>
    <row r="2509" spans="2:4">
      <c r="B2509" s="129" t="s">
        <v>681</v>
      </c>
      <c r="C2509" s="112">
        <v>2138193</v>
      </c>
      <c r="D2509" s="112">
        <v>1951857.8</v>
      </c>
    </row>
    <row r="2510" spans="2:4">
      <c r="B2510" s="130" t="s">
        <v>1184</v>
      </c>
      <c r="C2510" s="112">
        <v>2138193</v>
      </c>
      <c r="D2510" s="112">
        <v>1951857.8</v>
      </c>
    </row>
    <row r="2511" spans="2:4">
      <c r="B2511" s="129" t="s">
        <v>682</v>
      </c>
      <c r="C2511" s="112">
        <v>2115619</v>
      </c>
      <c r="D2511" s="112">
        <v>0</v>
      </c>
    </row>
    <row r="2512" spans="2:4">
      <c r="B2512" s="130" t="s">
        <v>1185</v>
      </c>
      <c r="C2512" s="112">
        <v>2115619</v>
      </c>
      <c r="D2512" s="112">
        <v>0</v>
      </c>
    </row>
    <row r="2513" spans="2:4">
      <c r="B2513" s="129" t="s">
        <v>683</v>
      </c>
      <c r="C2513" s="112">
        <v>2138193</v>
      </c>
      <c r="D2513" s="112">
        <v>0</v>
      </c>
    </row>
    <row r="2514" spans="2:4">
      <c r="B2514" s="130" t="s">
        <v>1186</v>
      </c>
      <c r="C2514" s="112">
        <v>2138193</v>
      </c>
      <c r="D2514" s="112">
        <v>0</v>
      </c>
    </row>
    <row r="2515" spans="2:4">
      <c r="B2515" s="129" t="s">
        <v>684</v>
      </c>
      <c r="C2515" s="112">
        <v>791959</v>
      </c>
      <c r="D2515" s="112">
        <v>720018.1</v>
      </c>
    </row>
    <row r="2516" spans="2:4">
      <c r="B2516" s="130" t="s">
        <v>1187</v>
      </c>
      <c r="C2516" s="112">
        <v>791959</v>
      </c>
      <c r="D2516" s="112">
        <v>720018.1</v>
      </c>
    </row>
    <row r="2517" spans="2:4">
      <c r="B2517" s="129" t="s">
        <v>685</v>
      </c>
      <c r="C2517" s="112">
        <v>6209581</v>
      </c>
      <c r="D2517" s="112">
        <v>0</v>
      </c>
    </row>
    <row r="2518" spans="2:4">
      <c r="B2518" s="130" t="s">
        <v>1188</v>
      </c>
      <c r="C2518" s="112">
        <v>6209581</v>
      </c>
      <c r="D2518" s="112">
        <v>0</v>
      </c>
    </row>
    <row r="2519" spans="2:4">
      <c r="B2519" s="129" t="s">
        <v>2899</v>
      </c>
      <c r="C2519" s="112">
        <v>0</v>
      </c>
      <c r="D2519" s="112">
        <v>0</v>
      </c>
    </row>
    <row r="2520" spans="2:4">
      <c r="B2520" s="130" t="s">
        <v>2900</v>
      </c>
      <c r="C2520" s="112">
        <v>0</v>
      </c>
      <c r="D2520" s="112">
        <v>0</v>
      </c>
    </row>
    <row r="2521" spans="2:4">
      <c r="B2521" s="129" t="s">
        <v>2901</v>
      </c>
      <c r="C2521" s="112">
        <v>0</v>
      </c>
      <c r="D2521" s="112">
        <v>0</v>
      </c>
    </row>
    <row r="2522" spans="2:4">
      <c r="B2522" s="130" t="s">
        <v>2902</v>
      </c>
      <c r="C2522" s="112">
        <v>0</v>
      </c>
      <c r="D2522" s="112">
        <v>0</v>
      </c>
    </row>
    <row r="2523" spans="2:4">
      <c r="B2523" s="129" t="s">
        <v>2903</v>
      </c>
      <c r="C2523" s="112">
        <v>0</v>
      </c>
      <c r="D2523" s="112">
        <v>0</v>
      </c>
    </row>
    <row r="2524" spans="2:4">
      <c r="B2524" s="130" t="s">
        <v>2904</v>
      </c>
      <c r="C2524" s="112">
        <v>0</v>
      </c>
      <c r="D2524" s="112">
        <v>0</v>
      </c>
    </row>
    <row r="2525" spans="2:4">
      <c r="B2525" s="129" t="s">
        <v>686</v>
      </c>
      <c r="C2525" s="112">
        <v>9866682</v>
      </c>
      <c r="D2525" s="112">
        <v>0</v>
      </c>
    </row>
    <row r="2526" spans="2:4">
      <c r="B2526" s="130" t="s">
        <v>1189</v>
      </c>
      <c r="C2526" s="112">
        <v>9866682</v>
      </c>
      <c r="D2526" s="112">
        <v>0</v>
      </c>
    </row>
    <row r="2527" spans="2:4">
      <c r="B2527" s="129" t="s">
        <v>687</v>
      </c>
      <c r="C2527" s="112">
        <v>6247638</v>
      </c>
      <c r="D2527" s="112">
        <v>4170622.48</v>
      </c>
    </row>
    <row r="2528" spans="2:4">
      <c r="B2528" s="130" t="s">
        <v>1190</v>
      </c>
      <c r="C2528" s="112">
        <v>6247638</v>
      </c>
      <c r="D2528" s="112">
        <v>4170622.48</v>
      </c>
    </row>
    <row r="2529" spans="2:4">
      <c r="B2529" s="129" t="s">
        <v>2905</v>
      </c>
      <c r="C2529" s="112">
        <v>0</v>
      </c>
      <c r="D2529" s="112">
        <v>0</v>
      </c>
    </row>
    <row r="2530" spans="2:4">
      <c r="B2530" s="130" t="s">
        <v>2906</v>
      </c>
      <c r="C2530" s="112">
        <v>0</v>
      </c>
      <c r="D2530" s="112">
        <v>0</v>
      </c>
    </row>
    <row r="2531" spans="2:4">
      <c r="B2531" s="129" t="s">
        <v>2907</v>
      </c>
      <c r="C2531" s="112">
        <v>0</v>
      </c>
      <c r="D2531" s="112">
        <v>0</v>
      </c>
    </row>
    <row r="2532" spans="2:4">
      <c r="B2532" s="130" t="s">
        <v>2908</v>
      </c>
      <c r="C2532" s="112">
        <v>0</v>
      </c>
      <c r="D2532" s="112">
        <v>0</v>
      </c>
    </row>
    <row r="2533" spans="2:4">
      <c r="B2533" s="129" t="s">
        <v>2909</v>
      </c>
      <c r="C2533" s="112">
        <v>0</v>
      </c>
      <c r="D2533" s="112">
        <v>0</v>
      </c>
    </row>
    <row r="2534" spans="2:4">
      <c r="B2534" s="130" t="s">
        <v>2910</v>
      </c>
      <c r="C2534" s="112">
        <v>0</v>
      </c>
      <c r="D2534" s="112">
        <v>0</v>
      </c>
    </row>
    <row r="2535" spans="2:4">
      <c r="B2535" s="129" t="s">
        <v>2911</v>
      </c>
      <c r="C2535" s="112">
        <v>0</v>
      </c>
      <c r="D2535" s="112">
        <v>0</v>
      </c>
    </row>
    <row r="2536" spans="2:4">
      <c r="B2536" s="130" t="s">
        <v>2912</v>
      </c>
      <c r="C2536" s="112">
        <v>0</v>
      </c>
      <c r="D2536" s="112">
        <v>0</v>
      </c>
    </row>
    <row r="2537" spans="2:4">
      <c r="B2537" s="129" t="s">
        <v>2913</v>
      </c>
      <c r="C2537" s="112">
        <v>0</v>
      </c>
      <c r="D2537" s="112">
        <v>0</v>
      </c>
    </row>
    <row r="2538" spans="2:4">
      <c r="B2538" s="130" t="s">
        <v>2914</v>
      </c>
      <c r="C2538" s="112">
        <v>0</v>
      </c>
      <c r="D2538" s="112">
        <v>0</v>
      </c>
    </row>
    <row r="2539" spans="2:4">
      <c r="B2539" s="129" t="s">
        <v>2915</v>
      </c>
      <c r="C2539" s="112">
        <v>0</v>
      </c>
      <c r="D2539" s="112">
        <v>0</v>
      </c>
    </row>
    <row r="2540" spans="2:4">
      <c r="B2540" s="130" t="s">
        <v>2916</v>
      </c>
      <c r="C2540" s="112">
        <v>0</v>
      </c>
      <c r="D2540" s="112">
        <v>0</v>
      </c>
    </row>
    <row r="2541" spans="2:4">
      <c r="B2541" s="129" t="s">
        <v>2917</v>
      </c>
      <c r="C2541" s="112">
        <v>0</v>
      </c>
      <c r="D2541" s="112">
        <v>0</v>
      </c>
    </row>
    <row r="2542" spans="2:4">
      <c r="B2542" s="130" t="s">
        <v>2918</v>
      </c>
      <c r="C2542" s="112">
        <v>0</v>
      </c>
      <c r="D2542" s="112">
        <v>0</v>
      </c>
    </row>
    <row r="2543" spans="2:4">
      <c r="B2543" s="129" t="s">
        <v>688</v>
      </c>
      <c r="C2543" s="112">
        <v>2483832</v>
      </c>
      <c r="D2543" s="112">
        <v>6628300.3400000008</v>
      </c>
    </row>
    <row r="2544" spans="2:4">
      <c r="B2544" s="130" t="s">
        <v>1191</v>
      </c>
      <c r="C2544" s="112">
        <v>2483832</v>
      </c>
      <c r="D2544" s="112">
        <v>6628300.3400000008</v>
      </c>
    </row>
    <row r="2545" spans="2:4">
      <c r="B2545" s="129" t="s">
        <v>1427</v>
      </c>
      <c r="C2545" s="112">
        <v>0</v>
      </c>
      <c r="D2545" s="112">
        <v>24933395</v>
      </c>
    </row>
    <row r="2546" spans="2:4">
      <c r="B2546" s="130" t="s">
        <v>1428</v>
      </c>
      <c r="C2546" s="112">
        <v>0</v>
      </c>
      <c r="D2546" s="112">
        <v>24933395</v>
      </c>
    </row>
    <row r="2547" spans="2:4">
      <c r="B2547" s="129" t="s">
        <v>2919</v>
      </c>
      <c r="C2547" s="112">
        <v>0</v>
      </c>
      <c r="D2547" s="112">
        <v>0</v>
      </c>
    </row>
    <row r="2548" spans="2:4">
      <c r="B2548" s="130" t="s">
        <v>2920</v>
      </c>
      <c r="C2548" s="112">
        <v>0</v>
      </c>
      <c r="D2548" s="112">
        <v>0</v>
      </c>
    </row>
    <row r="2549" spans="2:4">
      <c r="B2549" s="129" t="s">
        <v>689</v>
      </c>
      <c r="C2549" s="112">
        <v>3615287</v>
      </c>
      <c r="D2549" s="112">
        <v>176089.21</v>
      </c>
    </row>
    <row r="2550" spans="2:4">
      <c r="B2550" s="130" t="s">
        <v>1192</v>
      </c>
      <c r="C2550" s="112">
        <v>3615287</v>
      </c>
      <c r="D2550" s="112">
        <v>176089.21</v>
      </c>
    </row>
    <row r="2551" spans="2:4">
      <c r="B2551" s="129" t="s">
        <v>2921</v>
      </c>
      <c r="C2551" s="112">
        <v>0</v>
      </c>
      <c r="D2551" s="112">
        <v>0</v>
      </c>
    </row>
    <row r="2552" spans="2:4">
      <c r="B2552" s="130" t="s">
        <v>2922</v>
      </c>
      <c r="C2552" s="112">
        <v>0</v>
      </c>
      <c r="D2552" s="112">
        <v>0</v>
      </c>
    </row>
    <row r="2553" spans="2:4">
      <c r="B2553" s="129" t="s">
        <v>2923</v>
      </c>
      <c r="C2553" s="112">
        <v>0</v>
      </c>
      <c r="D2553" s="112">
        <v>0</v>
      </c>
    </row>
    <row r="2554" spans="2:4">
      <c r="B2554" s="130" t="s">
        <v>2924</v>
      </c>
      <c r="C2554" s="112">
        <v>0</v>
      </c>
      <c r="D2554" s="112">
        <v>0</v>
      </c>
    </row>
    <row r="2555" spans="2:4">
      <c r="B2555" s="129" t="s">
        <v>2925</v>
      </c>
      <c r="C2555" s="112">
        <v>0</v>
      </c>
      <c r="D2555" s="112">
        <v>0</v>
      </c>
    </row>
    <row r="2556" spans="2:4">
      <c r="B2556" s="130" t="s">
        <v>2926</v>
      </c>
      <c r="C2556" s="112">
        <v>0</v>
      </c>
      <c r="D2556" s="112">
        <v>0</v>
      </c>
    </row>
    <row r="2557" spans="2:4">
      <c r="B2557" s="129" t="s">
        <v>2927</v>
      </c>
      <c r="C2557" s="112">
        <v>0</v>
      </c>
      <c r="D2557" s="112">
        <v>0</v>
      </c>
    </row>
    <row r="2558" spans="2:4">
      <c r="B2558" s="130" t="s">
        <v>2928</v>
      </c>
      <c r="C2558" s="112">
        <v>0</v>
      </c>
      <c r="D2558" s="112">
        <v>0</v>
      </c>
    </row>
    <row r="2559" spans="2:4">
      <c r="B2559" s="129" t="s">
        <v>2929</v>
      </c>
      <c r="C2559" s="112">
        <v>0</v>
      </c>
      <c r="D2559" s="112">
        <v>0</v>
      </c>
    </row>
    <row r="2560" spans="2:4">
      <c r="B2560" s="130" t="s">
        <v>2930</v>
      </c>
      <c r="C2560" s="112">
        <v>0</v>
      </c>
      <c r="D2560" s="112">
        <v>0</v>
      </c>
    </row>
    <row r="2561" spans="2:4">
      <c r="B2561" s="129" t="s">
        <v>690</v>
      </c>
      <c r="C2561" s="112">
        <v>2984732</v>
      </c>
      <c r="D2561" s="112">
        <v>0</v>
      </c>
    </row>
    <row r="2562" spans="2:4">
      <c r="B2562" s="130" t="s">
        <v>1193</v>
      </c>
      <c r="C2562" s="112">
        <v>2984732</v>
      </c>
      <c r="D2562" s="112">
        <v>0</v>
      </c>
    </row>
    <row r="2563" spans="2:4">
      <c r="B2563" s="129" t="s">
        <v>1472</v>
      </c>
      <c r="C2563" s="112">
        <v>0</v>
      </c>
      <c r="D2563" s="112">
        <v>27095234.57</v>
      </c>
    </row>
    <row r="2564" spans="2:4">
      <c r="B2564" s="130" t="s">
        <v>1473</v>
      </c>
      <c r="C2564" s="112">
        <v>0</v>
      </c>
      <c r="D2564" s="112">
        <v>27095234.57</v>
      </c>
    </row>
    <row r="2565" spans="2:4">
      <c r="B2565" s="129" t="s">
        <v>691</v>
      </c>
      <c r="C2565" s="112">
        <v>5537734</v>
      </c>
      <c r="D2565" s="112">
        <v>1465970.65</v>
      </c>
    </row>
    <row r="2566" spans="2:4">
      <c r="B2566" s="130" t="s">
        <v>1194</v>
      </c>
      <c r="C2566" s="112">
        <v>5537734</v>
      </c>
      <c r="D2566" s="112">
        <v>1465970.65</v>
      </c>
    </row>
    <row r="2567" spans="2:4">
      <c r="B2567" s="129" t="s">
        <v>692</v>
      </c>
      <c r="C2567" s="112">
        <v>5537734</v>
      </c>
      <c r="D2567" s="112">
        <v>1534289.84</v>
      </c>
    </row>
    <row r="2568" spans="2:4">
      <c r="B2568" s="130" t="s">
        <v>1195</v>
      </c>
      <c r="C2568" s="112">
        <v>5537734</v>
      </c>
      <c r="D2568" s="112">
        <v>1534289.84</v>
      </c>
    </row>
    <row r="2569" spans="2:4">
      <c r="B2569" s="129" t="s">
        <v>693</v>
      </c>
      <c r="C2569" s="112">
        <v>5537734</v>
      </c>
      <c r="D2569" s="112">
        <v>1465871.28</v>
      </c>
    </row>
    <row r="2570" spans="2:4">
      <c r="B2570" s="130" t="s">
        <v>1196</v>
      </c>
      <c r="C2570" s="112">
        <v>5537734</v>
      </c>
      <c r="D2570" s="112">
        <v>1465871.28</v>
      </c>
    </row>
    <row r="2571" spans="2:4">
      <c r="B2571" s="127" t="s">
        <v>304</v>
      </c>
      <c r="C2571" s="128">
        <v>0</v>
      </c>
      <c r="D2571" s="128">
        <v>14999999.810000001</v>
      </c>
    </row>
    <row r="2572" spans="2:4">
      <c r="B2572" s="129" t="s">
        <v>1472</v>
      </c>
      <c r="C2572" s="112">
        <v>0</v>
      </c>
      <c r="D2572" s="112">
        <v>14999999.810000001</v>
      </c>
    </row>
    <row r="2573" spans="2:4">
      <c r="B2573" s="130" t="s">
        <v>1473</v>
      </c>
      <c r="C2573" s="112">
        <v>0</v>
      </c>
      <c r="D2573" s="112">
        <v>14999999.810000001</v>
      </c>
    </row>
    <row r="2574" spans="2:4">
      <c r="B2574" s="64" t="s">
        <v>694</v>
      </c>
      <c r="C2574" s="112">
        <v>292349813</v>
      </c>
      <c r="D2574" s="112">
        <v>622369477.85000002</v>
      </c>
    </row>
    <row r="2575" spans="2:4">
      <c r="B2575" s="127" t="s">
        <v>287</v>
      </c>
      <c r="C2575" s="128">
        <v>292349813</v>
      </c>
      <c r="D2575" s="128">
        <v>476320128.73999995</v>
      </c>
    </row>
    <row r="2576" spans="2:4">
      <c r="B2576" s="129" t="s">
        <v>1739</v>
      </c>
      <c r="C2576" s="112">
        <v>0</v>
      </c>
      <c r="D2576" s="112">
        <v>0</v>
      </c>
    </row>
    <row r="2577" spans="2:4">
      <c r="B2577" s="130" t="s">
        <v>1740</v>
      </c>
      <c r="C2577" s="112">
        <v>0</v>
      </c>
      <c r="D2577" s="112">
        <v>0</v>
      </c>
    </row>
    <row r="2578" spans="2:4">
      <c r="B2578" s="129" t="s">
        <v>1741</v>
      </c>
      <c r="C2578" s="112">
        <v>0</v>
      </c>
      <c r="D2578" s="112">
        <v>0</v>
      </c>
    </row>
    <row r="2579" spans="2:4">
      <c r="B2579" s="130" t="s">
        <v>1742</v>
      </c>
      <c r="C2579" s="112">
        <v>0</v>
      </c>
      <c r="D2579" s="112">
        <v>0</v>
      </c>
    </row>
    <row r="2580" spans="2:4">
      <c r="B2580" s="129" t="s">
        <v>1743</v>
      </c>
      <c r="C2580" s="112">
        <v>0</v>
      </c>
      <c r="D2580" s="112">
        <v>0</v>
      </c>
    </row>
    <row r="2581" spans="2:4">
      <c r="B2581" s="130" t="s">
        <v>1744</v>
      </c>
      <c r="C2581" s="112">
        <v>0</v>
      </c>
      <c r="D2581" s="112">
        <v>0</v>
      </c>
    </row>
    <row r="2582" spans="2:4">
      <c r="B2582" s="129" t="s">
        <v>1745</v>
      </c>
      <c r="C2582" s="112">
        <v>0</v>
      </c>
      <c r="D2582" s="112">
        <v>0</v>
      </c>
    </row>
    <row r="2583" spans="2:4">
      <c r="B2583" s="130" t="s">
        <v>1746</v>
      </c>
      <c r="C2583" s="112">
        <v>0</v>
      </c>
      <c r="D2583" s="112">
        <v>0</v>
      </c>
    </row>
    <row r="2584" spans="2:4">
      <c r="B2584" s="129" t="s">
        <v>1747</v>
      </c>
      <c r="C2584" s="112">
        <v>0</v>
      </c>
      <c r="D2584" s="112">
        <v>0</v>
      </c>
    </row>
    <row r="2585" spans="2:4">
      <c r="B2585" s="130" t="s">
        <v>1748</v>
      </c>
      <c r="C2585" s="112">
        <v>0</v>
      </c>
      <c r="D2585" s="112">
        <v>0</v>
      </c>
    </row>
    <row r="2586" spans="2:4">
      <c r="B2586" s="129" t="s">
        <v>1749</v>
      </c>
      <c r="C2586" s="112">
        <v>0</v>
      </c>
      <c r="D2586" s="112">
        <v>0</v>
      </c>
    </row>
    <row r="2587" spans="2:4">
      <c r="B2587" s="130" t="s">
        <v>1750</v>
      </c>
      <c r="C2587" s="112">
        <v>0</v>
      </c>
      <c r="D2587" s="112">
        <v>0</v>
      </c>
    </row>
    <row r="2588" spans="2:4">
      <c r="B2588" s="129" t="s">
        <v>1751</v>
      </c>
      <c r="C2588" s="112">
        <v>0</v>
      </c>
      <c r="D2588" s="112">
        <v>0</v>
      </c>
    </row>
    <row r="2589" spans="2:4">
      <c r="B2589" s="130" t="s">
        <v>1752</v>
      </c>
      <c r="C2589" s="112">
        <v>0</v>
      </c>
      <c r="D2589" s="112">
        <v>0</v>
      </c>
    </row>
    <row r="2590" spans="2:4">
      <c r="B2590" s="129" t="s">
        <v>1390</v>
      </c>
      <c r="C2590" s="112">
        <v>0</v>
      </c>
      <c r="D2590" s="112">
        <v>59226960.380000003</v>
      </c>
    </row>
    <row r="2591" spans="2:4">
      <c r="B2591" s="130" t="s">
        <v>1391</v>
      </c>
      <c r="C2591" s="112">
        <v>0</v>
      </c>
      <c r="D2591" s="112">
        <v>59226960.380000003</v>
      </c>
    </row>
    <row r="2592" spans="2:4">
      <c r="B2592" s="129" t="s">
        <v>1392</v>
      </c>
      <c r="C2592" s="112">
        <v>0</v>
      </c>
      <c r="D2592" s="112">
        <v>62475504.060000002</v>
      </c>
    </row>
    <row r="2593" spans="2:4">
      <c r="B2593" s="130" t="s">
        <v>1393</v>
      </c>
      <c r="C2593" s="112">
        <v>0</v>
      </c>
      <c r="D2593" s="112">
        <v>62475504.060000002</v>
      </c>
    </row>
    <row r="2594" spans="2:4">
      <c r="B2594" s="129" t="s">
        <v>695</v>
      </c>
      <c r="C2594" s="112">
        <v>24990553</v>
      </c>
      <c r="D2594" s="112">
        <v>32196982.769999996</v>
      </c>
    </row>
    <row r="2595" spans="2:4">
      <c r="B2595" s="130" t="s">
        <v>1197</v>
      </c>
      <c r="C2595" s="112">
        <v>24990553</v>
      </c>
      <c r="D2595" s="112">
        <v>32196982.769999996</v>
      </c>
    </row>
    <row r="2596" spans="2:4">
      <c r="B2596" s="129" t="s">
        <v>696</v>
      </c>
      <c r="C2596" s="112">
        <v>2115619</v>
      </c>
      <c r="D2596" s="112">
        <v>0</v>
      </c>
    </row>
    <row r="2597" spans="2:4">
      <c r="B2597" s="130" t="s">
        <v>1198</v>
      </c>
      <c r="C2597" s="112">
        <v>2115619</v>
      </c>
      <c r="D2597" s="112">
        <v>0</v>
      </c>
    </row>
    <row r="2598" spans="2:4">
      <c r="B2598" s="129" t="s">
        <v>2657</v>
      </c>
      <c r="C2598" s="112">
        <v>3553096</v>
      </c>
      <c r="D2598" s="112">
        <v>3499365.87</v>
      </c>
    </row>
    <row r="2599" spans="2:4">
      <c r="B2599" s="130" t="s">
        <v>1199</v>
      </c>
      <c r="C2599" s="112">
        <v>3553096</v>
      </c>
      <c r="D2599" s="112">
        <v>3499365.87</v>
      </c>
    </row>
    <row r="2600" spans="2:4">
      <c r="B2600" s="129" t="s">
        <v>697</v>
      </c>
      <c r="C2600" s="112">
        <v>2483832</v>
      </c>
      <c r="D2600" s="112">
        <v>14802362.08</v>
      </c>
    </row>
    <row r="2601" spans="2:4">
      <c r="B2601" s="130" t="s">
        <v>1200</v>
      </c>
      <c r="C2601" s="112">
        <v>2483832</v>
      </c>
      <c r="D2601" s="112">
        <v>14802362.08</v>
      </c>
    </row>
    <row r="2602" spans="2:4">
      <c r="B2602" s="129" t="s">
        <v>698</v>
      </c>
      <c r="C2602" s="112">
        <v>11612887</v>
      </c>
      <c r="D2602" s="112">
        <v>0</v>
      </c>
    </row>
    <row r="2603" spans="2:4">
      <c r="B2603" s="130" t="s">
        <v>1201</v>
      </c>
      <c r="C2603" s="112">
        <v>11612887</v>
      </c>
      <c r="D2603" s="112">
        <v>0</v>
      </c>
    </row>
    <row r="2604" spans="2:4">
      <c r="B2604" s="129" t="s">
        <v>699</v>
      </c>
      <c r="C2604" s="112">
        <v>200844381</v>
      </c>
      <c r="D2604" s="112">
        <v>232412837.56999993</v>
      </c>
    </row>
    <row r="2605" spans="2:4">
      <c r="B2605" s="130" t="s">
        <v>1202</v>
      </c>
      <c r="C2605" s="112">
        <v>200844381</v>
      </c>
      <c r="D2605" s="112">
        <v>232412837.56999993</v>
      </c>
    </row>
    <row r="2606" spans="2:4">
      <c r="B2606" s="129" t="s">
        <v>700</v>
      </c>
      <c r="C2606" s="112">
        <v>19733365</v>
      </c>
      <c r="D2606" s="112">
        <v>17385454.870000001</v>
      </c>
    </row>
    <row r="2607" spans="2:4">
      <c r="B2607" s="130" t="s">
        <v>1203</v>
      </c>
      <c r="C2607" s="112">
        <v>19733365</v>
      </c>
      <c r="D2607" s="112">
        <v>17385454.870000001</v>
      </c>
    </row>
    <row r="2608" spans="2:4">
      <c r="B2608" s="129" t="s">
        <v>701</v>
      </c>
      <c r="C2608" s="112">
        <v>3123863</v>
      </c>
      <c r="D2608" s="112">
        <v>0</v>
      </c>
    </row>
    <row r="2609" spans="2:4">
      <c r="B2609" s="130" t="s">
        <v>1204</v>
      </c>
      <c r="C2609" s="112">
        <v>3123863</v>
      </c>
      <c r="D2609" s="112">
        <v>0</v>
      </c>
    </row>
    <row r="2610" spans="2:4">
      <c r="B2610" s="129" t="s">
        <v>2931</v>
      </c>
      <c r="C2610" s="112">
        <v>0</v>
      </c>
      <c r="D2610" s="112">
        <v>0</v>
      </c>
    </row>
    <row r="2611" spans="2:4">
      <c r="B2611" s="130" t="s">
        <v>2932</v>
      </c>
      <c r="C2611" s="112">
        <v>0</v>
      </c>
      <c r="D2611" s="112">
        <v>0</v>
      </c>
    </row>
    <row r="2612" spans="2:4">
      <c r="B2612" s="129" t="s">
        <v>2933</v>
      </c>
      <c r="C2612" s="112">
        <v>0</v>
      </c>
      <c r="D2612" s="112">
        <v>0</v>
      </c>
    </row>
    <row r="2613" spans="2:4">
      <c r="B2613" s="130" t="s">
        <v>2934</v>
      </c>
      <c r="C2613" s="112">
        <v>0</v>
      </c>
      <c r="D2613" s="112">
        <v>0</v>
      </c>
    </row>
    <row r="2614" spans="2:4">
      <c r="B2614" s="129" t="s">
        <v>702</v>
      </c>
      <c r="C2614" s="112">
        <v>16144911</v>
      </c>
      <c r="D2614" s="112">
        <v>30982411.550000004</v>
      </c>
    </row>
    <row r="2615" spans="2:4">
      <c r="B2615" s="130" t="s">
        <v>1205</v>
      </c>
      <c r="C2615" s="112">
        <v>16144911</v>
      </c>
      <c r="D2615" s="112">
        <v>30982411.550000004</v>
      </c>
    </row>
    <row r="2616" spans="2:4">
      <c r="B2616" s="129" t="s">
        <v>2935</v>
      </c>
      <c r="C2616" s="112">
        <v>0</v>
      </c>
      <c r="D2616" s="112">
        <v>0</v>
      </c>
    </row>
    <row r="2617" spans="2:4">
      <c r="B2617" s="130" t="s">
        <v>2936</v>
      </c>
      <c r="C2617" s="112">
        <v>0</v>
      </c>
      <c r="D2617" s="112">
        <v>0</v>
      </c>
    </row>
    <row r="2618" spans="2:4">
      <c r="B2618" s="129" t="s">
        <v>746</v>
      </c>
      <c r="C2618" s="112">
        <v>0</v>
      </c>
      <c r="D2618" s="112">
        <v>20129783.300000001</v>
      </c>
    </row>
    <row r="2619" spans="2:4">
      <c r="B2619" s="130" t="s">
        <v>1254</v>
      </c>
      <c r="C2619" s="112">
        <v>0</v>
      </c>
      <c r="D2619" s="112">
        <v>20129783.300000001</v>
      </c>
    </row>
    <row r="2620" spans="2:4">
      <c r="B2620" s="129" t="s">
        <v>2937</v>
      </c>
      <c r="C2620" s="112">
        <v>0</v>
      </c>
      <c r="D2620" s="112">
        <v>0</v>
      </c>
    </row>
    <row r="2621" spans="2:4">
      <c r="B2621" s="130" t="s">
        <v>2938</v>
      </c>
      <c r="C2621" s="112">
        <v>0</v>
      </c>
      <c r="D2621" s="112">
        <v>0</v>
      </c>
    </row>
    <row r="2622" spans="2:4">
      <c r="B2622" s="129" t="s">
        <v>703</v>
      </c>
      <c r="C2622" s="112">
        <v>1499668</v>
      </c>
      <c r="D2622" s="112">
        <v>0</v>
      </c>
    </row>
    <row r="2623" spans="2:4">
      <c r="B2623" s="130" t="s">
        <v>1206</v>
      </c>
      <c r="C2623" s="112">
        <v>1499668</v>
      </c>
      <c r="D2623" s="112">
        <v>0</v>
      </c>
    </row>
    <row r="2624" spans="2:4">
      <c r="B2624" s="129" t="s">
        <v>2939</v>
      </c>
      <c r="C2624" s="112">
        <v>0</v>
      </c>
      <c r="D2624" s="112">
        <v>0</v>
      </c>
    </row>
    <row r="2625" spans="2:4">
      <c r="B2625" s="130" t="s">
        <v>2940</v>
      </c>
      <c r="C2625" s="112">
        <v>0</v>
      </c>
      <c r="D2625" s="112">
        <v>0</v>
      </c>
    </row>
    <row r="2626" spans="2:4">
      <c r="B2626" s="129" t="s">
        <v>2941</v>
      </c>
      <c r="C2626" s="112">
        <v>0</v>
      </c>
      <c r="D2626" s="112">
        <v>0</v>
      </c>
    </row>
    <row r="2627" spans="2:4">
      <c r="B2627" s="130" t="s">
        <v>2942</v>
      </c>
      <c r="C2627" s="112">
        <v>0</v>
      </c>
      <c r="D2627" s="112">
        <v>0</v>
      </c>
    </row>
    <row r="2628" spans="2:4">
      <c r="B2628" s="129" t="s">
        <v>2943</v>
      </c>
      <c r="C2628" s="112">
        <v>0</v>
      </c>
      <c r="D2628" s="112">
        <v>0</v>
      </c>
    </row>
    <row r="2629" spans="2:4">
      <c r="B2629" s="130" t="s">
        <v>2944</v>
      </c>
      <c r="C2629" s="112">
        <v>0</v>
      </c>
      <c r="D2629" s="112">
        <v>0</v>
      </c>
    </row>
    <row r="2630" spans="2:4">
      <c r="B2630" s="129" t="s">
        <v>2945</v>
      </c>
      <c r="C2630" s="112">
        <v>0</v>
      </c>
      <c r="D2630" s="112">
        <v>0</v>
      </c>
    </row>
    <row r="2631" spans="2:4">
      <c r="B2631" s="130" t="s">
        <v>2946</v>
      </c>
      <c r="C2631" s="112">
        <v>0</v>
      </c>
      <c r="D2631" s="112">
        <v>0</v>
      </c>
    </row>
    <row r="2632" spans="2:4">
      <c r="B2632" s="129" t="s">
        <v>2947</v>
      </c>
      <c r="C2632" s="112">
        <v>0</v>
      </c>
      <c r="D2632" s="112">
        <v>0</v>
      </c>
    </row>
    <row r="2633" spans="2:4">
      <c r="B2633" s="130" t="s">
        <v>2948</v>
      </c>
      <c r="C2633" s="112">
        <v>0</v>
      </c>
      <c r="D2633" s="112">
        <v>0</v>
      </c>
    </row>
    <row r="2634" spans="2:4">
      <c r="B2634" s="129" t="s">
        <v>2949</v>
      </c>
      <c r="C2634" s="112">
        <v>0</v>
      </c>
      <c r="D2634" s="112">
        <v>0</v>
      </c>
    </row>
    <row r="2635" spans="2:4">
      <c r="B2635" s="130" t="s">
        <v>2950</v>
      </c>
      <c r="C2635" s="112">
        <v>0</v>
      </c>
      <c r="D2635" s="112">
        <v>0</v>
      </c>
    </row>
    <row r="2636" spans="2:4">
      <c r="B2636" s="129" t="s">
        <v>2951</v>
      </c>
      <c r="C2636" s="112">
        <v>0</v>
      </c>
      <c r="D2636" s="112">
        <v>0</v>
      </c>
    </row>
    <row r="2637" spans="2:4">
      <c r="B2637" s="130" t="s">
        <v>2952</v>
      </c>
      <c r="C2637" s="112">
        <v>0</v>
      </c>
      <c r="D2637" s="112">
        <v>0</v>
      </c>
    </row>
    <row r="2638" spans="2:4">
      <c r="B2638" s="129" t="s">
        <v>2953</v>
      </c>
      <c r="C2638" s="112">
        <v>0</v>
      </c>
      <c r="D2638" s="112">
        <v>0</v>
      </c>
    </row>
    <row r="2639" spans="2:4">
      <c r="B2639" s="130" t="s">
        <v>2954</v>
      </c>
      <c r="C2639" s="112">
        <v>0</v>
      </c>
      <c r="D2639" s="112">
        <v>0</v>
      </c>
    </row>
    <row r="2640" spans="2:4">
      <c r="B2640" s="129" t="s">
        <v>2955</v>
      </c>
      <c r="C2640" s="112">
        <v>0</v>
      </c>
      <c r="D2640" s="112">
        <v>0</v>
      </c>
    </row>
    <row r="2641" spans="2:4">
      <c r="B2641" s="130" t="s">
        <v>2956</v>
      </c>
      <c r="C2641" s="112">
        <v>0</v>
      </c>
      <c r="D2641" s="112">
        <v>0</v>
      </c>
    </row>
    <row r="2642" spans="2:4">
      <c r="B2642" s="129" t="s">
        <v>2957</v>
      </c>
      <c r="C2642" s="112">
        <v>0</v>
      </c>
      <c r="D2642" s="112">
        <v>0</v>
      </c>
    </row>
    <row r="2643" spans="2:4">
      <c r="B2643" s="130" t="s">
        <v>2958</v>
      </c>
      <c r="C2643" s="112">
        <v>0</v>
      </c>
      <c r="D2643" s="112">
        <v>0</v>
      </c>
    </row>
    <row r="2644" spans="2:4">
      <c r="B2644" s="129" t="s">
        <v>2959</v>
      </c>
      <c r="C2644" s="112">
        <v>0</v>
      </c>
      <c r="D2644" s="112">
        <v>0</v>
      </c>
    </row>
    <row r="2645" spans="2:4">
      <c r="B2645" s="130" t="s">
        <v>2960</v>
      </c>
      <c r="C2645" s="112">
        <v>0</v>
      </c>
      <c r="D2645" s="112">
        <v>0</v>
      </c>
    </row>
    <row r="2646" spans="2:4">
      <c r="B2646" s="129" t="s">
        <v>704</v>
      </c>
      <c r="C2646" s="112">
        <v>6247638</v>
      </c>
      <c r="D2646" s="112">
        <v>3208466.29</v>
      </c>
    </row>
    <row r="2647" spans="2:4">
      <c r="B2647" s="130" t="s">
        <v>1207</v>
      </c>
      <c r="C2647" s="112">
        <v>6247638</v>
      </c>
      <c r="D2647" s="112">
        <v>3208466.29</v>
      </c>
    </row>
    <row r="2648" spans="2:4">
      <c r="B2648" s="129" t="s">
        <v>2961</v>
      </c>
      <c r="C2648" s="112">
        <v>0</v>
      </c>
      <c r="D2648" s="112">
        <v>0</v>
      </c>
    </row>
    <row r="2649" spans="2:4">
      <c r="B2649" s="130" t="s">
        <v>2962</v>
      </c>
      <c r="C2649" s="112">
        <v>0</v>
      </c>
      <c r="D2649" s="112">
        <v>0</v>
      </c>
    </row>
    <row r="2650" spans="2:4">
      <c r="B2650" s="129" t="s">
        <v>2963</v>
      </c>
      <c r="C2650" s="112">
        <v>0</v>
      </c>
      <c r="D2650" s="112">
        <v>0</v>
      </c>
    </row>
    <row r="2651" spans="2:4">
      <c r="B2651" s="130" t="s">
        <v>2964</v>
      </c>
      <c r="C2651" s="112">
        <v>0</v>
      </c>
      <c r="D2651" s="112">
        <v>0</v>
      </c>
    </row>
    <row r="2652" spans="2:4">
      <c r="B2652" s="129" t="s">
        <v>2965</v>
      </c>
      <c r="C2652" s="112">
        <v>0</v>
      </c>
      <c r="D2652" s="112">
        <v>0</v>
      </c>
    </row>
    <row r="2653" spans="2:4">
      <c r="B2653" s="130" t="s">
        <v>2966</v>
      </c>
      <c r="C2653" s="112">
        <v>0</v>
      </c>
      <c r="D2653" s="112">
        <v>0</v>
      </c>
    </row>
    <row r="2654" spans="2:4">
      <c r="B2654" s="129" t="s">
        <v>2967</v>
      </c>
      <c r="C2654" s="112">
        <v>0</v>
      </c>
      <c r="D2654" s="112">
        <v>0</v>
      </c>
    </row>
    <row r="2655" spans="2:4">
      <c r="B2655" s="130" t="s">
        <v>2968</v>
      </c>
      <c r="C2655" s="112">
        <v>0</v>
      </c>
      <c r="D2655" s="112">
        <v>0</v>
      </c>
    </row>
    <row r="2656" spans="2:4">
      <c r="B2656" s="129" t="s">
        <v>2969</v>
      </c>
      <c r="C2656" s="112">
        <v>0</v>
      </c>
      <c r="D2656" s="112">
        <v>0</v>
      </c>
    </row>
    <row r="2657" spans="2:4">
      <c r="B2657" s="130" t="s">
        <v>2970</v>
      </c>
      <c r="C2657" s="112">
        <v>0</v>
      </c>
      <c r="D2657" s="112">
        <v>0</v>
      </c>
    </row>
    <row r="2658" spans="2:4">
      <c r="B2658" s="129" t="s">
        <v>2971</v>
      </c>
      <c r="C2658" s="112">
        <v>0</v>
      </c>
      <c r="D2658" s="112">
        <v>0</v>
      </c>
    </row>
    <row r="2659" spans="2:4">
      <c r="B2659" s="130" t="s">
        <v>2972</v>
      </c>
      <c r="C2659" s="112">
        <v>0</v>
      </c>
      <c r="D2659" s="112">
        <v>0</v>
      </c>
    </row>
    <row r="2660" spans="2:4">
      <c r="B2660" s="129" t="s">
        <v>2973</v>
      </c>
      <c r="C2660" s="112">
        <v>0</v>
      </c>
      <c r="D2660" s="112">
        <v>0</v>
      </c>
    </row>
    <row r="2661" spans="2:4">
      <c r="B2661" s="130" t="s">
        <v>2974</v>
      </c>
      <c r="C2661" s="112">
        <v>0</v>
      </c>
      <c r="D2661" s="112">
        <v>0</v>
      </c>
    </row>
    <row r="2662" spans="2:4">
      <c r="B2662" s="129" t="s">
        <v>2975</v>
      </c>
      <c r="C2662" s="112">
        <v>0</v>
      </c>
      <c r="D2662" s="112">
        <v>0</v>
      </c>
    </row>
    <row r="2663" spans="2:4">
      <c r="B2663" s="130" t="s">
        <v>2976</v>
      </c>
      <c r="C2663" s="112">
        <v>0</v>
      </c>
      <c r="D2663" s="112">
        <v>0</v>
      </c>
    </row>
    <row r="2664" spans="2:4">
      <c r="B2664" s="129" t="s">
        <v>2977</v>
      </c>
      <c r="C2664" s="112">
        <v>0</v>
      </c>
      <c r="D2664" s="112">
        <v>0</v>
      </c>
    </row>
    <row r="2665" spans="2:4">
      <c r="B2665" s="130" t="s">
        <v>2978</v>
      </c>
      <c r="C2665" s="112">
        <v>0</v>
      </c>
      <c r="D2665" s="112">
        <v>0</v>
      </c>
    </row>
    <row r="2666" spans="2:4">
      <c r="B2666" s="129" t="s">
        <v>2979</v>
      </c>
      <c r="C2666" s="112">
        <v>0</v>
      </c>
      <c r="D2666" s="112">
        <v>0</v>
      </c>
    </row>
    <row r="2667" spans="2:4">
      <c r="B2667" s="130" t="s">
        <v>2980</v>
      </c>
      <c r="C2667" s="112">
        <v>0</v>
      </c>
      <c r="D2667" s="112">
        <v>0</v>
      </c>
    </row>
    <row r="2668" spans="2:4">
      <c r="B2668" s="129" t="s">
        <v>2981</v>
      </c>
      <c r="C2668" s="112">
        <v>0</v>
      </c>
      <c r="D2668" s="112">
        <v>0</v>
      </c>
    </row>
    <row r="2669" spans="2:4">
      <c r="B2669" s="130" t="s">
        <v>2982</v>
      </c>
      <c r="C2669" s="112">
        <v>0</v>
      </c>
      <c r="D2669" s="112">
        <v>0</v>
      </c>
    </row>
    <row r="2670" spans="2:4">
      <c r="B2670" s="129" t="s">
        <v>2983</v>
      </c>
      <c r="C2670" s="112">
        <v>0</v>
      </c>
      <c r="D2670" s="112">
        <v>0</v>
      </c>
    </row>
    <row r="2671" spans="2:4">
      <c r="B2671" s="130" t="s">
        <v>2984</v>
      </c>
      <c r="C2671" s="112">
        <v>0</v>
      </c>
      <c r="D2671" s="112">
        <v>0</v>
      </c>
    </row>
    <row r="2672" spans="2:4">
      <c r="B2672" s="129" t="s">
        <v>2985</v>
      </c>
      <c r="C2672" s="112">
        <v>0</v>
      </c>
      <c r="D2672" s="112">
        <v>0</v>
      </c>
    </row>
    <row r="2673" spans="2:4">
      <c r="B2673" s="130" t="s">
        <v>2986</v>
      </c>
      <c r="C2673" s="112">
        <v>0</v>
      </c>
      <c r="D2673" s="112">
        <v>0</v>
      </c>
    </row>
    <row r="2674" spans="2:4">
      <c r="B2674" s="129" t="s">
        <v>2987</v>
      </c>
      <c r="C2674" s="112">
        <v>0</v>
      </c>
      <c r="D2674" s="112">
        <v>0</v>
      </c>
    </row>
    <row r="2675" spans="2:4">
      <c r="B2675" s="130" t="s">
        <v>2988</v>
      </c>
      <c r="C2675" s="112">
        <v>0</v>
      </c>
      <c r="D2675" s="112">
        <v>0</v>
      </c>
    </row>
    <row r="2676" spans="2:4">
      <c r="B2676" s="129" t="s">
        <v>2989</v>
      </c>
      <c r="C2676" s="112">
        <v>0</v>
      </c>
      <c r="D2676" s="112">
        <v>0</v>
      </c>
    </row>
    <row r="2677" spans="2:4">
      <c r="B2677" s="130" t="s">
        <v>2990</v>
      </c>
      <c r="C2677" s="112">
        <v>0</v>
      </c>
      <c r="D2677" s="112">
        <v>0</v>
      </c>
    </row>
    <row r="2678" spans="2:4">
      <c r="B2678" s="129" t="s">
        <v>2991</v>
      </c>
      <c r="C2678" s="112">
        <v>0</v>
      </c>
      <c r="D2678" s="112">
        <v>0</v>
      </c>
    </row>
    <row r="2679" spans="2:4">
      <c r="B2679" s="130" t="s">
        <v>2992</v>
      </c>
      <c r="C2679" s="112">
        <v>0</v>
      </c>
      <c r="D2679" s="112">
        <v>0</v>
      </c>
    </row>
    <row r="2680" spans="2:4">
      <c r="B2680" s="129" t="s">
        <v>2993</v>
      </c>
      <c r="C2680" s="112">
        <v>0</v>
      </c>
      <c r="D2680" s="112">
        <v>0</v>
      </c>
    </row>
    <row r="2681" spans="2:4">
      <c r="B2681" s="130" t="s">
        <v>2994</v>
      </c>
      <c r="C2681" s="112">
        <v>0</v>
      </c>
      <c r="D2681" s="112">
        <v>0</v>
      </c>
    </row>
    <row r="2682" spans="2:4">
      <c r="B2682" s="129" t="s">
        <v>2995</v>
      </c>
      <c r="C2682" s="112">
        <v>0</v>
      </c>
      <c r="D2682" s="112">
        <v>0</v>
      </c>
    </row>
    <row r="2683" spans="2:4">
      <c r="B2683" s="130" t="s">
        <v>2996</v>
      </c>
      <c r="C2683" s="112">
        <v>0</v>
      </c>
      <c r="D2683" s="112">
        <v>0</v>
      </c>
    </row>
    <row r="2684" spans="2:4">
      <c r="B2684" s="129" t="s">
        <v>2997</v>
      </c>
      <c r="C2684" s="112">
        <v>0</v>
      </c>
      <c r="D2684" s="112">
        <v>0</v>
      </c>
    </row>
    <row r="2685" spans="2:4">
      <c r="B2685" s="130" t="s">
        <v>2998</v>
      </c>
      <c r="C2685" s="112">
        <v>0</v>
      </c>
      <c r="D2685" s="112">
        <v>0</v>
      </c>
    </row>
    <row r="2686" spans="2:4">
      <c r="B2686" s="129" t="s">
        <v>2999</v>
      </c>
      <c r="C2686" s="112">
        <v>0</v>
      </c>
      <c r="D2686" s="112">
        <v>0</v>
      </c>
    </row>
    <row r="2687" spans="2:4">
      <c r="B2687" s="130" t="s">
        <v>3000</v>
      </c>
      <c r="C2687" s="112">
        <v>0</v>
      </c>
      <c r="D2687" s="112">
        <v>0</v>
      </c>
    </row>
    <row r="2688" spans="2:4">
      <c r="B2688" s="129" t="s">
        <v>3001</v>
      </c>
      <c r="C2688" s="112">
        <v>0</v>
      </c>
      <c r="D2688" s="112">
        <v>0</v>
      </c>
    </row>
    <row r="2689" spans="2:4">
      <c r="B2689" s="130" t="s">
        <v>3002</v>
      </c>
      <c r="C2689" s="112">
        <v>0</v>
      </c>
      <c r="D2689" s="112">
        <v>0</v>
      </c>
    </row>
    <row r="2690" spans="2:4">
      <c r="B2690" s="129" t="s">
        <v>3003</v>
      </c>
      <c r="C2690" s="112">
        <v>0</v>
      </c>
      <c r="D2690" s="112">
        <v>0</v>
      </c>
    </row>
    <row r="2691" spans="2:4">
      <c r="B2691" s="130" t="s">
        <v>3004</v>
      </c>
      <c r="C2691" s="112">
        <v>0</v>
      </c>
      <c r="D2691" s="112">
        <v>0</v>
      </c>
    </row>
    <row r="2692" spans="2:4">
      <c r="B2692" s="129" t="s">
        <v>3005</v>
      </c>
      <c r="C2692" s="112">
        <v>0</v>
      </c>
      <c r="D2692" s="112">
        <v>0</v>
      </c>
    </row>
    <row r="2693" spans="2:4">
      <c r="B2693" s="130" t="s">
        <v>3006</v>
      </c>
      <c r="C2693" s="112">
        <v>0</v>
      </c>
      <c r="D2693" s="112">
        <v>0</v>
      </c>
    </row>
    <row r="2694" spans="2:4">
      <c r="B2694" s="127" t="s">
        <v>289</v>
      </c>
      <c r="C2694" s="128">
        <v>0</v>
      </c>
      <c r="D2694" s="128">
        <v>19988739.530000001</v>
      </c>
    </row>
    <row r="2695" spans="2:4">
      <c r="B2695" s="129" t="s">
        <v>1474</v>
      </c>
      <c r="C2695" s="112">
        <v>0</v>
      </c>
      <c r="D2695" s="112">
        <v>19988739.530000001</v>
      </c>
    </row>
    <row r="2696" spans="2:4">
      <c r="B2696" s="130" t="s">
        <v>1475</v>
      </c>
      <c r="C2696" s="112">
        <v>0</v>
      </c>
      <c r="D2696" s="112">
        <v>19988739.530000001</v>
      </c>
    </row>
    <row r="2697" spans="2:4">
      <c r="B2697" s="127" t="s">
        <v>304</v>
      </c>
      <c r="C2697" s="128">
        <v>0</v>
      </c>
      <c r="D2697" s="128">
        <v>126060609.58</v>
      </c>
    </row>
    <row r="2698" spans="2:4">
      <c r="B2698" s="129" t="s">
        <v>1394</v>
      </c>
      <c r="C2698" s="112">
        <v>0</v>
      </c>
      <c r="D2698" s="112">
        <v>126060609.58</v>
      </c>
    </row>
    <row r="2699" spans="2:4">
      <c r="B2699" s="130" t="s">
        <v>1395</v>
      </c>
      <c r="C2699" s="112">
        <v>0</v>
      </c>
      <c r="D2699" s="112">
        <v>126060609.58</v>
      </c>
    </row>
    <row r="2700" spans="2:4">
      <c r="B2700" s="64" t="s">
        <v>705</v>
      </c>
      <c r="C2700" s="112">
        <v>675784369</v>
      </c>
      <c r="D2700" s="112">
        <v>700404332.36000001</v>
      </c>
    </row>
    <row r="2701" spans="2:4">
      <c r="B2701" s="127" t="s">
        <v>287</v>
      </c>
      <c r="C2701" s="128">
        <v>675784369</v>
      </c>
      <c r="D2701" s="128">
        <v>667404332.36000001</v>
      </c>
    </row>
    <row r="2702" spans="2:4">
      <c r="B2702" s="129" t="s">
        <v>706</v>
      </c>
      <c r="C2702" s="112">
        <v>99999999</v>
      </c>
      <c r="D2702" s="112">
        <v>71149131.939999998</v>
      </c>
    </row>
    <row r="2703" spans="2:4">
      <c r="B2703" s="130" t="s">
        <v>1208</v>
      </c>
      <c r="C2703" s="112">
        <v>99999999</v>
      </c>
      <c r="D2703" s="112">
        <v>71149131.939999998</v>
      </c>
    </row>
    <row r="2704" spans="2:4">
      <c r="B2704" s="129" t="s">
        <v>2658</v>
      </c>
      <c r="C2704" s="112">
        <v>0</v>
      </c>
      <c r="D2704" s="112">
        <v>0</v>
      </c>
    </row>
    <row r="2705" spans="2:4">
      <c r="B2705" s="130" t="s">
        <v>2182</v>
      </c>
      <c r="C2705" s="112">
        <v>0</v>
      </c>
      <c r="D2705" s="112">
        <v>0</v>
      </c>
    </row>
    <row r="2706" spans="2:4">
      <c r="B2706" s="129" t="s">
        <v>707</v>
      </c>
      <c r="C2706" s="112">
        <v>3123819</v>
      </c>
      <c r="D2706" s="112">
        <v>0</v>
      </c>
    </row>
    <row r="2707" spans="2:4">
      <c r="B2707" s="130" t="s">
        <v>1209</v>
      </c>
      <c r="C2707" s="112">
        <v>3123819</v>
      </c>
      <c r="D2707" s="112">
        <v>0</v>
      </c>
    </row>
    <row r="2708" spans="2:4">
      <c r="B2708" s="129" t="s">
        <v>2183</v>
      </c>
      <c r="C2708" s="112">
        <v>0</v>
      </c>
      <c r="D2708" s="112">
        <v>0</v>
      </c>
    </row>
    <row r="2709" spans="2:4">
      <c r="B2709" s="130" t="s">
        <v>2184</v>
      </c>
      <c r="C2709" s="112">
        <v>0</v>
      </c>
      <c r="D2709" s="112">
        <v>0</v>
      </c>
    </row>
    <row r="2710" spans="2:4">
      <c r="B2710" s="129" t="s">
        <v>708</v>
      </c>
      <c r="C2710" s="112">
        <v>2115619</v>
      </c>
      <c r="D2710" s="112">
        <v>3047186.47</v>
      </c>
    </row>
    <row r="2711" spans="2:4">
      <c r="B2711" s="130" t="s">
        <v>1210</v>
      </c>
      <c r="C2711" s="112">
        <v>2115619</v>
      </c>
      <c r="D2711" s="112">
        <v>3047186.47</v>
      </c>
    </row>
    <row r="2712" spans="2:4">
      <c r="B2712" s="129" t="s">
        <v>709</v>
      </c>
      <c r="C2712" s="112">
        <v>8573218</v>
      </c>
      <c r="D2712" s="112">
        <v>10212584.140000001</v>
      </c>
    </row>
    <row r="2713" spans="2:4">
      <c r="B2713" s="130" t="s">
        <v>1211</v>
      </c>
      <c r="C2713" s="112">
        <v>8573218</v>
      </c>
      <c r="D2713" s="112">
        <v>10212584.140000001</v>
      </c>
    </row>
    <row r="2714" spans="2:4">
      <c r="B2714" s="129" t="s">
        <v>710</v>
      </c>
      <c r="C2714" s="112">
        <v>6209581</v>
      </c>
      <c r="D2714" s="112">
        <v>0</v>
      </c>
    </row>
    <row r="2715" spans="2:4">
      <c r="B2715" s="130" t="s">
        <v>1212</v>
      </c>
      <c r="C2715" s="112">
        <v>6209581</v>
      </c>
      <c r="D2715" s="112">
        <v>0</v>
      </c>
    </row>
    <row r="2716" spans="2:4">
      <c r="B2716" s="129" t="s">
        <v>711</v>
      </c>
      <c r="C2716" s="112">
        <v>358000000</v>
      </c>
      <c r="D2716" s="112">
        <v>358000000</v>
      </c>
    </row>
    <row r="2717" spans="2:4">
      <c r="B2717" s="130" t="s">
        <v>1213</v>
      </c>
      <c r="C2717" s="112">
        <v>358000000</v>
      </c>
      <c r="D2717" s="112">
        <v>358000000</v>
      </c>
    </row>
    <row r="2718" spans="2:4">
      <c r="B2718" s="129" t="s">
        <v>2185</v>
      </c>
      <c r="C2718" s="112">
        <v>0</v>
      </c>
      <c r="D2718" s="112">
        <v>0</v>
      </c>
    </row>
    <row r="2719" spans="2:4">
      <c r="B2719" s="130" t="s">
        <v>2186</v>
      </c>
      <c r="C2719" s="112">
        <v>0</v>
      </c>
      <c r="D2719" s="112">
        <v>0</v>
      </c>
    </row>
    <row r="2720" spans="2:4">
      <c r="B2720" s="129" t="s">
        <v>2187</v>
      </c>
      <c r="C2720" s="112">
        <v>0</v>
      </c>
      <c r="D2720" s="112">
        <v>0</v>
      </c>
    </row>
    <row r="2721" spans="2:4">
      <c r="B2721" s="130" t="s">
        <v>2188</v>
      </c>
      <c r="C2721" s="112">
        <v>0</v>
      </c>
      <c r="D2721" s="112">
        <v>0</v>
      </c>
    </row>
    <row r="2722" spans="2:4">
      <c r="B2722" s="129" t="s">
        <v>2189</v>
      </c>
      <c r="C2722" s="112">
        <v>0</v>
      </c>
      <c r="D2722" s="112">
        <v>0</v>
      </c>
    </row>
    <row r="2723" spans="2:4">
      <c r="B2723" s="130" t="s">
        <v>2190</v>
      </c>
      <c r="C2723" s="112">
        <v>0</v>
      </c>
      <c r="D2723" s="112">
        <v>0</v>
      </c>
    </row>
    <row r="2724" spans="2:4">
      <c r="B2724" s="129" t="s">
        <v>2191</v>
      </c>
      <c r="C2724" s="112">
        <v>0</v>
      </c>
      <c r="D2724" s="112">
        <v>0</v>
      </c>
    </row>
    <row r="2725" spans="2:4">
      <c r="B2725" s="130" t="s">
        <v>2192</v>
      </c>
      <c r="C2725" s="112">
        <v>0</v>
      </c>
      <c r="D2725" s="112">
        <v>0</v>
      </c>
    </row>
    <row r="2726" spans="2:4">
      <c r="B2726" s="129" t="s">
        <v>2193</v>
      </c>
      <c r="C2726" s="112">
        <v>0</v>
      </c>
      <c r="D2726" s="112">
        <v>0</v>
      </c>
    </row>
    <row r="2727" spans="2:4">
      <c r="B2727" s="130" t="s">
        <v>2194</v>
      </c>
      <c r="C2727" s="112">
        <v>0</v>
      </c>
      <c r="D2727" s="112">
        <v>0</v>
      </c>
    </row>
    <row r="2728" spans="2:4">
      <c r="B2728" s="129" t="s">
        <v>2195</v>
      </c>
      <c r="C2728" s="112">
        <v>0</v>
      </c>
      <c r="D2728" s="112">
        <v>0</v>
      </c>
    </row>
    <row r="2729" spans="2:4">
      <c r="B2729" s="130" t="s">
        <v>2196</v>
      </c>
      <c r="C2729" s="112">
        <v>0</v>
      </c>
      <c r="D2729" s="112">
        <v>0</v>
      </c>
    </row>
    <row r="2730" spans="2:4">
      <c r="B2730" s="129" t="s">
        <v>2197</v>
      </c>
      <c r="C2730" s="112">
        <v>0</v>
      </c>
      <c r="D2730" s="112">
        <v>0</v>
      </c>
    </row>
    <row r="2731" spans="2:4">
      <c r="B2731" s="130" t="s">
        <v>2198</v>
      </c>
      <c r="C2731" s="112">
        <v>0</v>
      </c>
      <c r="D2731" s="112">
        <v>0</v>
      </c>
    </row>
    <row r="2732" spans="2:4">
      <c r="B2732" s="129" t="s">
        <v>2199</v>
      </c>
      <c r="C2732" s="112">
        <v>0</v>
      </c>
      <c r="D2732" s="112">
        <v>0</v>
      </c>
    </row>
    <row r="2733" spans="2:4">
      <c r="B2733" s="130" t="s">
        <v>2200</v>
      </c>
      <c r="C2733" s="112">
        <v>0</v>
      </c>
      <c r="D2733" s="112">
        <v>0</v>
      </c>
    </row>
    <row r="2734" spans="2:4">
      <c r="B2734" s="129" t="s">
        <v>2659</v>
      </c>
      <c r="C2734" s="112">
        <v>0</v>
      </c>
      <c r="D2734" s="112">
        <v>0</v>
      </c>
    </row>
    <row r="2735" spans="2:4">
      <c r="B2735" s="130" t="s">
        <v>2201</v>
      </c>
      <c r="C2735" s="112">
        <v>0</v>
      </c>
      <c r="D2735" s="112">
        <v>0</v>
      </c>
    </row>
    <row r="2736" spans="2:4">
      <c r="B2736" s="129" t="s">
        <v>712</v>
      </c>
      <c r="C2736" s="112">
        <v>176737308</v>
      </c>
      <c r="D2736" s="112">
        <v>126049164.84</v>
      </c>
    </row>
    <row r="2737" spans="2:4">
      <c r="B2737" s="130" t="s">
        <v>1214</v>
      </c>
      <c r="C2737" s="112">
        <v>176737308</v>
      </c>
      <c r="D2737" s="112">
        <v>126049164.84</v>
      </c>
    </row>
    <row r="2738" spans="2:4">
      <c r="B2738" s="129" t="s">
        <v>2660</v>
      </c>
      <c r="C2738" s="112">
        <v>0</v>
      </c>
      <c r="D2738" s="112">
        <v>0</v>
      </c>
    </row>
    <row r="2739" spans="2:4">
      <c r="B2739" s="130" t="s">
        <v>2202</v>
      </c>
      <c r="C2739" s="112">
        <v>0</v>
      </c>
      <c r="D2739" s="112">
        <v>0</v>
      </c>
    </row>
    <row r="2740" spans="2:4">
      <c r="B2740" s="129" t="s">
        <v>713</v>
      </c>
      <c r="C2740" s="112">
        <v>4933341</v>
      </c>
      <c r="D2740" s="112">
        <v>12281816.91</v>
      </c>
    </row>
    <row r="2741" spans="2:4">
      <c r="B2741" s="130" t="s">
        <v>1215</v>
      </c>
      <c r="C2741" s="112">
        <v>4933341</v>
      </c>
      <c r="D2741" s="112">
        <v>12281816.91</v>
      </c>
    </row>
    <row r="2742" spans="2:4">
      <c r="B2742" s="129" t="s">
        <v>2203</v>
      </c>
      <c r="C2742" s="112">
        <v>0</v>
      </c>
      <c r="D2742" s="112">
        <v>0</v>
      </c>
    </row>
    <row r="2743" spans="2:4">
      <c r="B2743" s="130" t="s">
        <v>2204</v>
      </c>
      <c r="C2743" s="112">
        <v>0</v>
      </c>
      <c r="D2743" s="112">
        <v>0</v>
      </c>
    </row>
    <row r="2744" spans="2:4">
      <c r="B2744" s="129" t="s">
        <v>2205</v>
      </c>
      <c r="C2744" s="112">
        <v>0</v>
      </c>
      <c r="D2744" s="112">
        <v>0</v>
      </c>
    </row>
    <row r="2745" spans="2:4">
      <c r="B2745" s="130" t="s">
        <v>2206</v>
      </c>
      <c r="C2745" s="112">
        <v>0</v>
      </c>
      <c r="D2745" s="112">
        <v>0</v>
      </c>
    </row>
    <row r="2746" spans="2:4">
      <c r="B2746" s="129" t="s">
        <v>2661</v>
      </c>
      <c r="C2746" s="112">
        <v>0</v>
      </c>
      <c r="D2746" s="112">
        <v>0</v>
      </c>
    </row>
    <row r="2747" spans="2:4">
      <c r="B2747" s="130" t="s">
        <v>2207</v>
      </c>
      <c r="C2747" s="112">
        <v>0</v>
      </c>
      <c r="D2747" s="112">
        <v>0</v>
      </c>
    </row>
    <row r="2748" spans="2:4">
      <c r="B2748" s="129" t="s">
        <v>714</v>
      </c>
      <c r="C2748" s="112">
        <v>4967665</v>
      </c>
      <c r="D2748" s="112">
        <v>0</v>
      </c>
    </row>
    <row r="2749" spans="2:4">
      <c r="B2749" s="130" t="s">
        <v>1216</v>
      </c>
      <c r="C2749" s="112">
        <v>4967665</v>
      </c>
      <c r="D2749" s="112">
        <v>0</v>
      </c>
    </row>
    <row r="2750" spans="2:4">
      <c r="B2750" s="129" t="s">
        <v>2662</v>
      </c>
      <c r="C2750" s="112">
        <v>0</v>
      </c>
      <c r="D2750" s="112">
        <v>82309357.329999998</v>
      </c>
    </row>
    <row r="2751" spans="2:4">
      <c r="B2751" s="130" t="s">
        <v>1396</v>
      </c>
      <c r="C2751" s="112">
        <v>0</v>
      </c>
      <c r="D2751" s="112">
        <v>82309357.329999998</v>
      </c>
    </row>
    <row r="2752" spans="2:4">
      <c r="B2752" s="129" t="s">
        <v>2208</v>
      </c>
      <c r="C2752" s="112">
        <v>0</v>
      </c>
      <c r="D2752" s="112">
        <v>0</v>
      </c>
    </row>
    <row r="2753" spans="2:4">
      <c r="B2753" s="130" t="s">
        <v>2209</v>
      </c>
      <c r="C2753" s="112">
        <v>0</v>
      </c>
      <c r="D2753" s="112">
        <v>0</v>
      </c>
    </row>
    <row r="2754" spans="2:4">
      <c r="B2754" s="129" t="s">
        <v>715</v>
      </c>
      <c r="C2754" s="112">
        <v>8000000</v>
      </c>
      <c r="D2754" s="112">
        <v>4355090.7300000004</v>
      </c>
    </row>
    <row r="2755" spans="2:4">
      <c r="B2755" s="130" t="s">
        <v>1217</v>
      </c>
      <c r="C2755" s="112">
        <v>8000000</v>
      </c>
      <c r="D2755" s="112">
        <v>4355090.7300000004</v>
      </c>
    </row>
    <row r="2756" spans="2:4">
      <c r="B2756" s="129" t="s">
        <v>716</v>
      </c>
      <c r="C2756" s="112">
        <v>3123819</v>
      </c>
      <c r="D2756" s="112">
        <v>0</v>
      </c>
    </row>
    <row r="2757" spans="2:4">
      <c r="B2757" s="130" t="s">
        <v>1218</v>
      </c>
      <c r="C2757" s="112">
        <v>3123819</v>
      </c>
      <c r="D2757" s="112">
        <v>0</v>
      </c>
    </row>
    <row r="2758" spans="2:4">
      <c r="B2758" s="127" t="s">
        <v>289</v>
      </c>
      <c r="C2758" s="128">
        <v>0</v>
      </c>
      <c r="D2758" s="128">
        <v>33000000</v>
      </c>
    </row>
    <row r="2759" spans="2:4">
      <c r="B2759" s="129" t="s">
        <v>3217</v>
      </c>
      <c r="C2759" s="112">
        <v>0</v>
      </c>
      <c r="D2759" s="112">
        <v>0</v>
      </c>
    </row>
    <row r="2760" spans="2:4">
      <c r="B2760" s="130" t="s">
        <v>3218</v>
      </c>
      <c r="C2760" s="112">
        <v>0</v>
      </c>
      <c r="D2760" s="112">
        <v>0</v>
      </c>
    </row>
    <row r="2761" spans="2:4">
      <c r="B2761" s="129" t="s">
        <v>3219</v>
      </c>
      <c r="C2761" s="112">
        <v>0</v>
      </c>
      <c r="D2761" s="112">
        <v>0</v>
      </c>
    </row>
    <row r="2762" spans="2:4">
      <c r="B2762" s="130" t="s">
        <v>3220</v>
      </c>
      <c r="C2762" s="112">
        <v>0</v>
      </c>
      <c r="D2762" s="112">
        <v>0</v>
      </c>
    </row>
    <row r="2763" spans="2:4">
      <c r="B2763" s="129" t="s">
        <v>1476</v>
      </c>
      <c r="C2763" s="112">
        <v>0</v>
      </c>
      <c r="D2763" s="112">
        <v>33000000</v>
      </c>
    </row>
    <row r="2764" spans="2:4">
      <c r="B2764" s="130" t="s">
        <v>1477</v>
      </c>
      <c r="C2764" s="112">
        <v>0</v>
      </c>
      <c r="D2764" s="112">
        <v>33000000</v>
      </c>
    </row>
    <row r="2765" spans="2:4">
      <c r="B2765" s="64" t="s">
        <v>717</v>
      </c>
      <c r="C2765" s="112">
        <v>67013201</v>
      </c>
      <c r="D2765" s="112">
        <v>641501422.03999996</v>
      </c>
    </row>
    <row r="2766" spans="2:4">
      <c r="B2766" s="127" t="s">
        <v>287</v>
      </c>
      <c r="C2766" s="128">
        <v>67013201</v>
      </c>
      <c r="D2766" s="128">
        <v>641501422.03999996</v>
      </c>
    </row>
    <row r="2767" spans="2:4">
      <c r="B2767" s="129" t="s">
        <v>718</v>
      </c>
      <c r="C2767" s="112">
        <v>49733102</v>
      </c>
      <c r="D2767" s="112">
        <v>6845105</v>
      </c>
    </row>
    <row r="2768" spans="2:4">
      <c r="B2768" s="130" t="s">
        <v>1219</v>
      </c>
      <c r="C2768" s="112">
        <v>49733102</v>
      </c>
      <c r="D2768" s="112">
        <v>6845105</v>
      </c>
    </row>
    <row r="2769" spans="2:4">
      <c r="B2769" s="129" t="s">
        <v>719</v>
      </c>
      <c r="C2769" s="112">
        <v>2115619</v>
      </c>
      <c r="D2769" s="112">
        <v>0</v>
      </c>
    </row>
    <row r="2770" spans="2:4">
      <c r="B2770" s="130" t="s">
        <v>1220</v>
      </c>
      <c r="C2770" s="112">
        <v>2115619</v>
      </c>
      <c r="D2770" s="112">
        <v>0</v>
      </c>
    </row>
    <row r="2771" spans="2:4">
      <c r="B2771" s="129" t="s">
        <v>2210</v>
      </c>
      <c r="C2771" s="112">
        <v>0</v>
      </c>
      <c r="D2771" s="112">
        <v>0</v>
      </c>
    </row>
    <row r="2772" spans="2:4">
      <c r="B2772" s="130" t="s">
        <v>2211</v>
      </c>
      <c r="C2772" s="112">
        <v>0</v>
      </c>
      <c r="D2772" s="112">
        <v>0</v>
      </c>
    </row>
    <row r="2773" spans="2:4">
      <c r="B2773" s="129" t="s">
        <v>2212</v>
      </c>
      <c r="C2773" s="112">
        <v>0</v>
      </c>
      <c r="D2773" s="112">
        <v>0</v>
      </c>
    </row>
    <row r="2774" spans="2:4">
      <c r="B2774" s="130" t="s">
        <v>2213</v>
      </c>
      <c r="C2774" s="112">
        <v>0</v>
      </c>
      <c r="D2774" s="112">
        <v>0</v>
      </c>
    </row>
    <row r="2775" spans="2:4">
      <c r="B2775" s="129" t="s">
        <v>2214</v>
      </c>
      <c r="C2775" s="112">
        <v>0</v>
      </c>
      <c r="D2775" s="112">
        <v>0</v>
      </c>
    </row>
    <row r="2776" spans="2:4">
      <c r="B2776" s="130" t="s">
        <v>2215</v>
      </c>
      <c r="C2776" s="112">
        <v>0</v>
      </c>
      <c r="D2776" s="112">
        <v>0</v>
      </c>
    </row>
    <row r="2777" spans="2:4">
      <c r="B2777" s="129" t="s">
        <v>2663</v>
      </c>
      <c r="C2777" s="112">
        <v>0</v>
      </c>
      <c r="D2777" s="112">
        <v>0</v>
      </c>
    </row>
    <row r="2778" spans="2:4">
      <c r="B2778" s="130" t="s">
        <v>2216</v>
      </c>
      <c r="C2778" s="112">
        <v>0</v>
      </c>
      <c r="D2778" s="112">
        <v>0</v>
      </c>
    </row>
    <row r="2779" spans="2:4">
      <c r="B2779" s="129" t="s">
        <v>720</v>
      </c>
      <c r="C2779" s="112">
        <v>2483833</v>
      </c>
      <c r="D2779" s="112">
        <v>0</v>
      </c>
    </row>
    <row r="2780" spans="2:4">
      <c r="B2780" s="130" t="s">
        <v>1221</v>
      </c>
      <c r="C2780" s="112">
        <v>2483833</v>
      </c>
      <c r="D2780" s="112">
        <v>0</v>
      </c>
    </row>
    <row r="2781" spans="2:4">
      <c r="B2781" s="129" t="s">
        <v>1478</v>
      </c>
      <c r="C2781" s="112">
        <v>0</v>
      </c>
      <c r="D2781" s="112">
        <v>613820234</v>
      </c>
    </row>
    <row r="2782" spans="2:4">
      <c r="B2782" s="130" t="s">
        <v>1479</v>
      </c>
      <c r="C2782" s="112">
        <v>0</v>
      </c>
      <c r="D2782" s="112">
        <v>613820234</v>
      </c>
    </row>
    <row r="2783" spans="2:4">
      <c r="B2783" s="129" t="s">
        <v>721</v>
      </c>
      <c r="C2783" s="112">
        <v>3123819</v>
      </c>
      <c r="D2783" s="112">
        <v>5836083.04</v>
      </c>
    </row>
    <row r="2784" spans="2:4">
      <c r="B2784" s="130" t="s">
        <v>1222</v>
      </c>
      <c r="C2784" s="112">
        <v>3123819</v>
      </c>
      <c r="D2784" s="112">
        <v>5836083.04</v>
      </c>
    </row>
    <row r="2785" spans="2:4">
      <c r="B2785" s="129" t="s">
        <v>722</v>
      </c>
      <c r="C2785" s="112">
        <v>1499668</v>
      </c>
      <c r="D2785" s="112">
        <v>0</v>
      </c>
    </row>
    <row r="2786" spans="2:4">
      <c r="B2786" s="130" t="s">
        <v>1223</v>
      </c>
      <c r="C2786" s="112">
        <v>1499668</v>
      </c>
      <c r="D2786" s="112">
        <v>0</v>
      </c>
    </row>
    <row r="2787" spans="2:4">
      <c r="B2787" s="129" t="s">
        <v>723</v>
      </c>
      <c r="C2787" s="112">
        <v>4933341</v>
      </c>
      <c r="D2787" s="112">
        <v>0</v>
      </c>
    </row>
    <row r="2788" spans="2:4">
      <c r="B2788" s="130" t="s">
        <v>1224</v>
      </c>
      <c r="C2788" s="112">
        <v>4933341</v>
      </c>
      <c r="D2788" s="112">
        <v>0</v>
      </c>
    </row>
    <row r="2789" spans="2:4">
      <c r="B2789" s="129" t="s">
        <v>1480</v>
      </c>
      <c r="C2789" s="112">
        <v>0</v>
      </c>
      <c r="D2789" s="112">
        <v>15000000</v>
      </c>
    </row>
    <row r="2790" spans="2:4">
      <c r="B2790" s="130" t="s">
        <v>1481</v>
      </c>
      <c r="C2790" s="112">
        <v>0</v>
      </c>
      <c r="D2790" s="112">
        <v>15000000</v>
      </c>
    </row>
    <row r="2791" spans="2:4">
      <c r="B2791" s="129" t="s">
        <v>724</v>
      </c>
      <c r="C2791" s="112">
        <v>3123819</v>
      </c>
      <c r="D2791" s="112">
        <v>0</v>
      </c>
    </row>
    <row r="2792" spans="2:4">
      <c r="B2792" s="130" t="s">
        <v>1225</v>
      </c>
      <c r="C2792" s="112">
        <v>3123819</v>
      </c>
      <c r="D2792" s="112">
        <v>0</v>
      </c>
    </row>
    <row r="2793" spans="2:4">
      <c r="B2793" s="64" t="s">
        <v>302</v>
      </c>
      <c r="C2793" s="112">
        <v>22440889682</v>
      </c>
      <c r="D2793" s="112">
        <v>14812556175.919998</v>
      </c>
    </row>
    <row r="2794" spans="2:4">
      <c r="B2794" s="127" t="s">
        <v>287</v>
      </c>
      <c r="C2794" s="128">
        <v>14871782415</v>
      </c>
      <c r="D2794" s="128">
        <v>10854082674.459997</v>
      </c>
    </row>
    <row r="2795" spans="2:4">
      <c r="B2795" s="129" t="s">
        <v>2664</v>
      </c>
      <c r="C2795" s="112">
        <v>0</v>
      </c>
      <c r="D2795" s="112">
        <v>0</v>
      </c>
    </row>
    <row r="2796" spans="2:4">
      <c r="B2796" s="130" t="s">
        <v>1753</v>
      </c>
      <c r="C2796" s="112">
        <v>0</v>
      </c>
      <c r="D2796" s="112">
        <v>0</v>
      </c>
    </row>
    <row r="2797" spans="2:4">
      <c r="B2797" s="130" t="s">
        <v>3007</v>
      </c>
      <c r="C2797" s="112">
        <v>0</v>
      </c>
      <c r="D2797" s="112">
        <v>0</v>
      </c>
    </row>
    <row r="2798" spans="2:4">
      <c r="B2798" s="129" t="s">
        <v>725</v>
      </c>
      <c r="C2798" s="112">
        <v>1522525504</v>
      </c>
      <c r="D2798" s="112">
        <v>1372088326.8</v>
      </c>
    </row>
    <row r="2799" spans="2:4">
      <c r="B2799" s="130" t="s">
        <v>1226</v>
      </c>
      <c r="C2799" s="112">
        <v>1458902288</v>
      </c>
      <c r="D2799" s="112">
        <v>1158902288</v>
      </c>
    </row>
    <row r="2800" spans="2:4">
      <c r="B2800" s="130" t="s">
        <v>1227</v>
      </c>
      <c r="C2800" s="112">
        <v>63623216</v>
      </c>
      <c r="D2800" s="112">
        <v>213186038.80000001</v>
      </c>
    </row>
    <row r="2801" spans="2:4">
      <c r="B2801" s="129" t="s">
        <v>2697</v>
      </c>
      <c r="C2801" s="112">
        <v>0</v>
      </c>
      <c r="D2801" s="112">
        <v>0</v>
      </c>
    </row>
    <row r="2802" spans="2:4">
      <c r="B2802" s="130" t="s">
        <v>1227</v>
      </c>
      <c r="C2802" s="112">
        <v>0</v>
      </c>
      <c r="D2802" s="112">
        <v>0</v>
      </c>
    </row>
    <row r="2803" spans="2:4">
      <c r="B2803" s="129" t="s">
        <v>2665</v>
      </c>
      <c r="C2803" s="112">
        <v>0</v>
      </c>
      <c r="D2803" s="112">
        <v>0</v>
      </c>
    </row>
    <row r="2804" spans="2:4">
      <c r="B2804" s="130" t="s">
        <v>1754</v>
      </c>
      <c r="C2804" s="112">
        <v>0</v>
      </c>
      <c r="D2804" s="112">
        <v>0</v>
      </c>
    </row>
    <row r="2805" spans="2:4">
      <c r="B2805" s="130" t="s">
        <v>3008</v>
      </c>
      <c r="C2805" s="112">
        <v>0</v>
      </c>
      <c r="D2805" s="112">
        <v>0</v>
      </c>
    </row>
    <row r="2806" spans="2:4">
      <c r="B2806" s="129" t="s">
        <v>726</v>
      </c>
      <c r="C2806" s="112">
        <v>56554000</v>
      </c>
      <c r="D2806" s="112">
        <v>6545277.5499999998</v>
      </c>
    </row>
    <row r="2807" spans="2:4">
      <c r="B2807" s="130" t="s">
        <v>1228</v>
      </c>
      <c r="C2807" s="112">
        <v>56554000</v>
      </c>
      <c r="D2807" s="112">
        <v>6545277.5499999998</v>
      </c>
    </row>
    <row r="2808" spans="2:4">
      <c r="B2808" s="129" t="s">
        <v>2666</v>
      </c>
      <c r="C2808" s="112">
        <v>3395700000</v>
      </c>
      <c r="D2808" s="112">
        <v>1391381503.4300001</v>
      </c>
    </row>
    <row r="2809" spans="2:4">
      <c r="B2809" s="130" t="s">
        <v>1229</v>
      </c>
      <c r="C2809" s="112">
        <v>3395700000</v>
      </c>
      <c r="D2809" s="112">
        <v>1391381503.4300001</v>
      </c>
    </row>
    <row r="2810" spans="2:4">
      <c r="B2810" s="129" t="s">
        <v>2692</v>
      </c>
      <c r="C2810" s="112">
        <v>0</v>
      </c>
      <c r="D2810" s="112">
        <v>24899456.199999999</v>
      </c>
    </row>
    <row r="2811" spans="2:4">
      <c r="B2811" s="130" t="s">
        <v>1482</v>
      </c>
      <c r="C2811" s="112">
        <v>0</v>
      </c>
      <c r="D2811" s="112">
        <v>24899456.199999999</v>
      </c>
    </row>
    <row r="2812" spans="2:4">
      <c r="B2812" s="129" t="s">
        <v>2667</v>
      </c>
      <c r="C2812" s="112">
        <v>0</v>
      </c>
      <c r="D2812" s="112">
        <v>0</v>
      </c>
    </row>
    <row r="2813" spans="2:4">
      <c r="B2813" s="130" t="s">
        <v>1755</v>
      </c>
      <c r="C2813" s="112">
        <v>0</v>
      </c>
      <c r="D2813" s="112">
        <v>0</v>
      </c>
    </row>
    <row r="2814" spans="2:4">
      <c r="B2814" s="129" t="s">
        <v>2668</v>
      </c>
      <c r="C2814" s="112">
        <v>932093806</v>
      </c>
      <c r="D2814" s="112">
        <v>764263147</v>
      </c>
    </row>
    <row r="2815" spans="2:4">
      <c r="B2815" s="130" t="s">
        <v>1230</v>
      </c>
      <c r="C2815" s="112">
        <v>932093806</v>
      </c>
      <c r="D2815" s="112">
        <v>764263147</v>
      </c>
    </row>
    <row r="2816" spans="2:4">
      <c r="B2816" s="129" t="s">
        <v>727</v>
      </c>
      <c r="C2816" s="112">
        <v>5709420000</v>
      </c>
      <c r="D2816" s="112">
        <v>4610231236.5399981</v>
      </c>
    </row>
    <row r="2817" spans="2:4">
      <c r="B2817" s="130" t="s">
        <v>1231</v>
      </c>
      <c r="C2817" s="112">
        <v>5709420000</v>
      </c>
      <c r="D2817" s="112">
        <v>4610231236.5399981</v>
      </c>
    </row>
    <row r="2818" spans="2:4">
      <c r="B2818" s="129" t="s">
        <v>2669</v>
      </c>
      <c r="C2818" s="112">
        <v>0</v>
      </c>
      <c r="D2818" s="112">
        <v>0</v>
      </c>
    </row>
    <row r="2819" spans="2:4">
      <c r="B2819" s="130" t="s">
        <v>1756</v>
      </c>
      <c r="C2819" s="112">
        <v>0</v>
      </c>
      <c r="D2819" s="112">
        <v>0</v>
      </c>
    </row>
    <row r="2820" spans="2:4">
      <c r="B2820" s="129" t="s">
        <v>728</v>
      </c>
      <c r="C2820" s="112">
        <v>719946000</v>
      </c>
      <c r="D2820" s="112">
        <v>28260001.760000002</v>
      </c>
    </row>
    <row r="2821" spans="2:4">
      <c r="B2821" s="130" t="s">
        <v>1232</v>
      </c>
      <c r="C2821" s="112">
        <v>719946000</v>
      </c>
      <c r="D2821" s="112">
        <v>28260001.760000002</v>
      </c>
    </row>
    <row r="2822" spans="2:4">
      <c r="B2822" s="129" t="s">
        <v>2670</v>
      </c>
      <c r="C2822" s="112">
        <v>0</v>
      </c>
      <c r="D2822" s="112">
        <v>0</v>
      </c>
    </row>
    <row r="2823" spans="2:4">
      <c r="B2823" s="130" t="s">
        <v>1757</v>
      </c>
      <c r="C2823" s="112">
        <v>0</v>
      </c>
      <c r="D2823" s="112">
        <v>0</v>
      </c>
    </row>
    <row r="2824" spans="2:4">
      <c r="B2824" s="129" t="s">
        <v>2671</v>
      </c>
      <c r="C2824" s="112">
        <v>180000000</v>
      </c>
      <c r="D2824" s="112">
        <v>35592849.390000001</v>
      </c>
    </row>
    <row r="2825" spans="2:4">
      <c r="B2825" s="130" t="s">
        <v>1233</v>
      </c>
      <c r="C2825" s="112">
        <v>180000000</v>
      </c>
      <c r="D2825" s="112">
        <v>35592849.390000001</v>
      </c>
    </row>
    <row r="2826" spans="2:4">
      <c r="B2826" s="129" t="s">
        <v>729</v>
      </c>
      <c r="C2826" s="112">
        <v>103900990</v>
      </c>
      <c r="D2826" s="112">
        <v>11283228.35</v>
      </c>
    </row>
    <row r="2827" spans="2:4">
      <c r="B2827" s="130" t="s">
        <v>1234</v>
      </c>
      <c r="C2827" s="112">
        <v>103900990</v>
      </c>
      <c r="D2827" s="112">
        <v>11283228.35</v>
      </c>
    </row>
    <row r="2828" spans="2:4">
      <c r="B2828" s="129" t="s">
        <v>2672</v>
      </c>
      <c r="C2828" s="112">
        <v>0</v>
      </c>
      <c r="D2828" s="112">
        <v>0</v>
      </c>
    </row>
    <row r="2829" spans="2:4">
      <c r="B2829" s="130" t="s">
        <v>1758</v>
      </c>
      <c r="C2829" s="112">
        <v>0</v>
      </c>
      <c r="D2829" s="112">
        <v>0</v>
      </c>
    </row>
    <row r="2830" spans="2:4">
      <c r="B2830" s="129" t="s">
        <v>1311</v>
      </c>
      <c r="C2830" s="112">
        <v>0</v>
      </c>
      <c r="D2830" s="112">
        <v>17251562.780000001</v>
      </c>
    </row>
    <row r="2831" spans="2:4">
      <c r="B2831" s="130" t="s">
        <v>1312</v>
      </c>
      <c r="C2831" s="112">
        <v>0</v>
      </c>
      <c r="D2831" s="112">
        <v>17251562.780000001</v>
      </c>
    </row>
    <row r="2832" spans="2:4">
      <c r="B2832" s="129" t="s">
        <v>2673</v>
      </c>
      <c r="C2832" s="112">
        <v>0</v>
      </c>
      <c r="D2832" s="112">
        <v>0</v>
      </c>
    </row>
    <row r="2833" spans="2:4">
      <c r="B2833" s="130" t="s">
        <v>1759</v>
      </c>
      <c r="C2833" s="112">
        <v>0</v>
      </c>
      <c r="D2833" s="112">
        <v>0</v>
      </c>
    </row>
    <row r="2834" spans="2:4">
      <c r="B2834" s="129" t="s">
        <v>2674</v>
      </c>
      <c r="C2834" s="112">
        <v>3233604</v>
      </c>
      <c r="D2834" s="112">
        <v>3228107.21</v>
      </c>
    </row>
    <row r="2835" spans="2:4">
      <c r="B2835" s="130" t="s">
        <v>1235</v>
      </c>
      <c r="C2835" s="112">
        <v>3233604</v>
      </c>
      <c r="D2835" s="112">
        <v>3228107.21</v>
      </c>
    </row>
    <row r="2836" spans="2:4">
      <c r="B2836" s="129" t="s">
        <v>2675</v>
      </c>
      <c r="C2836" s="112">
        <v>0</v>
      </c>
      <c r="D2836" s="112">
        <v>8385351.5800000001</v>
      </c>
    </row>
    <row r="2837" spans="2:4">
      <c r="B2837" s="130" t="s">
        <v>1429</v>
      </c>
      <c r="C2837" s="112">
        <v>0</v>
      </c>
      <c r="D2837" s="112">
        <v>8385351.5800000001</v>
      </c>
    </row>
    <row r="2838" spans="2:4">
      <c r="B2838" s="129" t="s">
        <v>730</v>
      </c>
      <c r="C2838" s="112">
        <v>513130378</v>
      </c>
      <c r="D2838" s="112">
        <v>583862147.52999997</v>
      </c>
    </row>
    <row r="2839" spans="2:4">
      <c r="B2839" s="130" t="s">
        <v>1236</v>
      </c>
      <c r="C2839" s="112">
        <v>513130378</v>
      </c>
      <c r="D2839" s="112">
        <v>583862147.52999997</v>
      </c>
    </row>
    <row r="2840" spans="2:4">
      <c r="B2840" s="129" t="s">
        <v>2676</v>
      </c>
      <c r="C2840" s="112">
        <v>0</v>
      </c>
      <c r="D2840" s="112">
        <v>0</v>
      </c>
    </row>
    <row r="2841" spans="2:4">
      <c r="B2841" s="130" t="s">
        <v>1760</v>
      </c>
      <c r="C2841" s="112">
        <v>0</v>
      </c>
      <c r="D2841" s="112">
        <v>0</v>
      </c>
    </row>
    <row r="2842" spans="2:4">
      <c r="B2842" s="129" t="s">
        <v>731</v>
      </c>
      <c r="C2842" s="112">
        <v>28495753</v>
      </c>
      <c r="D2842" s="112">
        <v>16702364.42</v>
      </c>
    </row>
    <row r="2843" spans="2:4">
      <c r="B2843" s="130" t="s">
        <v>1237</v>
      </c>
      <c r="C2843" s="112">
        <v>28495753</v>
      </c>
      <c r="D2843" s="112">
        <v>16702364.42</v>
      </c>
    </row>
    <row r="2844" spans="2:4">
      <c r="B2844" s="129" t="s">
        <v>2677</v>
      </c>
      <c r="C2844" s="112">
        <v>0</v>
      </c>
      <c r="D2844" s="112">
        <v>5369809.8700000001</v>
      </c>
    </row>
    <row r="2845" spans="2:4">
      <c r="B2845" s="130" t="s">
        <v>2678</v>
      </c>
      <c r="C2845" s="112">
        <v>0</v>
      </c>
      <c r="D2845" s="112">
        <v>5369809.8700000001</v>
      </c>
    </row>
    <row r="2846" spans="2:4">
      <c r="B2846" s="129" t="s">
        <v>732</v>
      </c>
      <c r="C2846" s="112">
        <v>105000000</v>
      </c>
      <c r="D2846" s="112">
        <v>6040730.4900000002</v>
      </c>
    </row>
    <row r="2847" spans="2:4">
      <c r="B2847" s="130" t="s">
        <v>1238</v>
      </c>
      <c r="C2847" s="112">
        <v>105000000</v>
      </c>
      <c r="D2847" s="112">
        <v>6040730.4900000002</v>
      </c>
    </row>
    <row r="2848" spans="2:4">
      <c r="B2848" s="129" t="s">
        <v>2679</v>
      </c>
      <c r="C2848" s="112">
        <v>5229424</v>
      </c>
      <c r="D2848" s="112">
        <v>4704888.8</v>
      </c>
    </row>
    <row r="2849" spans="2:4">
      <c r="B2849" s="130" t="s">
        <v>1239</v>
      </c>
      <c r="C2849" s="112">
        <v>5229424</v>
      </c>
      <c r="D2849" s="112">
        <v>4704888.8</v>
      </c>
    </row>
    <row r="2850" spans="2:4">
      <c r="B2850" s="129" t="s">
        <v>2680</v>
      </c>
      <c r="C2850" s="112">
        <v>0</v>
      </c>
      <c r="D2850" s="112">
        <v>0</v>
      </c>
    </row>
    <row r="2851" spans="2:4">
      <c r="B2851" s="130" t="s">
        <v>1761</v>
      </c>
      <c r="C2851" s="112">
        <v>0</v>
      </c>
      <c r="D2851" s="112">
        <v>0</v>
      </c>
    </row>
    <row r="2852" spans="2:4">
      <c r="B2852" s="129" t="s">
        <v>733</v>
      </c>
      <c r="C2852" s="112">
        <v>152327209</v>
      </c>
      <c r="D2852" s="112">
        <v>0</v>
      </c>
    </row>
    <row r="2853" spans="2:4">
      <c r="B2853" s="130" t="s">
        <v>1240</v>
      </c>
      <c r="C2853" s="112">
        <v>152327209</v>
      </c>
      <c r="D2853" s="112">
        <v>0</v>
      </c>
    </row>
    <row r="2854" spans="2:4">
      <c r="B2854" s="129" t="s">
        <v>2681</v>
      </c>
      <c r="C2854" s="112">
        <v>766955</v>
      </c>
      <c r="D2854" s="112">
        <v>0</v>
      </c>
    </row>
    <row r="2855" spans="2:4">
      <c r="B2855" s="130" t="s">
        <v>1241</v>
      </c>
      <c r="C2855" s="112">
        <v>766955</v>
      </c>
      <c r="D2855" s="112">
        <v>0</v>
      </c>
    </row>
    <row r="2856" spans="2:4">
      <c r="B2856" s="129" t="s">
        <v>1762</v>
      </c>
      <c r="C2856" s="112">
        <v>0</v>
      </c>
      <c r="D2856" s="112">
        <v>0</v>
      </c>
    </row>
    <row r="2857" spans="2:4">
      <c r="B2857" s="130" t="s">
        <v>1763</v>
      </c>
      <c r="C2857" s="112">
        <v>0</v>
      </c>
      <c r="D2857" s="112">
        <v>0</v>
      </c>
    </row>
    <row r="2858" spans="2:4">
      <c r="B2858" s="129" t="s">
        <v>2682</v>
      </c>
      <c r="C2858" s="112">
        <v>0</v>
      </c>
      <c r="D2858" s="112">
        <v>0</v>
      </c>
    </row>
    <row r="2859" spans="2:4">
      <c r="B2859" s="130" t="s">
        <v>1764</v>
      </c>
      <c r="C2859" s="112">
        <v>0</v>
      </c>
      <c r="D2859" s="112">
        <v>0</v>
      </c>
    </row>
    <row r="2860" spans="2:4">
      <c r="B2860" s="129" t="s">
        <v>734</v>
      </c>
      <c r="C2860" s="112">
        <v>31783160</v>
      </c>
      <c r="D2860" s="112">
        <v>25788416.380000003</v>
      </c>
    </row>
    <row r="2861" spans="2:4">
      <c r="B2861" s="130" t="s">
        <v>1242</v>
      </c>
      <c r="C2861" s="112">
        <v>31783160</v>
      </c>
      <c r="D2861" s="112">
        <v>25788416.380000003</v>
      </c>
    </row>
    <row r="2862" spans="2:4">
      <c r="B2862" s="129" t="s">
        <v>2683</v>
      </c>
      <c r="C2862" s="112">
        <v>0</v>
      </c>
      <c r="D2862" s="112">
        <v>0</v>
      </c>
    </row>
    <row r="2863" spans="2:4">
      <c r="B2863" s="130" t="s">
        <v>1765</v>
      </c>
      <c r="C2863" s="112">
        <v>0</v>
      </c>
      <c r="D2863" s="112">
        <v>0</v>
      </c>
    </row>
    <row r="2864" spans="2:4">
      <c r="B2864" s="129" t="s">
        <v>735</v>
      </c>
      <c r="C2864" s="112">
        <v>25000000</v>
      </c>
      <c r="D2864" s="112">
        <v>21985752.039999999</v>
      </c>
    </row>
    <row r="2865" spans="2:4">
      <c r="B2865" s="130" t="s">
        <v>1243</v>
      </c>
      <c r="C2865" s="112">
        <v>25000000</v>
      </c>
      <c r="D2865" s="112">
        <v>21985752.039999999</v>
      </c>
    </row>
    <row r="2866" spans="2:4">
      <c r="B2866" s="129" t="s">
        <v>2684</v>
      </c>
      <c r="C2866" s="112">
        <v>0</v>
      </c>
      <c r="D2866" s="112">
        <v>680170.82</v>
      </c>
    </row>
    <row r="2867" spans="2:4">
      <c r="B2867" s="130" t="s">
        <v>1313</v>
      </c>
      <c r="C2867" s="112">
        <v>0</v>
      </c>
      <c r="D2867" s="112">
        <v>680170.82</v>
      </c>
    </row>
    <row r="2868" spans="2:4">
      <c r="B2868" s="129" t="s">
        <v>1766</v>
      </c>
      <c r="C2868" s="112">
        <v>0</v>
      </c>
      <c r="D2868" s="112">
        <v>0</v>
      </c>
    </row>
    <row r="2869" spans="2:4">
      <c r="B2869" s="130" t="s">
        <v>1767</v>
      </c>
      <c r="C2869" s="112">
        <v>0</v>
      </c>
      <c r="D2869" s="112">
        <v>0</v>
      </c>
    </row>
    <row r="2870" spans="2:4">
      <c r="B2870" s="129" t="s">
        <v>736</v>
      </c>
      <c r="C2870" s="112">
        <v>12333354</v>
      </c>
      <c r="D2870" s="112">
        <v>12718428.59</v>
      </c>
    </row>
    <row r="2871" spans="2:4">
      <c r="B2871" s="130" t="s">
        <v>1244</v>
      </c>
      <c r="C2871" s="112">
        <v>12333354</v>
      </c>
      <c r="D2871" s="112">
        <v>12718428.59</v>
      </c>
    </row>
    <row r="2872" spans="2:4">
      <c r="B2872" s="129" t="s">
        <v>2685</v>
      </c>
      <c r="C2872" s="112">
        <v>0</v>
      </c>
      <c r="D2872" s="112">
        <v>0</v>
      </c>
    </row>
    <row r="2873" spans="2:4">
      <c r="B2873" s="130" t="s">
        <v>1768</v>
      </c>
      <c r="C2873" s="112">
        <v>0</v>
      </c>
      <c r="D2873" s="112">
        <v>0</v>
      </c>
    </row>
    <row r="2874" spans="2:4">
      <c r="B2874" s="129" t="s">
        <v>1769</v>
      </c>
      <c r="C2874" s="112">
        <v>0</v>
      </c>
      <c r="D2874" s="112">
        <v>0</v>
      </c>
    </row>
    <row r="2875" spans="2:4">
      <c r="B2875" s="130" t="s">
        <v>1770</v>
      </c>
      <c r="C2875" s="112">
        <v>0</v>
      </c>
      <c r="D2875" s="112">
        <v>0</v>
      </c>
    </row>
    <row r="2876" spans="2:4">
      <c r="B2876" s="129" t="s">
        <v>1771</v>
      </c>
      <c r="C2876" s="112">
        <v>0</v>
      </c>
      <c r="D2876" s="112">
        <v>0</v>
      </c>
    </row>
    <row r="2877" spans="2:4">
      <c r="B2877" s="130" t="s">
        <v>1772</v>
      </c>
      <c r="C2877" s="112">
        <v>0</v>
      </c>
      <c r="D2877" s="112">
        <v>0</v>
      </c>
    </row>
    <row r="2878" spans="2:4">
      <c r="B2878" s="129" t="s">
        <v>2686</v>
      </c>
      <c r="C2878" s="112">
        <v>0</v>
      </c>
      <c r="D2878" s="112">
        <v>0</v>
      </c>
    </row>
    <row r="2879" spans="2:4">
      <c r="B2879" s="130" t="s">
        <v>1773</v>
      </c>
      <c r="C2879" s="112">
        <v>0</v>
      </c>
      <c r="D2879" s="112">
        <v>0</v>
      </c>
    </row>
    <row r="2880" spans="2:4">
      <c r="B2880" s="129" t="s">
        <v>737</v>
      </c>
      <c r="C2880" s="112">
        <v>75000000</v>
      </c>
      <c r="D2880" s="112">
        <v>0</v>
      </c>
    </row>
    <row r="2881" spans="2:4">
      <c r="B2881" s="130" t="s">
        <v>1245</v>
      </c>
      <c r="C2881" s="112">
        <v>75000000</v>
      </c>
      <c r="D2881" s="112">
        <v>0</v>
      </c>
    </row>
    <row r="2882" spans="2:4">
      <c r="B2882" s="129" t="s">
        <v>2687</v>
      </c>
      <c r="C2882" s="112">
        <v>0</v>
      </c>
      <c r="D2882" s="112">
        <v>0</v>
      </c>
    </row>
    <row r="2883" spans="2:4">
      <c r="B2883" s="130" t="s">
        <v>1774</v>
      </c>
      <c r="C2883" s="112">
        <v>0</v>
      </c>
      <c r="D2883" s="112">
        <v>0</v>
      </c>
    </row>
    <row r="2884" spans="2:4">
      <c r="B2884" s="129" t="s">
        <v>1775</v>
      </c>
      <c r="C2884" s="112">
        <v>0</v>
      </c>
      <c r="D2884" s="112">
        <v>0</v>
      </c>
    </row>
    <row r="2885" spans="2:4">
      <c r="B2885" s="130" t="s">
        <v>1776</v>
      </c>
      <c r="C2885" s="112">
        <v>0</v>
      </c>
      <c r="D2885" s="112">
        <v>0</v>
      </c>
    </row>
    <row r="2886" spans="2:4">
      <c r="B2886" s="129" t="s">
        <v>3009</v>
      </c>
      <c r="C2886" s="112">
        <v>0</v>
      </c>
      <c r="D2886" s="112">
        <v>0</v>
      </c>
    </row>
    <row r="2887" spans="2:4">
      <c r="B2887" s="130" t="s">
        <v>3010</v>
      </c>
      <c r="C2887" s="112">
        <v>0</v>
      </c>
      <c r="D2887" s="112">
        <v>0</v>
      </c>
    </row>
    <row r="2888" spans="2:4">
      <c r="B2888" s="129" t="s">
        <v>738</v>
      </c>
      <c r="C2888" s="112">
        <v>9064068</v>
      </c>
      <c r="D2888" s="112">
        <v>6260312.0300000003</v>
      </c>
    </row>
    <row r="2889" spans="2:4">
      <c r="B2889" s="130" t="s">
        <v>1246</v>
      </c>
      <c r="C2889" s="112">
        <v>9064068</v>
      </c>
      <c r="D2889" s="112">
        <v>6260312.0300000003</v>
      </c>
    </row>
    <row r="2890" spans="2:4">
      <c r="B2890" s="129" t="s">
        <v>3011</v>
      </c>
      <c r="C2890" s="112">
        <v>0</v>
      </c>
      <c r="D2890" s="112">
        <v>0</v>
      </c>
    </row>
    <row r="2891" spans="2:4">
      <c r="B2891" s="130" t="s">
        <v>3012</v>
      </c>
      <c r="C2891" s="112">
        <v>0</v>
      </c>
      <c r="D2891" s="112">
        <v>0</v>
      </c>
    </row>
    <row r="2892" spans="2:4">
      <c r="B2892" s="129" t="s">
        <v>739</v>
      </c>
      <c r="C2892" s="112">
        <v>702759470</v>
      </c>
      <c r="D2892" s="112">
        <v>352759470</v>
      </c>
    </row>
    <row r="2893" spans="2:4">
      <c r="B2893" s="130" t="s">
        <v>1247</v>
      </c>
      <c r="C2893" s="112">
        <v>702759470</v>
      </c>
      <c r="D2893" s="112">
        <v>352759470</v>
      </c>
    </row>
    <row r="2894" spans="2:4">
      <c r="B2894" s="129" t="s">
        <v>3013</v>
      </c>
      <c r="C2894" s="112">
        <v>0</v>
      </c>
      <c r="D2894" s="112">
        <v>0</v>
      </c>
    </row>
    <row r="2895" spans="2:4">
      <c r="B2895" s="130" t="s">
        <v>3014</v>
      </c>
      <c r="C2895" s="112">
        <v>0</v>
      </c>
      <c r="D2895" s="112">
        <v>0</v>
      </c>
    </row>
    <row r="2896" spans="2:4">
      <c r="B2896" s="129" t="s">
        <v>3015</v>
      </c>
      <c r="C2896" s="112">
        <v>0</v>
      </c>
      <c r="D2896" s="112">
        <v>0</v>
      </c>
    </row>
    <row r="2897" spans="2:4">
      <c r="B2897" s="130" t="s">
        <v>3016</v>
      </c>
      <c r="C2897" s="112">
        <v>0</v>
      </c>
      <c r="D2897" s="112">
        <v>0</v>
      </c>
    </row>
    <row r="2898" spans="2:4">
      <c r="B2898" s="129" t="s">
        <v>3017</v>
      </c>
      <c r="C2898" s="112">
        <v>0</v>
      </c>
      <c r="D2898" s="112">
        <v>0</v>
      </c>
    </row>
    <row r="2899" spans="2:4">
      <c r="B2899" s="130" t="s">
        <v>3018</v>
      </c>
      <c r="C2899" s="112">
        <v>0</v>
      </c>
      <c r="D2899" s="112">
        <v>0</v>
      </c>
    </row>
    <row r="2900" spans="2:4">
      <c r="B2900" s="129" t="s">
        <v>3019</v>
      </c>
      <c r="C2900" s="112">
        <v>0</v>
      </c>
      <c r="D2900" s="112">
        <v>0</v>
      </c>
    </row>
    <row r="2901" spans="2:4">
      <c r="B2901" s="130" t="s">
        <v>3020</v>
      </c>
      <c r="C2901" s="112">
        <v>0</v>
      </c>
      <c r="D2901" s="112">
        <v>0</v>
      </c>
    </row>
    <row r="2902" spans="2:4">
      <c r="B2902" s="129" t="s">
        <v>3021</v>
      </c>
      <c r="C2902" s="112">
        <v>0</v>
      </c>
      <c r="D2902" s="112">
        <v>0</v>
      </c>
    </row>
    <row r="2903" spans="2:4">
      <c r="B2903" s="130" t="s">
        <v>3022</v>
      </c>
      <c r="C2903" s="112">
        <v>0</v>
      </c>
      <c r="D2903" s="112">
        <v>0</v>
      </c>
    </row>
    <row r="2904" spans="2:4">
      <c r="B2904" s="129" t="s">
        <v>3023</v>
      </c>
      <c r="C2904" s="112">
        <v>0</v>
      </c>
      <c r="D2904" s="112">
        <v>0</v>
      </c>
    </row>
    <row r="2905" spans="2:4">
      <c r="B2905" s="130" t="s">
        <v>3024</v>
      </c>
      <c r="C2905" s="112">
        <v>0</v>
      </c>
      <c r="D2905" s="112">
        <v>0</v>
      </c>
    </row>
    <row r="2906" spans="2:4">
      <c r="B2906" s="129" t="s">
        <v>3025</v>
      </c>
      <c r="C2906" s="112">
        <v>0</v>
      </c>
      <c r="D2906" s="112">
        <v>0</v>
      </c>
    </row>
    <row r="2907" spans="2:4">
      <c r="B2907" s="130" t="s">
        <v>3026</v>
      </c>
      <c r="C2907" s="112">
        <v>0</v>
      </c>
      <c r="D2907" s="112">
        <v>0</v>
      </c>
    </row>
    <row r="2908" spans="2:4">
      <c r="B2908" s="129" t="s">
        <v>3027</v>
      </c>
      <c r="C2908" s="112">
        <v>0</v>
      </c>
      <c r="D2908" s="112">
        <v>0</v>
      </c>
    </row>
    <row r="2909" spans="2:4">
      <c r="B2909" s="130" t="s">
        <v>3028</v>
      </c>
      <c r="C2909" s="112">
        <v>0</v>
      </c>
      <c r="D2909" s="112">
        <v>0</v>
      </c>
    </row>
    <row r="2910" spans="2:4">
      <c r="B2910" s="129" t="s">
        <v>740</v>
      </c>
      <c r="C2910" s="112">
        <v>14809335</v>
      </c>
      <c r="D2910" s="112">
        <v>29776577.969999999</v>
      </c>
    </row>
    <row r="2911" spans="2:4">
      <c r="B2911" s="130" t="s">
        <v>1248</v>
      </c>
      <c r="C2911" s="112">
        <v>14809335</v>
      </c>
      <c r="D2911" s="112">
        <v>29776577.969999999</v>
      </c>
    </row>
    <row r="2912" spans="2:4">
      <c r="B2912" s="130" t="s">
        <v>3028</v>
      </c>
      <c r="C2912" s="112">
        <v>0</v>
      </c>
      <c r="D2912" s="112">
        <v>0</v>
      </c>
    </row>
    <row r="2913" spans="2:4">
      <c r="B2913" s="129" t="s">
        <v>3029</v>
      </c>
      <c r="C2913" s="112">
        <v>0</v>
      </c>
      <c r="D2913" s="112">
        <v>0</v>
      </c>
    </row>
    <row r="2914" spans="2:4">
      <c r="B2914" s="130" t="s">
        <v>3030</v>
      </c>
      <c r="C2914" s="112">
        <v>0</v>
      </c>
      <c r="D2914" s="112">
        <v>0</v>
      </c>
    </row>
    <row r="2915" spans="2:4">
      <c r="B2915" s="129" t="s">
        <v>1397</v>
      </c>
      <c r="C2915" s="112">
        <v>0</v>
      </c>
      <c r="D2915" s="112">
        <v>9045026.629999999</v>
      </c>
    </row>
    <row r="2916" spans="2:4">
      <c r="B2916" s="130" t="s">
        <v>1398</v>
      </c>
      <c r="C2916" s="112">
        <v>0</v>
      </c>
      <c r="D2916" s="112">
        <v>9045026.629999999</v>
      </c>
    </row>
    <row r="2917" spans="2:4">
      <c r="B2917" s="129" t="s">
        <v>3031</v>
      </c>
      <c r="C2917" s="112">
        <v>0</v>
      </c>
      <c r="D2917" s="112">
        <v>0</v>
      </c>
    </row>
    <row r="2918" spans="2:4">
      <c r="B2918" s="130" t="s">
        <v>3032</v>
      </c>
      <c r="C2918" s="112">
        <v>0</v>
      </c>
      <c r="D2918" s="112">
        <v>0</v>
      </c>
    </row>
    <row r="2919" spans="2:4">
      <c r="B2919" s="129" t="s">
        <v>3033</v>
      </c>
      <c r="C2919" s="112">
        <v>0</v>
      </c>
      <c r="D2919" s="112">
        <v>0</v>
      </c>
    </row>
    <row r="2920" spans="2:4">
      <c r="B2920" s="130" t="s">
        <v>3034</v>
      </c>
      <c r="C2920" s="112">
        <v>0</v>
      </c>
      <c r="D2920" s="112">
        <v>0</v>
      </c>
    </row>
    <row r="2921" spans="2:4">
      <c r="B2921" s="129" t="s">
        <v>741</v>
      </c>
      <c r="C2921" s="112">
        <v>50105012</v>
      </c>
      <c r="D2921" s="112">
        <v>87114481.939999998</v>
      </c>
    </row>
    <row r="2922" spans="2:4">
      <c r="B2922" s="130" t="s">
        <v>1249</v>
      </c>
      <c r="C2922" s="112">
        <v>50105012</v>
      </c>
      <c r="D2922" s="112">
        <v>87114481.939999998</v>
      </c>
    </row>
    <row r="2923" spans="2:4">
      <c r="B2923" s="129" t="s">
        <v>3035</v>
      </c>
      <c r="C2923" s="112">
        <v>0</v>
      </c>
      <c r="D2923" s="112">
        <v>0</v>
      </c>
    </row>
    <row r="2924" spans="2:4">
      <c r="B2924" s="130" t="s">
        <v>3036</v>
      </c>
      <c r="C2924" s="112">
        <v>0</v>
      </c>
      <c r="D2924" s="112">
        <v>0</v>
      </c>
    </row>
    <row r="2925" spans="2:4">
      <c r="B2925" s="129" t="s">
        <v>318</v>
      </c>
      <c r="C2925" s="112">
        <v>0</v>
      </c>
      <c r="D2925" s="112">
        <v>38735911.019999996</v>
      </c>
    </row>
    <row r="2926" spans="2:4">
      <c r="B2926" s="130" t="s">
        <v>803</v>
      </c>
      <c r="C2926" s="112">
        <v>0</v>
      </c>
      <c r="D2926" s="112">
        <v>38735911.019999996</v>
      </c>
    </row>
    <row r="2927" spans="2:4">
      <c r="B2927" s="129" t="s">
        <v>3037</v>
      </c>
      <c r="C2927" s="112">
        <v>0</v>
      </c>
      <c r="D2927" s="112">
        <v>0</v>
      </c>
    </row>
    <row r="2928" spans="2:4">
      <c r="B2928" s="130" t="s">
        <v>3038</v>
      </c>
      <c r="C2928" s="112">
        <v>0</v>
      </c>
      <c r="D2928" s="112">
        <v>0</v>
      </c>
    </row>
    <row r="2929" spans="2:4">
      <c r="B2929" s="129" t="s">
        <v>3039</v>
      </c>
      <c r="C2929" s="112">
        <v>0</v>
      </c>
      <c r="D2929" s="112">
        <v>0</v>
      </c>
    </row>
    <row r="2930" spans="2:4">
      <c r="B2930" s="130" t="s">
        <v>3040</v>
      </c>
      <c r="C2930" s="112">
        <v>0</v>
      </c>
      <c r="D2930" s="112">
        <v>0</v>
      </c>
    </row>
    <row r="2931" spans="2:4">
      <c r="B2931" s="129" t="s">
        <v>3041</v>
      </c>
      <c r="C2931" s="112">
        <v>0</v>
      </c>
      <c r="D2931" s="112">
        <v>0</v>
      </c>
    </row>
    <row r="2932" spans="2:4">
      <c r="B2932" s="130" t="s">
        <v>3042</v>
      </c>
      <c r="C2932" s="112">
        <v>0</v>
      </c>
      <c r="D2932" s="112">
        <v>0</v>
      </c>
    </row>
    <row r="2933" spans="2:4">
      <c r="B2933" s="129" t="s">
        <v>1314</v>
      </c>
      <c r="C2933" s="112">
        <v>0</v>
      </c>
      <c r="D2933" s="112">
        <v>0</v>
      </c>
    </row>
    <row r="2934" spans="2:4">
      <c r="B2934" s="130" t="s">
        <v>1315</v>
      </c>
      <c r="C2934" s="112">
        <v>0</v>
      </c>
      <c r="D2934" s="112">
        <v>0</v>
      </c>
    </row>
    <row r="2935" spans="2:4">
      <c r="B2935" s="129" t="s">
        <v>3043</v>
      </c>
      <c r="C2935" s="112">
        <v>0</v>
      </c>
      <c r="D2935" s="112">
        <v>0</v>
      </c>
    </row>
    <row r="2936" spans="2:4">
      <c r="B2936" s="130" t="s">
        <v>3044</v>
      </c>
      <c r="C2936" s="112">
        <v>0</v>
      </c>
      <c r="D2936" s="112">
        <v>0</v>
      </c>
    </row>
    <row r="2937" spans="2:4">
      <c r="B2937" s="129" t="s">
        <v>742</v>
      </c>
      <c r="C2937" s="112">
        <v>40983237</v>
      </c>
      <c r="D2937" s="112">
        <v>48465356.939999998</v>
      </c>
    </row>
    <row r="2938" spans="2:4">
      <c r="B2938" s="130" t="s">
        <v>1250</v>
      </c>
      <c r="C2938" s="112">
        <v>40983237</v>
      </c>
      <c r="D2938" s="112">
        <v>48465356.939999998</v>
      </c>
    </row>
    <row r="2939" spans="2:4">
      <c r="B2939" s="129" t="s">
        <v>3045</v>
      </c>
      <c r="C2939" s="112">
        <v>0</v>
      </c>
      <c r="D2939" s="112">
        <v>0</v>
      </c>
    </row>
    <row r="2940" spans="2:4">
      <c r="B2940" s="130" t="s">
        <v>3046</v>
      </c>
      <c r="C2940" s="112">
        <v>0</v>
      </c>
      <c r="D2940" s="112">
        <v>0</v>
      </c>
    </row>
    <row r="2941" spans="2:4">
      <c r="B2941" s="129" t="s">
        <v>3047</v>
      </c>
      <c r="C2941" s="112">
        <v>0</v>
      </c>
      <c r="D2941" s="112">
        <v>0</v>
      </c>
    </row>
    <row r="2942" spans="2:4">
      <c r="B2942" s="130" t="s">
        <v>3048</v>
      </c>
      <c r="C2942" s="112">
        <v>0</v>
      </c>
      <c r="D2942" s="112">
        <v>0</v>
      </c>
    </row>
    <row r="2943" spans="2:4">
      <c r="B2943" s="129" t="s">
        <v>1399</v>
      </c>
      <c r="C2943" s="112">
        <v>0</v>
      </c>
      <c r="D2943" s="112">
        <v>0</v>
      </c>
    </row>
    <row r="2944" spans="2:4">
      <c r="B2944" s="130" t="s">
        <v>1400</v>
      </c>
      <c r="C2944" s="112">
        <v>0</v>
      </c>
      <c r="D2944" s="112">
        <v>0</v>
      </c>
    </row>
    <row r="2945" spans="2:4">
      <c r="B2945" s="129" t="s">
        <v>1401</v>
      </c>
      <c r="C2945" s="112">
        <v>0</v>
      </c>
      <c r="D2945" s="112">
        <v>99420705.689999998</v>
      </c>
    </row>
    <row r="2946" spans="2:4">
      <c r="B2946" s="130" t="s">
        <v>1402</v>
      </c>
      <c r="C2946" s="112">
        <v>0</v>
      </c>
      <c r="D2946" s="112">
        <v>99420705.689999998</v>
      </c>
    </row>
    <row r="2947" spans="2:4">
      <c r="B2947" s="129" t="s">
        <v>3049</v>
      </c>
      <c r="C2947" s="112">
        <v>0</v>
      </c>
      <c r="D2947" s="112">
        <v>0</v>
      </c>
    </row>
    <row r="2948" spans="2:4">
      <c r="B2948" s="130" t="s">
        <v>3050</v>
      </c>
      <c r="C2948" s="112">
        <v>0</v>
      </c>
      <c r="D2948" s="112">
        <v>0</v>
      </c>
    </row>
    <row r="2949" spans="2:4">
      <c r="B2949" s="129" t="s">
        <v>3051</v>
      </c>
      <c r="C2949" s="112">
        <v>0</v>
      </c>
      <c r="D2949" s="112">
        <v>0</v>
      </c>
    </row>
    <row r="2950" spans="2:4">
      <c r="B2950" s="130" t="s">
        <v>3052</v>
      </c>
      <c r="C2950" s="112">
        <v>0</v>
      </c>
      <c r="D2950" s="112">
        <v>0</v>
      </c>
    </row>
    <row r="2951" spans="2:4">
      <c r="B2951" s="129" t="s">
        <v>3053</v>
      </c>
      <c r="C2951" s="112">
        <v>0</v>
      </c>
      <c r="D2951" s="112">
        <v>0</v>
      </c>
    </row>
    <row r="2952" spans="2:4">
      <c r="B2952" s="130" t="s">
        <v>3054</v>
      </c>
      <c r="C2952" s="112">
        <v>0</v>
      </c>
      <c r="D2952" s="112">
        <v>0</v>
      </c>
    </row>
    <row r="2953" spans="2:4">
      <c r="B2953" s="129" t="s">
        <v>743</v>
      </c>
      <c r="C2953" s="112">
        <v>204131</v>
      </c>
      <c r="D2953" s="112">
        <v>0</v>
      </c>
    </row>
    <row r="2954" spans="2:4">
      <c r="B2954" s="130" t="s">
        <v>1251</v>
      </c>
      <c r="C2954" s="112">
        <v>204131</v>
      </c>
      <c r="D2954" s="112">
        <v>0</v>
      </c>
    </row>
    <row r="2955" spans="2:4">
      <c r="B2955" s="129" t="s">
        <v>3055</v>
      </c>
      <c r="C2955" s="112">
        <v>0</v>
      </c>
      <c r="D2955" s="112">
        <v>0</v>
      </c>
    </row>
    <row r="2956" spans="2:4">
      <c r="B2956" s="130" t="s">
        <v>3056</v>
      </c>
      <c r="C2956" s="112">
        <v>0</v>
      </c>
      <c r="D2956" s="112">
        <v>0</v>
      </c>
    </row>
    <row r="2957" spans="2:4">
      <c r="B2957" s="129" t="s">
        <v>3057</v>
      </c>
      <c r="C2957" s="112">
        <v>0</v>
      </c>
      <c r="D2957" s="112">
        <v>0</v>
      </c>
    </row>
    <row r="2958" spans="2:4">
      <c r="B2958" s="130" t="s">
        <v>3058</v>
      </c>
      <c r="C2958" s="112">
        <v>0</v>
      </c>
      <c r="D2958" s="112">
        <v>0</v>
      </c>
    </row>
    <row r="2959" spans="2:4">
      <c r="B2959" s="129" t="s">
        <v>744</v>
      </c>
      <c r="C2959" s="112">
        <v>12495276</v>
      </c>
      <c r="D2959" s="112">
        <v>9226932.3100000005</v>
      </c>
    </row>
    <row r="2960" spans="2:4">
      <c r="B2960" s="130" t="s">
        <v>1252</v>
      </c>
      <c r="C2960" s="112">
        <v>12495276</v>
      </c>
      <c r="D2960" s="112">
        <v>9226932.3100000005</v>
      </c>
    </row>
    <row r="2961" spans="2:4">
      <c r="B2961" s="129" t="s">
        <v>3059</v>
      </c>
      <c r="C2961" s="112">
        <v>0</v>
      </c>
      <c r="D2961" s="112">
        <v>0</v>
      </c>
    </row>
    <row r="2962" spans="2:4">
      <c r="B2962" s="130" t="s">
        <v>3060</v>
      </c>
      <c r="C2962" s="112">
        <v>0</v>
      </c>
      <c r="D2962" s="112">
        <v>0</v>
      </c>
    </row>
    <row r="2963" spans="2:4">
      <c r="B2963" s="129" t="s">
        <v>3061</v>
      </c>
      <c r="C2963" s="112">
        <v>0</v>
      </c>
      <c r="D2963" s="112">
        <v>0</v>
      </c>
    </row>
    <row r="2964" spans="2:4">
      <c r="B2964" s="130" t="s">
        <v>3062</v>
      </c>
      <c r="C2964" s="112">
        <v>0</v>
      </c>
      <c r="D2964" s="112">
        <v>0</v>
      </c>
    </row>
    <row r="2965" spans="2:4">
      <c r="B2965" s="129" t="s">
        <v>3252</v>
      </c>
      <c r="C2965" s="112">
        <v>0</v>
      </c>
      <c r="D2965" s="112">
        <v>0</v>
      </c>
    </row>
    <row r="2966" spans="2:4">
      <c r="B2966" s="130" t="s">
        <v>3253</v>
      </c>
      <c r="C2966" s="112">
        <v>0</v>
      </c>
      <c r="D2966" s="112">
        <v>0</v>
      </c>
    </row>
    <row r="2967" spans="2:4">
      <c r="B2967" s="129" t="s">
        <v>3063</v>
      </c>
      <c r="C2967" s="112">
        <v>0</v>
      </c>
      <c r="D2967" s="112">
        <v>0</v>
      </c>
    </row>
    <row r="2968" spans="2:4">
      <c r="B2968" s="130" t="s">
        <v>3064</v>
      </c>
      <c r="C2968" s="112">
        <v>0</v>
      </c>
      <c r="D2968" s="112">
        <v>0</v>
      </c>
    </row>
    <row r="2969" spans="2:4">
      <c r="B2969" s="129" t="s">
        <v>3065</v>
      </c>
      <c r="C2969" s="112">
        <v>0</v>
      </c>
      <c r="D2969" s="112">
        <v>0</v>
      </c>
    </row>
    <row r="2970" spans="2:4">
      <c r="B2970" s="130" t="s">
        <v>3066</v>
      </c>
      <c r="C2970" s="112">
        <v>0</v>
      </c>
      <c r="D2970" s="112">
        <v>0</v>
      </c>
    </row>
    <row r="2971" spans="2:4">
      <c r="B2971" s="129" t="s">
        <v>3254</v>
      </c>
      <c r="C2971" s="112">
        <v>0</v>
      </c>
      <c r="D2971" s="112">
        <v>0</v>
      </c>
    </row>
    <row r="2972" spans="2:4">
      <c r="B2972" s="130" t="s">
        <v>3255</v>
      </c>
      <c r="C2972" s="112">
        <v>0</v>
      </c>
      <c r="D2972" s="112">
        <v>0</v>
      </c>
    </row>
    <row r="2973" spans="2:4">
      <c r="B2973" s="129" t="s">
        <v>3067</v>
      </c>
      <c r="C2973" s="112">
        <v>0</v>
      </c>
      <c r="D2973" s="112">
        <v>0</v>
      </c>
    </row>
    <row r="2974" spans="2:4">
      <c r="B2974" s="130" t="s">
        <v>3068</v>
      </c>
      <c r="C2974" s="112">
        <v>0</v>
      </c>
      <c r="D2974" s="112">
        <v>0</v>
      </c>
    </row>
    <row r="2975" spans="2:4">
      <c r="B2975" s="129" t="s">
        <v>2688</v>
      </c>
      <c r="C2975" s="112">
        <v>0</v>
      </c>
      <c r="D2975" s="112">
        <v>0</v>
      </c>
    </row>
    <row r="2976" spans="2:4">
      <c r="B2976" s="130" t="s">
        <v>2689</v>
      </c>
      <c r="C2976" s="112">
        <v>0</v>
      </c>
      <c r="D2976" s="112">
        <v>0</v>
      </c>
    </row>
    <row r="2977" spans="2:4">
      <c r="B2977" s="129" t="s">
        <v>3069</v>
      </c>
      <c r="C2977" s="112">
        <v>0</v>
      </c>
      <c r="D2977" s="112">
        <v>0</v>
      </c>
    </row>
    <row r="2978" spans="2:4">
      <c r="B2978" s="130" t="s">
        <v>3070</v>
      </c>
      <c r="C2978" s="112">
        <v>0</v>
      </c>
      <c r="D2978" s="112">
        <v>0</v>
      </c>
    </row>
    <row r="2979" spans="2:4">
      <c r="B2979" s="129" t="s">
        <v>745</v>
      </c>
      <c r="C2979" s="112">
        <v>150466870</v>
      </c>
      <c r="D2979" s="112">
        <v>289664988.21999997</v>
      </c>
    </row>
    <row r="2980" spans="2:4">
      <c r="B2980" s="130" t="s">
        <v>1253</v>
      </c>
      <c r="C2980" s="112">
        <v>150466870</v>
      </c>
      <c r="D2980" s="112">
        <v>289664988.21999997</v>
      </c>
    </row>
    <row r="2981" spans="2:4">
      <c r="B2981" s="129" t="s">
        <v>3256</v>
      </c>
      <c r="C2981" s="112">
        <v>0</v>
      </c>
      <c r="D2981" s="112">
        <v>0</v>
      </c>
    </row>
    <row r="2982" spans="2:4">
      <c r="B2982" s="130" t="s">
        <v>3257</v>
      </c>
      <c r="C2982" s="112">
        <v>0</v>
      </c>
      <c r="D2982" s="112">
        <v>0</v>
      </c>
    </row>
    <row r="2983" spans="2:4">
      <c r="B2983" s="129" t="s">
        <v>3071</v>
      </c>
      <c r="C2983" s="112">
        <v>0</v>
      </c>
      <c r="D2983" s="112">
        <v>0</v>
      </c>
    </row>
    <row r="2984" spans="2:4">
      <c r="B2984" s="130" t="s">
        <v>3072</v>
      </c>
      <c r="C2984" s="112">
        <v>0</v>
      </c>
      <c r="D2984" s="112">
        <v>0</v>
      </c>
    </row>
    <row r="2985" spans="2:4">
      <c r="B2985" s="129" t="s">
        <v>3073</v>
      </c>
      <c r="C2985" s="112">
        <v>0</v>
      </c>
      <c r="D2985" s="112">
        <v>0</v>
      </c>
    </row>
    <row r="2986" spans="2:4">
      <c r="B2986" s="130" t="s">
        <v>3074</v>
      </c>
      <c r="C2986" s="112">
        <v>0</v>
      </c>
      <c r="D2986" s="112">
        <v>0</v>
      </c>
    </row>
    <row r="2987" spans="2:4">
      <c r="B2987" s="129" t="s">
        <v>746</v>
      </c>
      <c r="C2987" s="112">
        <v>218667345</v>
      </c>
      <c r="D2987" s="112">
        <v>517984311.90999997</v>
      </c>
    </row>
    <row r="2988" spans="2:4">
      <c r="B2988" s="130" t="s">
        <v>1254</v>
      </c>
      <c r="C2988" s="112">
        <v>218667345</v>
      </c>
      <c r="D2988" s="112">
        <v>517984311.90999997</v>
      </c>
    </row>
    <row r="2989" spans="2:4">
      <c r="B2989" s="129" t="s">
        <v>3075</v>
      </c>
      <c r="C2989" s="112">
        <v>0</v>
      </c>
      <c r="D2989" s="112">
        <v>0</v>
      </c>
    </row>
    <row r="2990" spans="2:4">
      <c r="B2990" s="130" t="s">
        <v>3076</v>
      </c>
      <c r="C2990" s="112">
        <v>0</v>
      </c>
      <c r="D2990" s="112">
        <v>0</v>
      </c>
    </row>
    <row r="2991" spans="2:4">
      <c r="B2991" s="129" t="s">
        <v>3077</v>
      </c>
      <c r="C2991" s="112">
        <v>0</v>
      </c>
      <c r="D2991" s="112">
        <v>0</v>
      </c>
    </row>
    <row r="2992" spans="2:4">
      <c r="B2992" s="130" t="s">
        <v>3078</v>
      </c>
      <c r="C2992" s="112">
        <v>0</v>
      </c>
      <c r="D2992" s="112">
        <v>0</v>
      </c>
    </row>
    <row r="2993" spans="2:4">
      <c r="B2993" s="129" t="s">
        <v>3079</v>
      </c>
      <c r="C2993" s="112">
        <v>0</v>
      </c>
      <c r="D2993" s="112">
        <v>0</v>
      </c>
    </row>
    <row r="2994" spans="2:4">
      <c r="B2994" s="130" t="s">
        <v>3080</v>
      </c>
      <c r="C2994" s="112">
        <v>0</v>
      </c>
      <c r="D2994" s="112">
        <v>0</v>
      </c>
    </row>
    <row r="2995" spans="2:4">
      <c r="B2995" s="129" t="s">
        <v>3081</v>
      </c>
      <c r="C2995" s="112">
        <v>0</v>
      </c>
      <c r="D2995" s="112">
        <v>0</v>
      </c>
    </row>
    <row r="2996" spans="2:4">
      <c r="B2996" s="130" t="s">
        <v>3082</v>
      </c>
      <c r="C2996" s="112">
        <v>0</v>
      </c>
      <c r="D2996" s="112">
        <v>0</v>
      </c>
    </row>
    <row r="2997" spans="2:4">
      <c r="B2997" s="129" t="s">
        <v>3083</v>
      </c>
      <c r="C2997" s="112">
        <v>0</v>
      </c>
      <c r="D2997" s="112">
        <v>0</v>
      </c>
    </row>
    <row r="2998" spans="2:4">
      <c r="B2998" s="130" t="s">
        <v>3084</v>
      </c>
      <c r="C2998" s="112">
        <v>0</v>
      </c>
      <c r="D2998" s="112">
        <v>0</v>
      </c>
    </row>
    <row r="2999" spans="2:4">
      <c r="B2999" s="129" t="s">
        <v>3085</v>
      </c>
      <c r="C2999" s="112">
        <v>0</v>
      </c>
      <c r="D2999" s="112">
        <v>0</v>
      </c>
    </row>
    <row r="3000" spans="2:4">
      <c r="B3000" s="130" t="s">
        <v>3086</v>
      </c>
      <c r="C3000" s="112">
        <v>0</v>
      </c>
      <c r="D3000" s="112">
        <v>0</v>
      </c>
    </row>
    <row r="3001" spans="2:4">
      <c r="B3001" s="129" t="s">
        <v>747</v>
      </c>
      <c r="C3001" s="112">
        <v>37485830</v>
      </c>
      <c r="D3001" s="112">
        <v>43312792.919999994</v>
      </c>
    </row>
    <row r="3002" spans="2:4">
      <c r="B3002" s="130" t="s">
        <v>1255</v>
      </c>
      <c r="C3002" s="112">
        <v>37485830</v>
      </c>
      <c r="D3002" s="112">
        <v>43312792.919999994</v>
      </c>
    </row>
    <row r="3003" spans="2:4">
      <c r="B3003" s="130" t="s">
        <v>3086</v>
      </c>
      <c r="C3003" s="112">
        <v>0</v>
      </c>
      <c r="D3003" s="112">
        <v>0</v>
      </c>
    </row>
    <row r="3004" spans="2:4">
      <c r="B3004" s="129" t="s">
        <v>3087</v>
      </c>
      <c r="C3004" s="112">
        <v>0</v>
      </c>
      <c r="D3004" s="112">
        <v>0</v>
      </c>
    </row>
    <row r="3005" spans="2:4">
      <c r="B3005" s="130" t="s">
        <v>3088</v>
      </c>
      <c r="C3005" s="112">
        <v>0</v>
      </c>
      <c r="D3005" s="112">
        <v>0</v>
      </c>
    </row>
    <row r="3006" spans="2:4">
      <c r="B3006" s="129" t="s">
        <v>3089</v>
      </c>
      <c r="C3006" s="112">
        <v>0</v>
      </c>
      <c r="D3006" s="112">
        <v>0</v>
      </c>
    </row>
    <row r="3007" spans="2:4">
      <c r="B3007" s="130" t="s">
        <v>3090</v>
      </c>
      <c r="C3007" s="112">
        <v>0</v>
      </c>
      <c r="D3007" s="112">
        <v>0</v>
      </c>
    </row>
    <row r="3008" spans="2:4">
      <c r="B3008" s="129" t="s">
        <v>3091</v>
      </c>
      <c r="C3008" s="112">
        <v>0</v>
      </c>
      <c r="D3008" s="112">
        <v>0</v>
      </c>
    </row>
    <row r="3009" spans="2:4">
      <c r="B3009" s="130" t="s">
        <v>3092</v>
      </c>
      <c r="C3009" s="112">
        <v>0</v>
      </c>
      <c r="D3009" s="112">
        <v>0</v>
      </c>
    </row>
    <row r="3010" spans="2:4">
      <c r="B3010" s="129" t="s">
        <v>3093</v>
      </c>
      <c r="C3010" s="112">
        <v>0</v>
      </c>
      <c r="D3010" s="112">
        <v>0</v>
      </c>
    </row>
    <row r="3011" spans="2:4">
      <c r="B3011" s="130" t="s">
        <v>3094</v>
      </c>
      <c r="C3011" s="112">
        <v>0</v>
      </c>
      <c r="D3011" s="112">
        <v>0</v>
      </c>
    </row>
    <row r="3012" spans="2:4">
      <c r="B3012" s="129" t="s">
        <v>3095</v>
      </c>
      <c r="C3012" s="112">
        <v>0</v>
      </c>
      <c r="D3012" s="112">
        <v>0</v>
      </c>
    </row>
    <row r="3013" spans="2:4">
      <c r="B3013" s="130" t="s">
        <v>3096</v>
      </c>
      <c r="C3013" s="112">
        <v>0</v>
      </c>
      <c r="D3013" s="112">
        <v>0</v>
      </c>
    </row>
    <row r="3014" spans="2:4">
      <c r="B3014" s="129" t="s">
        <v>748</v>
      </c>
      <c r="C3014" s="112">
        <v>14902995</v>
      </c>
      <c r="D3014" s="112">
        <v>14498972.93</v>
      </c>
    </row>
    <row r="3015" spans="2:4">
      <c r="B3015" s="130" t="s">
        <v>1256</v>
      </c>
      <c r="C3015" s="112">
        <v>14902995</v>
      </c>
      <c r="D3015" s="112">
        <v>14498972.93</v>
      </c>
    </row>
    <row r="3016" spans="2:4">
      <c r="B3016" s="129" t="s">
        <v>2694</v>
      </c>
      <c r="C3016" s="112">
        <v>0</v>
      </c>
      <c r="D3016" s="112">
        <v>272388554.47000003</v>
      </c>
    </row>
    <row r="3017" spans="2:4">
      <c r="B3017" s="130" t="s">
        <v>1483</v>
      </c>
      <c r="C3017" s="112">
        <v>0</v>
      </c>
      <c r="D3017" s="112">
        <v>272388554.47000003</v>
      </c>
    </row>
    <row r="3018" spans="2:4">
      <c r="B3018" s="129" t="s">
        <v>3097</v>
      </c>
      <c r="C3018" s="112">
        <v>0</v>
      </c>
      <c r="D3018" s="112">
        <v>0</v>
      </c>
    </row>
    <row r="3019" spans="2:4">
      <c r="B3019" s="130" t="s">
        <v>3098</v>
      </c>
      <c r="C3019" s="112">
        <v>0</v>
      </c>
      <c r="D3019" s="112">
        <v>0</v>
      </c>
    </row>
    <row r="3020" spans="2:4">
      <c r="B3020" s="129" t="s">
        <v>749</v>
      </c>
      <c r="C3020" s="112">
        <v>14876151</v>
      </c>
      <c r="D3020" s="112">
        <v>13995280.35</v>
      </c>
    </row>
    <row r="3021" spans="2:4">
      <c r="B3021" s="130" t="s">
        <v>1257</v>
      </c>
      <c r="C3021" s="112">
        <v>14876151</v>
      </c>
      <c r="D3021" s="112">
        <v>13995280.35</v>
      </c>
    </row>
    <row r="3022" spans="2:4">
      <c r="B3022" s="129" t="s">
        <v>3099</v>
      </c>
      <c r="C3022" s="112">
        <v>0</v>
      </c>
      <c r="D3022" s="112">
        <v>0</v>
      </c>
    </row>
    <row r="3023" spans="2:4">
      <c r="B3023" s="130" t="s">
        <v>3100</v>
      </c>
      <c r="C3023" s="112">
        <v>0</v>
      </c>
      <c r="D3023" s="112">
        <v>0</v>
      </c>
    </row>
    <row r="3024" spans="2:4">
      <c r="B3024" s="129" t="s">
        <v>750</v>
      </c>
      <c r="C3024" s="112">
        <v>1984366</v>
      </c>
      <c r="D3024" s="112">
        <v>0</v>
      </c>
    </row>
    <row r="3025" spans="2:4">
      <c r="B3025" s="130" t="s">
        <v>1258</v>
      </c>
      <c r="C3025" s="112">
        <v>1984366</v>
      </c>
      <c r="D3025" s="112">
        <v>0</v>
      </c>
    </row>
    <row r="3026" spans="2:4">
      <c r="B3026" s="129" t="s">
        <v>3101</v>
      </c>
      <c r="C3026" s="112">
        <v>0</v>
      </c>
      <c r="D3026" s="112">
        <v>0</v>
      </c>
    </row>
    <row r="3027" spans="2:4">
      <c r="B3027" s="130" t="s">
        <v>3102</v>
      </c>
      <c r="C3027" s="112">
        <v>0</v>
      </c>
      <c r="D3027" s="112">
        <v>0</v>
      </c>
    </row>
    <row r="3028" spans="2:4">
      <c r="B3028" s="129" t="s">
        <v>3235</v>
      </c>
      <c r="C3028" s="112">
        <v>0</v>
      </c>
      <c r="D3028" s="112">
        <v>0</v>
      </c>
    </row>
    <row r="3029" spans="2:4">
      <c r="B3029" s="130" t="s">
        <v>3236</v>
      </c>
      <c r="C3029" s="112">
        <v>0</v>
      </c>
      <c r="D3029" s="112">
        <v>0</v>
      </c>
    </row>
    <row r="3030" spans="2:4">
      <c r="B3030" s="129" t="s">
        <v>3103</v>
      </c>
      <c r="C3030" s="112">
        <v>0</v>
      </c>
      <c r="D3030" s="112">
        <v>0</v>
      </c>
    </row>
    <row r="3031" spans="2:4">
      <c r="B3031" s="130" t="s">
        <v>3104</v>
      </c>
      <c r="C3031" s="112">
        <v>0</v>
      </c>
      <c r="D3031" s="112">
        <v>0</v>
      </c>
    </row>
    <row r="3032" spans="2:4">
      <c r="B3032" s="129" t="s">
        <v>3105</v>
      </c>
      <c r="C3032" s="112">
        <v>0</v>
      </c>
      <c r="D3032" s="112">
        <v>0</v>
      </c>
    </row>
    <row r="3033" spans="2:4">
      <c r="B3033" s="130" t="s">
        <v>3106</v>
      </c>
      <c r="C3033" s="112">
        <v>0</v>
      </c>
      <c r="D3033" s="112">
        <v>0</v>
      </c>
    </row>
    <row r="3034" spans="2:4">
      <c r="B3034" s="129" t="s">
        <v>3107</v>
      </c>
      <c r="C3034" s="112">
        <v>0</v>
      </c>
      <c r="D3034" s="112">
        <v>0</v>
      </c>
    </row>
    <row r="3035" spans="2:4">
      <c r="B3035" s="130" t="s">
        <v>3108</v>
      </c>
      <c r="C3035" s="112">
        <v>0</v>
      </c>
      <c r="D3035" s="112">
        <v>0</v>
      </c>
    </row>
    <row r="3036" spans="2:4">
      <c r="B3036" s="129" t="s">
        <v>3109</v>
      </c>
      <c r="C3036" s="112">
        <v>0</v>
      </c>
      <c r="D3036" s="112">
        <v>0</v>
      </c>
    </row>
    <row r="3037" spans="2:4">
      <c r="B3037" s="130" t="s">
        <v>3110</v>
      </c>
      <c r="C3037" s="112">
        <v>0</v>
      </c>
      <c r="D3037" s="112">
        <v>0</v>
      </c>
    </row>
    <row r="3038" spans="2:4">
      <c r="B3038" s="129" t="s">
        <v>1484</v>
      </c>
      <c r="C3038" s="112">
        <v>0</v>
      </c>
      <c r="D3038" s="112">
        <v>68759708.959999993</v>
      </c>
    </row>
    <row r="3039" spans="2:4">
      <c r="B3039" s="130" t="s">
        <v>1485</v>
      </c>
      <c r="C3039" s="112">
        <v>0</v>
      </c>
      <c r="D3039" s="112">
        <v>68759708.959999993</v>
      </c>
    </row>
    <row r="3040" spans="2:4">
      <c r="B3040" s="129" t="s">
        <v>2690</v>
      </c>
      <c r="C3040" s="112">
        <v>0</v>
      </c>
      <c r="D3040" s="112">
        <v>0</v>
      </c>
    </row>
    <row r="3041" spans="2:4">
      <c r="B3041" s="130" t="s">
        <v>2691</v>
      </c>
      <c r="C3041" s="112">
        <v>0</v>
      </c>
      <c r="D3041" s="112">
        <v>0</v>
      </c>
    </row>
    <row r="3042" spans="2:4">
      <c r="B3042" s="129" t="s">
        <v>751</v>
      </c>
      <c r="C3042" s="112">
        <v>24722138</v>
      </c>
      <c r="D3042" s="112">
        <v>0</v>
      </c>
    </row>
    <row r="3043" spans="2:4">
      <c r="B3043" s="130" t="s">
        <v>1259</v>
      </c>
      <c r="C3043" s="112">
        <v>24722138</v>
      </c>
      <c r="D3043" s="112">
        <v>0</v>
      </c>
    </row>
    <row r="3044" spans="2:4">
      <c r="B3044" s="129" t="s">
        <v>3111</v>
      </c>
      <c r="C3044" s="112">
        <v>0</v>
      </c>
      <c r="D3044" s="112">
        <v>0</v>
      </c>
    </row>
    <row r="3045" spans="2:4">
      <c r="B3045" s="130" t="s">
        <v>3112</v>
      </c>
      <c r="C3045" s="112">
        <v>0</v>
      </c>
      <c r="D3045" s="112">
        <v>0</v>
      </c>
    </row>
    <row r="3046" spans="2:4">
      <c r="B3046" s="129" t="s">
        <v>3113</v>
      </c>
      <c r="C3046" s="112">
        <v>0</v>
      </c>
      <c r="D3046" s="112">
        <v>0</v>
      </c>
    </row>
    <row r="3047" spans="2:4">
      <c r="B3047" s="130" t="s">
        <v>3114</v>
      </c>
      <c r="C3047" s="112">
        <v>0</v>
      </c>
      <c r="D3047" s="112">
        <v>0</v>
      </c>
    </row>
    <row r="3048" spans="2:4">
      <c r="B3048" s="129" t="s">
        <v>752</v>
      </c>
      <c r="C3048" s="112">
        <v>5816054</v>
      </c>
      <c r="D3048" s="112">
        <v>0</v>
      </c>
    </row>
    <row r="3049" spans="2:4">
      <c r="B3049" s="130" t="s">
        <v>1260</v>
      </c>
      <c r="C3049" s="112">
        <v>5816054</v>
      </c>
      <c r="D3049" s="112">
        <v>0</v>
      </c>
    </row>
    <row r="3050" spans="2:4">
      <c r="B3050" s="129" t="s">
        <v>3115</v>
      </c>
      <c r="C3050" s="112">
        <v>0</v>
      </c>
      <c r="D3050" s="112">
        <v>0</v>
      </c>
    </row>
    <row r="3051" spans="2:4">
      <c r="B3051" s="130" t="s">
        <v>3116</v>
      </c>
      <c r="C3051" s="112">
        <v>0</v>
      </c>
      <c r="D3051" s="112">
        <v>0</v>
      </c>
    </row>
    <row r="3052" spans="2:4">
      <c r="B3052" s="129" t="s">
        <v>3117</v>
      </c>
      <c r="C3052" s="112">
        <v>0</v>
      </c>
      <c r="D3052" s="112">
        <v>0</v>
      </c>
    </row>
    <row r="3053" spans="2:4">
      <c r="B3053" s="130" t="s">
        <v>3118</v>
      </c>
      <c r="C3053" s="112">
        <v>0</v>
      </c>
      <c r="D3053" s="112">
        <v>0</v>
      </c>
    </row>
    <row r="3054" spans="2:4">
      <c r="B3054" s="129" t="s">
        <v>3119</v>
      </c>
      <c r="C3054" s="112">
        <v>0</v>
      </c>
      <c r="D3054" s="112">
        <v>0</v>
      </c>
    </row>
    <row r="3055" spans="2:4">
      <c r="B3055" s="130" t="s">
        <v>3120</v>
      </c>
      <c r="C3055" s="112">
        <v>0</v>
      </c>
      <c r="D3055" s="112">
        <v>0</v>
      </c>
    </row>
    <row r="3056" spans="2:4">
      <c r="B3056" s="129" t="s">
        <v>3121</v>
      </c>
      <c r="C3056" s="112">
        <v>0</v>
      </c>
      <c r="D3056" s="112">
        <v>0</v>
      </c>
    </row>
    <row r="3057" spans="2:4">
      <c r="B3057" s="130" t="s">
        <v>3122</v>
      </c>
      <c r="C3057" s="112">
        <v>0</v>
      </c>
      <c r="D3057" s="112">
        <v>0</v>
      </c>
    </row>
    <row r="3058" spans="2:4">
      <c r="B3058" s="129" t="s">
        <v>3177</v>
      </c>
      <c r="C3058" s="112">
        <v>0</v>
      </c>
      <c r="D3058" s="112">
        <v>0</v>
      </c>
    </row>
    <row r="3059" spans="2:4">
      <c r="B3059" s="130" t="s">
        <v>3178</v>
      </c>
      <c r="C3059" s="112">
        <v>0</v>
      </c>
      <c r="D3059" s="112">
        <v>0</v>
      </c>
    </row>
    <row r="3060" spans="2:4">
      <c r="B3060" s="129" t="s">
        <v>3123</v>
      </c>
      <c r="C3060" s="112">
        <v>0</v>
      </c>
      <c r="D3060" s="112">
        <v>0</v>
      </c>
    </row>
    <row r="3061" spans="2:4">
      <c r="B3061" s="130" t="s">
        <v>3124</v>
      </c>
      <c r="C3061" s="112">
        <v>0</v>
      </c>
      <c r="D3061" s="112">
        <v>0</v>
      </c>
    </row>
    <row r="3062" spans="2:4">
      <c r="B3062" s="129" t="s">
        <v>3125</v>
      </c>
      <c r="C3062" s="112">
        <v>0</v>
      </c>
      <c r="D3062" s="112">
        <v>0</v>
      </c>
    </row>
    <row r="3063" spans="2:4">
      <c r="B3063" s="130" t="s">
        <v>3126</v>
      </c>
      <c r="C3063" s="112">
        <v>0</v>
      </c>
      <c r="D3063" s="112">
        <v>0</v>
      </c>
    </row>
    <row r="3064" spans="2:4">
      <c r="B3064" s="129" t="s">
        <v>3127</v>
      </c>
      <c r="C3064" s="112">
        <v>0</v>
      </c>
      <c r="D3064" s="112">
        <v>0</v>
      </c>
    </row>
    <row r="3065" spans="2:4">
      <c r="B3065" s="130" t="s">
        <v>3128</v>
      </c>
      <c r="C3065" s="112">
        <v>0</v>
      </c>
      <c r="D3065" s="112">
        <v>0</v>
      </c>
    </row>
    <row r="3066" spans="2:4">
      <c r="B3066" s="129" t="s">
        <v>1835</v>
      </c>
      <c r="C3066" s="112">
        <v>0</v>
      </c>
      <c r="D3066" s="112">
        <v>1410532.64</v>
      </c>
    </row>
    <row r="3067" spans="2:4">
      <c r="B3067" s="130" t="s">
        <v>1836</v>
      </c>
      <c r="C3067" s="112">
        <v>0</v>
      </c>
      <c r="D3067" s="112">
        <v>1410532.64</v>
      </c>
    </row>
    <row r="3068" spans="2:4">
      <c r="B3068" s="129" t="s">
        <v>3129</v>
      </c>
      <c r="C3068" s="112">
        <v>0</v>
      </c>
      <c r="D3068" s="112">
        <v>0</v>
      </c>
    </row>
    <row r="3069" spans="2:4">
      <c r="B3069" s="130" t="s">
        <v>3130</v>
      </c>
      <c r="C3069" s="112">
        <v>0</v>
      </c>
      <c r="D3069" s="112">
        <v>0</v>
      </c>
    </row>
    <row r="3070" spans="2:4">
      <c r="B3070" s="129" t="s">
        <v>3131</v>
      </c>
      <c r="C3070" s="112">
        <v>0</v>
      </c>
      <c r="D3070" s="112">
        <v>0</v>
      </c>
    </row>
    <row r="3071" spans="2:4">
      <c r="B3071" s="130" t="s">
        <v>3132</v>
      </c>
      <c r="C3071" s="112">
        <v>0</v>
      </c>
      <c r="D3071" s="112">
        <v>0</v>
      </c>
    </row>
    <row r="3072" spans="2:4">
      <c r="B3072" s="129" t="s">
        <v>3133</v>
      </c>
      <c r="C3072" s="112">
        <v>0</v>
      </c>
      <c r="D3072" s="112">
        <v>0</v>
      </c>
    </row>
    <row r="3073" spans="2:4">
      <c r="B3073" s="130" t="s">
        <v>3134</v>
      </c>
      <c r="C3073" s="112">
        <v>0</v>
      </c>
      <c r="D3073" s="112">
        <v>0</v>
      </c>
    </row>
    <row r="3074" spans="2:4">
      <c r="B3074" s="129" t="s">
        <v>1413</v>
      </c>
      <c r="C3074" s="112">
        <v>0</v>
      </c>
      <c r="D3074" s="112">
        <v>0</v>
      </c>
    </row>
    <row r="3075" spans="2:4">
      <c r="B3075" s="130" t="s">
        <v>1414</v>
      </c>
      <c r="C3075" s="112">
        <v>0</v>
      </c>
      <c r="D3075" s="112">
        <v>0</v>
      </c>
    </row>
    <row r="3076" spans="2:4">
      <c r="B3076" s="129" t="s">
        <v>3135</v>
      </c>
      <c r="C3076" s="112">
        <v>0</v>
      </c>
      <c r="D3076" s="112">
        <v>0</v>
      </c>
    </row>
    <row r="3077" spans="2:4">
      <c r="B3077" s="130" t="s">
        <v>3136</v>
      </c>
      <c r="C3077" s="112">
        <v>0</v>
      </c>
      <c r="D3077" s="112">
        <v>0</v>
      </c>
    </row>
    <row r="3078" spans="2:4">
      <c r="B3078" s="129" t="s">
        <v>3137</v>
      </c>
      <c r="C3078" s="112">
        <v>0</v>
      </c>
      <c r="D3078" s="112">
        <v>0</v>
      </c>
    </row>
    <row r="3079" spans="2:4">
      <c r="B3079" s="130" t="s">
        <v>3138</v>
      </c>
      <c r="C3079" s="112">
        <v>0</v>
      </c>
      <c r="D3079" s="112">
        <v>0</v>
      </c>
    </row>
    <row r="3080" spans="2:4">
      <c r="B3080" s="129" t="s">
        <v>3139</v>
      </c>
      <c r="C3080" s="112">
        <v>0</v>
      </c>
      <c r="D3080" s="112">
        <v>0</v>
      </c>
    </row>
    <row r="3081" spans="2:4">
      <c r="B3081" s="130" t="s">
        <v>3140</v>
      </c>
      <c r="C3081" s="112">
        <v>0</v>
      </c>
      <c r="D3081" s="112">
        <v>0</v>
      </c>
    </row>
    <row r="3082" spans="2:4">
      <c r="B3082" s="127" t="s">
        <v>289</v>
      </c>
      <c r="C3082" s="128">
        <v>0</v>
      </c>
      <c r="D3082" s="128">
        <v>1213246210.48</v>
      </c>
    </row>
    <row r="3083" spans="2:4">
      <c r="B3083" s="129" t="s">
        <v>2692</v>
      </c>
      <c r="C3083" s="112">
        <v>0</v>
      </c>
      <c r="D3083" s="112">
        <v>792641390.00999999</v>
      </c>
    </row>
    <row r="3084" spans="2:4">
      <c r="B3084" s="130" t="s">
        <v>1482</v>
      </c>
      <c r="C3084" s="112">
        <v>0</v>
      </c>
      <c r="D3084" s="112">
        <v>792641390.00999999</v>
      </c>
    </row>
    <row r="3085" spans="2:4">
      <c r="B3085" s="129" t="s">
        <v>2693</v>
      </c>
      <c r="C3085" s="112">
        <v>0</v>
      </c>
      <c r="D3085" s="112">
        <v>51335948.530000009</v>
      </c>
    </row>
    <row r="3086" spans="2:4">
      <c r="B3086" s="130" t="s">
        <v>1777</v>
      </c>
      <c r="C3086" s="112">
        <v>0</v>
      </c>
      <c r="D3086" s="112">
        <v>51335948.530000009</v>
      </c>
    </row>
    <row r="3087" spans="2:4">
      <c r="B3087" s="129" t="s">
        <v>3258</v>
      </c>
      <c r="C3087" s="112">
        <v>0</v>
      </c>
      <c r="D3087" s="112">
        <v>0</v>
      </c>
    </row>
    <row r="3088" spans="2:4">
      <c r="B3088" s="130" t="s">
        <v>3259</v>
      </c>
      <c r="C3088" s="112">
        <v>0</v>
      </c>
      <c r="D3088" s="112">
        <v>0</v>
      </c>
    </row>
    <row r="3089" spans="2:4">
      <c r="B3089" s="129" t="s">
        <v>2694</v>
      </c>
      <c r="C3089" s="112">
        <v>0</v>
      </c>
      <c r="D3089" s="112">
        <v>244268872.41</v>
      </c>
    </row>
    <row r="3090" spans="2:4">
      <c r="B3090" s="130" t="s">
        <v>1483</v>
      </c>
      <c r="C3090" s="112">
        <v>0</v>
      </c>
      <c r="D3090" s="112">
        <v>244268872.41</v>
      </c>
    </row>
    <row r="3091" spans="2:4">
      <c r="B3091" s="129" t="s">
        <v>1484</v>
      </c>
      <c r="C3091" s="112">
        <v>0</v>
      </c>
      <c r="D3091" s="112">
        <v>99999999.530000001</v>
      </c>
    </row>
    <row r="3092" spans="2:4">
      <c r="B3092" s="130" t="s">
        <v>1485</v>
      </c>
      <c r="C3092" s="112">
        <v>0</v>
      </c>
      <c r="D3092" s="112">
        <v>99999999.530000001</v>
      </c>
    </row>
    <row r="3093" spans="2:4">
      <c r="B3093" s="129" t="s">
        <v>2695</v>
      </c>
      <c r="C3093" s="112">
        <v>0</v>
      </c>
      <c r="D3093" s="112">
        <v>0</v>
      </c>
    </row>
    <row r="3094" spans="2:4">
      <c r="B3094" s="130" t="s">
        <v>1486</v>
      </c>
      <c r="C3094" s="112">
        <v>0</v>
      </c>
      <c r="D3094" s="112">
        <v>0</v>
      </c>
    </row>
    <row r="3095" spans="2:4">
      <c r="B3095" s="129" t="s">
        <v>751</v>
      </c>
      <c r="C3095" s="112">
        <v>0</v>
      </c>
      <c r="D3095" s="112">
        <v>10000000</v>
      </c>
    </row>
    <row r="3096" spans="2:4">
      <c r="B3096" s="130" t="s">
        <v>1486</v>
      </c>
      <c r="C3096" s="112">
        <v>0</v>
      </c>
      <c r="D3096" s="112">
        <v>10000000</v>
      </c>
    </row>
    <row r="3097" spans="2:4">
      <c r="B3097" s="129" t="s">
        <v>1487</v>
      </c>
      <c r="C3097" s="112">
        <v>0</v>
      </c>
      <c r="D3097" s="112">
        <v>0</v>
      </c>
    </row>
    <row r="3098" spans="2:4">
      <c r="B3098" s="130" t="s">
        <v>1488</v>
      </c>
      <c r="C3098" s="112">
        <v>0</v>
      </c>
      <c r="D3098" s="112">
        <v>0</v>
      </c>
    </row>
    <row r="3099" spans="2:4">
      <c r="B3099" s="129" t="s">
        <v>2696</v>
      </c>
      <c r="C3099" s="112">
        <v>0</v>
      </c>
      <c r="D3099" s="112">
        <v>0</v>
      </c>
    </row>
    <row r="3100" spans="2:4">
      <c r="B3100" s="130" t="s">
        <v>1489</v>
      </c>
      <c r="C3100" s="112">
        <v>0</v>
      </c>
      <c r="D3100" s="112">
        <v>0</v>
      </c>
    </row>
    <row r="3101" spans="2:4">
      <c r="B3101" s="129" t="s">
        <v>1490</v>
      </c>
      <c r="C3101" s="112">
        <v>0</v>
      </c>
      <c r="D3101" s="112">
        <v>15000000</v>
      </c>
    </row>
    <row r="3102" spans="2:4">
      <c r="B3102" s="130" t="s">
        <v>1491</v>
      </c>
      <c r="C3102" s="112">
        <v>0</v>
      </c>
      <c r="D3102" s="112">
        <v>15000000</v>
      </c>
    </row>
    <row r="3103" spans="2:4">
      <c r="B3103" s="127" t="s">
        <v>304</v>
      </c>
      <c r="C3103" s="128">
        <v>3576401253</v>
      </c>
      <c r="D3103" s="128">
        <v>2309116820.29</v>
      </c>
    </row>
    <row r="3104" spans="2:4">
      <c r="B3104" s="129" t="s">
        <v>725</v>
      </c>
      <c r="C3104" s="112">
        <v>724494649</v>
      </c>
      <c r="D3104" s="112">
        <v>542231405.59000003</v>
      </c>
    </row>
    <row r="3105" spans="2:4">
      <c r="B3105" s="130" t="s">
        <v>1227</v>
      </c>
      <c r="C3105" s="112">
        <v>724494649</v>
      </c>
      <c r="D3105" s="112">
        <v>542231405.59000003</v>
      </c>
    </row>
    <row r="3106" spans="2:4">
      <c r="B3106" s="129" t="s">
        <v>2697</v>
      </c>
      <c r="C3106" s="112">
        <v>501906604</v>
      </c>
      <c r="D3106" s="112">
        <v>264542692.44000003</v>
      </c>
    </row>
    <row r="3107" spans="2:4">
      <c r="B3107" s="130" t="s">
        <v>1227</v>
      </c>
      <c r="C3107" s="112">
        <v>501906604</v>
      </c>
      <c r="D3107" s="112">
        <v>264542692.44000003</v>
      </c>
    </row>
    <row r="3108" spans="2:4">
      <c r="B3108" s="129" t="s">
        <v>726</v>
      </c>
      <c r="C3108" s="112">
        <v>272560439</v>
      </c>
      <c r="D3108" s="112">
        <v>17267108.300000001</v>
      </c>
    </row>
    <row r="3109" spans="2:4">
      <c r="B3109" s="130" t="s">
        <v>1228</v>
      </c>
      <c r="C3109" s="112">
        <v>272560439</v>
      </c>
      <c r="D3109" s="112">
        <v>17267108.300000001</v>
      </c>
    </row>
    <row r="3110" spans="2:4">
      <c r="B3110" s="129" t="s">
        <v>727</v>
      </c>
      <c r="C3110" s="112">
        <v>927439561</v>
      </c>
      <c r="D3110" s="112">
        <v>793970294.01999998</v>
      </c>
    </row>
    <row r="3111" spans="2:4">
      <c r="B3111" s="130" t="s">
        <v>1231</v>
      </c>
      <c r="C3111" s="112">
        <v>927439561</v>
      </c>
      <c r="D3111" s="112">
        <v>793970294.01999998</v>
      </c>
    </row>
    <row r="3112" spans="2:4">
      <c r="B3112" s="129" t="s">
        <v>730</v>
      </c>
      <c r="C3112" s="112">
        <v>0</v>
      </c>
      <c r="D3112" s="112">
        <v>243222916.91</v>
      </c>
    </row>
    <row r="3113" spans="2:4">
      <c r="B3113" s="130" t="s">
        <v>1236</v>
      </c>
      <c r="C3113" s="112">
        <v>0</v>
      </c>
      <c r="D3113" s="112">
        <v>243222916.91</v>
      </c>
    </row>
    <row r="3114" spans="2:4">
      <c r="B3114" s="129" t="s">
        <v>1403</v>
      </c>
      <c r="C3114" s="112">
        <v>0</v>
      </c>
      <c r="D3114" s="112">
        <v>76420851.799999997</v>
      </c>
    </row>
    <row r="3115" spans="2:4">
      <c r="B3115" s="130" t="s">
        <v>1404</v>
      </c>
      <c r="C3115" s="112">
        <v>0</v>
      </c>
      <c r="D3115" s="112">
        <v>76420851.799999997</v>
      </c>
    </row>
    <row r="3116" spans="2:4">
      <c r="B3116" s="129" t="s">
        <v>1401</v>
      </c>
      <c r="C3116" s="112">
        <v>0</v>
      </c>
      <c r="D3116" s="112">
        <v>49672447</v>
      </c>
    </row>
    <row r="3117" spans="2:4">
      <c r="B3117" s="130" t="s">
        <v>1402</v>
      </c>
      <c r="C3117" s="112">
        <v>0</v>
      </c>
      <c r="D3117" s="112">
        <v>49672447</v>
      </c>
    </row>
    <row r="3118" spans="2:4">
      <c r="B3118" s="129" t="s">
        <v>753</v>
      </c>
      <c r="C3118" s="112">
        <v>500000000</v>
      </c>
      <c r="D3118" s="112">
        <v>0</v>
      </c>
    </row>
    <row r="3119" spans="2:4">
      <c r="B3119" s="130" t="s">
        <v>1261</v>
      </c>
      <c r="C3119" s="112">
        <v>500000000</v>
      </c>
      <c r="D3119" s="112">
        <v>0</v>
      </c>
    </row>
    <row r="3120" spans="2:4">
      <c r="B3120" s="129" t="s">
        <v>2698</v>
      </c>
      <c r="C3120" s="112">
        <v>650000000</v>
      </c>
      <c r="D3120" s="112">
        <v>0</v>
      </c>
    </row>
    <row r="3121" spans="2:4">
      <c r="B3121" s="130" t="s">
        <v>1262</v>
      </c>
      <c r="C3121" s="112">
        <v>650000000</v>
      </c>
      <c r="D3121" s="112">
        <v>0</v>
      </c>
    </row>
    <row r="3122" spans="2:4">
      <c r="B3122" s="129" t="s">
        <v>2699</v>
      </c>
      <c r="C3122" s="112">
        <v>0</v>
      </c>
      <c r="D3122" s="112">
        <v>321789104.23000002</v>
      </c>
    </row>
    <row r="3123" spans="2:4">
      <c r="B3123" s="130" t="s">
        <v>1405</v>
      </c>
      <c r="C3123" s="112">
        <v>0</v>
      </c>
      <c r="D3123" s="112">
        <v>321789104.23000002</v>
      </c>
    </row>
    <row r="3124" spans="2:4">
      <c r="B3124" s="129" t="s">
        <v>1406</v>
      </c>
      <c r="C3124" s="112">
        <v>0</v>
      </c>
      <c r="D3124" s="112">
        <v>0</v>
      </c>
    </row>
    <row r="3125" spans="2:4">
      <c r="B3125" s="130" t="s">
        <v>1407</v>
      </c>
      <c r="C3125" s="112">
        <v>0</v>
      </c>
      <c r="D3125" s="112">
        <v>0</v>
      </c>
    </row>
    <row r="3126" spans="2:4">
      <c r="B3126" s="127" t="s">
        <v>290</v>
      </c>
      <c r="C3126" s="128">
        <v>3992706014</v>
      </c>
      <c r="D3126" s="128">
        <v>436110470.68999994</v>
      </c>
    </row>
    <row r="3127" spans="2:4">
      <c r="B3127" s="129" t="s">
        <v>726</v>
      </c>
      <c r="C3127" s="112">
        <v>2528580000</v>
      </c>
      <c r="D3127" s="112">
        <v>436110470.68999994</v>
      </c>
    </row>
    <row r="3128" spans="2:4">
      <c r="B3128" s="130" t="s">
        <v>1228</v>
      </c>
      <c r="C3128" s="112">
        <v>2528580000</v>
      </c>
      <c r="D3128" s="112">
        <v>436110470.68999994</v>
      </c>
    </row>
    <row r="3129" spans="2:4">
      <c r="B3129" s="129" t="s">
        <v>727</v>
      </c>
      <c r="C3129" s="112">
        <v>640094117</v>
      </c>
      <c r="D3129" s="112">
        <v>0</v>
      </c>
    </row>
    <row r="3130" spans="2:4">
      <c r="B3130" s="130" t="s">
        <v>1231</v>
      </c>
      <c r="C3130" s="112">
        <v>640094117</v>
      </c>
      <c r="D3130" s="112">
        <v>0</v>
      </c>
    </row>
    <row r="3131" spans="2:4">
      <c r="B3131" s="129" t="s">
        <v>2671</v>
      </c>
      <c r="C3131" s="112">
        <v>824031897</v>
      </c>
      <c r="D3131" s="112">
        <v>0</v>
      </c>
    </row>
    <row r="3132" spans="2:4">
      <c r="B3132" s="130" t="s">
        <v>1233</v>
      </c>
      <c r="C3132" s="112">
        <v>824031897</v>
      </c>
      <c r="D3132" s="112">
        <v>0</v>
      </c>
    </row>
    <row r="3133" spans="2:4">
      <c r="B3133" s="64" t="s">
        <v>303</v>
      </c>
      <c r="C3133" s="112">
        <v>5486192912</v>
      </c>
      <c r="D3133" s="112">
        <v>1715238911.6499999</v>
      </c>
    </row>
    <row r="3134" spans="2:4">
      <c r="B3134" s="127" t="s">
        <v>287</v>
      </c>
      <c r="C3134" s="128">
        <v>1799291313</v>
      </c>
      <c r="D3134" s="128">
        <v>1251903915.8999999</v>
      </c>
    </row>
    <row r="3135" spans="2:4">
      <c r="B3135" s="129" t="s">
        <v>288</v>
      </c>
      <c r="C3135" s="112">
        <v>513328625</v>
      </c>
      <c r="D3135" s="112">
        <v>185932173.74000001</v>
      </c>
    </row>
    <row r="3136" spans="2:4">
      <c r="B3136" s="130" t="s">
        <v>1263</v>
      </c>
      <c r="C3136" s="112">
        <v>224334585</v>
      </c>
      <c r="D3136" s="112">
        <v>12214934.110000001</v>
      </c>
    </row>
    <row r="3137" spans="2:4">
      <c r="B3137" s="130" t="s">
        <v>1264</v>
      </c>
      <c r="C3137" s="112">
        <v>197172551</v>
      </c>
      <c r="D3137" s="112">
        <v>173717239.63</v>
      </c>
    </row>
    <row r="3138" spans="2:4">
      <c r="B3138" s="130" t="s">
        <v>1265</v>
      </c>
      <c r="C3138" s="112">
        <v>90670000</v>
      </c>
      <c r="D3138" s="112">
        <v>0</v>
      </c>
    </row>
    <row r="3139" spans="2:4">
      <c r="B3139" s="130" t="s">
        <v>1266</v>
      </c>
      <c r="C3139" s="112">
        <v>1151489</v>
      </c>
      <c r="D3139" s="112">
        <v>0</v>
      </c>
    </row>
    <row r="3140" spans="2:4">
      <c r="B3140" s="129" t="s">
        <v>754</v>
      </c>
      <c r="C3140" s="112">
        <v>27000000</v>
      </c>
      <c r="D3140" s="112">
        <v>8342452.1000000006</v>
      </c>
    </row>
    <row r="3141" spans="2:4">
      <c r="B3141" s="130" t="s">
        <v>1267</v>
      </c>
      <c r="C3141" s="112">
        <v>27000000</v>
      </c>
      <c r="D3141" s="112">
        <v>8342452.1000000006</v>
      </c>
    </row>
    <row r="3142" spans="2:4">
      <c r="B3142" s="129" t="s">
        <v>755</v>
      </c>
      <c r="C3142" s="112">
        <v>118860000</v>
      </c>
      <c r="D3142" s="112">
        <v>19420925.670000002</v>
      </c>
    </row>
    <row r="3143" spans="2:4">
      <c r="B3143" s="130" t="s">
        <v>1268</v>
      </c>
      <c r="C3143" s="112">
        <v>118860000</v>
      </c>
      <c r="D3143" s="112">
        <v>19420925.670000002</v>
      </c>
    </row>
    <row r="3144" spans="2:4">
      <c r="B3144" s="129" t="s">
        <v>2700</v>
      </c>
      <c r="C3144" s="112">
        <v>10600000</v>
      </c>
      <c r="D3144" s="112">
        <v>611996.80000000005</v>
      </c>
    </row>
    <row r="3145" spans="2:4">
      <c r="B3145" s="130" t="s">
        <v>1269</v>
      </c>
      <c r="C3145" s="112">
        <v>10600000</v>
      </c>
      <c r="D3145" s="112">
        <v>611996.80000000005</v>
      </c>
    </row>
    <row r="3146" spans="2:4">
      <c r="B3146" s="129" t="s">
        <v>756</v>
      </c>
      <c r="C3146" s="112">
        <v>141073469</v>
      </c>
      <c r="D3146" s="112">
        <v>51889470.009999998</v>
      </c>
    </row>
    <row r="3147" spans="2:4">
      <c r="B3147" s="130" t="s">
        <v>1270</v>
      </c>
      <c r="C3147" s="112">
        <v>141073469</v>
      </c>
      <c r="D3147" s="112">
        <v>51889470.009999998</v>
      </c>
    </row>
    <row r="3148" spans="2:4">
      <c r="B3148" s="129" t="s">
        <v>1408</v>
      </c>
      <c r="C3148" s="112">
        <v>0</v>
      </c>
      <c r="D3148" s="112">
        <v>0</v>
      </c>
    </row>
    <row r="3149" spans="2:4">
      <c r="B3149" s="130" t="s">
        <v>1409</v>
      </c>
      <c r="C3149" s="112">
        <v>0</v>
      </c>
      <c r="D3149" s="112">
        <v>0</v>
      </c>
    </row>
    <row r="3150" spans="2:4">
      <c r="B3150" s="129" t="s">
        <v>757</v>
      </c>
      <c r="C3150" s="112">
        <v>70154147</v>
      </c>
      <c r="D3150" s="112">
        <v>0</v>
      </c>
    </row>
    <row r="3151" spans="2:4">
      <c r="B3151" s="130" t="s">
        <v>1271</v>
      </c>
      <c r="C3151" s="112">
        <v>70154147</v>
      </c>
      <c r="D3151" s="112">
        <v>0</v>
      </c>
    </row>
    <row r="3152" spans="2:4">
      <c r="B3152" s="129" t="s">
        <v>2701</v>
      </c>
      <c r="C3152" s="112">
        <v>0</v>
      </c>
      <c r="D3152" s="112">
        <v>38586279</v>
      </c>
    </row>
    <row r="3153" spans="2:4">
      <c r="B3153" s="130" t="s">
        <v>1410</v>
      </c>
      <c r="C3153" s="112">
        <v>0</v>
      </c>
      <c r="D3153" s="112">
        <v>38586279</v>
      </c>
    </row>
    <row r="3154" spans="2:4">
      <c r="B3154" s="129" t="s">
        <v>758</v>
      </c>
      <c r="C3154" s="112">
        <v>3061608</v>
      </c>
      <c r="D3154" s="112">
        <v>5335212.0199999996</v>
      </c>
    </row>
    <row r="3155" spans="2:4">
      <c r="B3155" s="130" t="s">
        <v>1272</v>
      </c>
      <c r="C3155" s="112">
        <v>3061608</v>
      </c>
      <c r="D3155" s="112">
        <v>5335212.0199999996</v>
      </c>
    </row>
    <row r="3156" spans="2:4">
      <c r="B3156" s="129" t="s">
        <v>759</v>
      </c>
      <c r="C3156" s="112">
        <v>100000000</v>
      </c>
      <c r="D3156" s="112">
        <v>99595475.689999998</v>
      </c>
    </row>
    <row r="3157" spans="2:4">
      <c r="B3157" s="130" t="s">
        <v>1273</v>
      </c>
      <c r="C3157" s="112">
        <v>100000000</v>
      </c>
      <c r="D3157" s="112">
        <v>99595475.689999998</v>
      </c>
    </row>
    <row r="3158" spans="2:4">
      <c r="B3158" s="129" t="s">
        <v>760</v>
      </c>
      <c r="C3158" s="112">
        <v>505213464</v>
      </c>
      <c r="D3158" s="112">
        <v>185432776.13</v>
      </c>
    </row>
    <row r="3159" spans="2:4">
      <c r="B3159" s="130" t="s">
        <v>1274</v>
      </c>
      <c r="C3159" s="112">
        <v>505213464</v>
      </c>
      <c r="D3159" s="112">
        <v>185432776.13</v>
      </c>
    </row>
    <row r="3160" spans="2:4">
      <c r="B3160" s="129" t="s">
        <v>1411</v>
      </c>
      <c r="C3160" s="112">
        <v>0</v>
      </c>
      <c r="D3160" s="112">
        <v>164791528.03</v>
      </c>
    </row>
    <row r="3161" spans="2:4">
      <c r="B3161" s="130" t="s">
        <v>1412</v>
      </c>
      <c r="C3161" s="112">
        <v>0</v>
      </c>
      <c r="D3161" s="112">
        <v>164791528.03</v>
      </c>
    </row>
    <row r="3162" spans="2:4">
      <c r="B3162" s="129" t="s">
        <v>3141</v>
      </c>
      <c r="C3162" s="112">
        <v>0</v>
      </c>
      <c r="D3162" s="112">
        <v>0</v>
      </c>
    </row>
    <row r="3163" spans="2:4">
      <c r="B3163" s="130" t="s">
        <v>3142</v>
      </c>
      <c r="C3163" s="112">
        <v>0</v>
      </c>
      <c r="D3163" s="112">
        <v>0</v>
      </c>
    </row>
    <row r="3164" spans="2:4">
      <c r="B3164" s="129" t="s">
        <v>3143</v>
      </c>
      <c r="C3164" s="112">
        <v>0</v>
      </c>
      <c r="D3164" s="112">
        <v>0</v>
      </c>
    </row>
    <row r="3165" spans="2:4">
      <c r="B3165" s="130" t="s">
        <v>3144</v>
      </c>
      <c r="C3165" s="112">
        <v>0</v>
      </c>
      <c r="D3165" s="112">
        <v>0</v>
      </c>
    </row>
    <row r="3166" spans="2:4">
      <c r="B3166" s="129" t="s">
        <v>3145</v>
      </c>
      <c r="C3166" s="112">
        <v>0</v>
      </c>
      <c r="D3166" s="112">
        <v>0</v>
      </c>
    </row>
    <row r="3167" spans="2:4">
      <c r="B3167" s="130" t="s">
        <v>3146</v>
      </c>
      <c r="C3167" s="112">
        <v>0</v>
      </c>
      <c r="D3167" s="112">
        <v>0</v>
      </c>
    </row>
    <row r="3168" spans="2:4">
      <c r="B3168" s="129" t="s">
        <v>3147</v>
      </c>
      <c r="C3168" s="112">
        <v>0</v>
      </c>
      <c r="D3168" s="112">
        <v>0</v>
      </c>
    </row>
    <row r="3169" spans="2:4">
      <c r="B3169" s="130" t="s">
        <v>3148</v>
      </c>
      <c r="C3169" s="112">
        <v>0</v>
      </c>
      <c r="D3169" s="112">
        <v>0</v>
      </c>
    </row>
    <row r="3170" spans="2:4">
      <c r="B3170" s="129" t="s">
        <v>3149</v>
      </c>
      <c r="C3170" s="112">
        <v>0</v>
      </c>
      <c r="D3170" s="112">
        <v>0</v>
      </c>
    </row>
    <row r="3171" spans="2:4">
      <c r="B3171" s="130" t="s">
        <v>3150</v>
      </c>
      <c r="C3171" s="112">
        <v>0</v>
      </c>
      <c r="D3171" s="112">
        <v>0</v>
      </c>
    </row>
    <row r="3172" spans="2:4">
      <c r="B3172" s="129" t="s">
        <v>3151</v>
      </c>
      <c r="C3172" s="112">
        <v>0</v>
      </c>
      <c r="D3172" s="112">
        <v>0</v>
      </c>
    </row>
    <row r="3173" spans="2:4">
      <c r="B3173" s="130" t="s">
        <v>3152</v>
      </c>
      <c r="C3173" s="112">
        <v>0</v>
      </c>
      <c r="D3173" s="112">
        <v>0</v>
      </c>
    </row>
    <row r="3174" spans="2:4">
      <c r="B3174" s="129" t="s">
        <v>761</v>
      </c>
      <c r="C3174" s="112">
        <v>310000000</v>
      </c>
      <c r="D3174" s="112">
        <v>455116720.65999997</v>
      </c>
    </row>
    <row r="3175" spans="2:4">
      <c r="B3175" s="130" t="s">
        <v>1275</v>
      </c>
      <c r="C3175" s="112">
        <v>310000000</v>
      </c>
      <c r="D3175" s="112">
        <v>455116720.65999997</v>
      </c>
    </row>
    <row r="3176" spans="2:4">
      <c r="B3176" s="129" t="s">
        <v>3153</v>
      </c>
      <c r="C3176" s="112">
        <v>0</v>
      </c>
      <c r="D3176" s="112">
        <v>0</v>
      </c>
    </row>
    <row r="3177" spans="2:4">
      <c r="B3177" s="130" t="s">
        <v>3154</v>
      </c>
      <c r="C3177" s="112">
        <v>0</v>
      </c>
      <c r="D3177" s="112">
        <v>0</v>
      </c>
    </row>
    <row r="3178" spans="2:4">
      <c r="B3178" s="129" t="s">
        <v>1316</v>
      </c>
      <c r="C3178" s="112">
        <v>0</v>
      </c>
      <c r="D3178" s="112">
        <v>32586195.809999999</v>
      </c>
    </row>
    <row r="3179" spans="2:4">
      <c r="B3179" s="130" t="s">
        <v>1317</v>
      </c>
      <c r="C3179" s="112">
        <v>0</v>
      </c>
      <c r="D3179" s="112">
        <v>32586195.809999999</v>
      </c>
    </row>
    <row r="3180" spans="2:4">
      <c r="B3180" s="129" t="s">
        <v>2702</v>
      </c>
      <c r="C3180" s="112">
        <v>0</v>
      </c>
      <c r="D3180" s="112">
        <v>4262710.24</v>
      </c>
    </row>
    <row r="3181" spans="2:4">
      <c r="B3181" s="130" t="s">
        <v>2703</v>
      </c>
      <c r="C3181" s="112">
        <v>0</v>
      </c>
      <c r="D3181" s="112">
        <v>4262710.24</v>
      </c>
    </row>
    <row r="3182" spans="2:4">
      <c r="B3182" s="127" t="s">
        <v>304</v>
      </c>
      <c r="C3182" s="128">
        <v>1212640000</v>
      </c>
      <c r="D3182" s="128">
        <v>437098610.10999995</v>
      </c>
    </row>
    <row r="3183" spans="2:4">
      <c r="B3183" s="129" t="s">
        <v>1408</v>
      </c>
      <c r="C3183" s="112">
        <v>0</v>
      </c>
      <c r="D3183" s="112">
        <v>68498491.709999993</v>
      </c>
    </row>
    <row r="3184" spans="2:4">
      <c r="B3184" s="130" t="s">
        <v>1409</v>
      </c>
      <c r="C3184" s="112">
        <v>0</v>
      </c>
      <c r="D3184" s="112">
        <v>68498491.709999993</v>
      </c>
    </row>
    <row r="3185" spans="2:4">
      <c r="B3185" s="129" t="s">
        <v>762</v>
      </c>
      <c r="C3185" s="112">
        <v>1212640000</v>
      </c>
      <c r="D3185" s="112">
        <v>368600118.39999998</v>
      </c>
    </row>
    <row r="3186" spans="2:4">
      <c r="B3186" s="130" t="s">
        <v>1276</v>
      </c>
      <c r="C3186" s="112">
        <v>1212640000</v>
      </c>
      <c r="D3186" s="112">
        <v>368600118.39999998</v>
      </c>
    </row>
    <row r="3187" spans="2:4">
      <c r="B3187" s="129" t="s">
        <v>1492</v>
      </c>
      <c r="C3187" s="112">
        <v>0</v>
      </c>
      <c r="D3187" s="112">
        <v>0</v>
      </c>
    </row>
    <row r="3188" spans="2:4">
      <c r="B3188" s="130" t="s">
        <v>1493</v>
      </c>
      <c r="C3188" s="112">
        <v>0</v>
      </c>
      <c r="D3188" s="112">
        <v>0</v>
      </c>
    </row>
    <row r="3189" spans="2:4">
      <c r="B3189" s="127" t="s">
        <v>290</v>
      </c>
      <c r="C3189" s="128">
        <v>2135293594</v>
      </c>
      <c r="D3189" s="128">
        <v>0</v>
      </c>
    </row>
    <row r="3190" spans="2:4">
      <c r="B3190" s="129" t="s">
        <v>288</v>
      </c>
      <c r="C3190" s="112">
        <v>734633212</v>
      </c>
      <c r="D3190" s="112">
        <v>0</v>
      </c>
    </row>
    <row r="3191" spans="2:4">
      <c r="B3191" s="130" t="s">
        <v>1265</v>
      </c>
      <c r="C3191" s="112">
        <v>191842760</v>
      </c>
      <c r="D3191" s="112">
        <v>0</v>
      </c>
    </row>
    <row r="3192" spans="2:4">
      <c r="B3192" s="130" t="s">
        <v>1277</v>
      </c>
      <c r="C3192" s="112">
        <v>11390001</v>
      </c>
      <c r="D3192" s="112">
        <v>0</v>
      </c>
    </row>
    <row r="3193" spans="2:4">
      <c r="B3193" s="130" t="s">
        <v>1278</v>
      </c>
      <c r="C3193" s="112">
        <v>341700000</v>
      </c>
      <c r="D3193" s="112">
        <v>0</v>
      </c>
    </row>
    <row r="3194" spans="2:4">
      <c r="B3194" s="130" t="s">
        <v>1279</v>
      </c>
      <c r="C3194" s="112">
        <v>189700451</v>
      </c>
      <c r="D3194" s="112">
        <v>0</v>
      </c>
    </row>
    <row r="3195" spans="2:4">
      <c r="B3195" s="129" t="s">
        <v>2704</v>
      </c>
      <c r="C3195" s="112">
        <v>494239584</v>
      </c>
      <c r="D3195" s="112">
        <v>0</v>
      </c>
    </row>
    <row r="3196" spans="2:4">
      <c r="B3196" s="130" t="s">
        <v>1280</v>
      </c>
      <c r="C3196" s="112">
        <v>494239584</v>
      </c>
      <c r="D3196" s="112">
        <v>0</v>
      </c>
    </row>
    <row r="3197" spans="2:4">
      <c r="B3197" s="129" t="s">
        <v>763</v>
      </c>
      <c r="C3197" s="112">
        <v>284750000</v>
      </c>
      <c r="D3197" s="112">
        <v>0</v>
      </c>
    </row>
    <row r="3198" spans="2:4">
      <c r="B3198" s="130" t="s">
        <v>1281</v>
      </c>
      <c r="C3198" s="112">
        <v>284750000</v>
      </c>
      <c r="D3198" s="112">
        <v>0</v>
      </c>
    </row>
    <row r="3199" spans="2:4">
      <c r="B3199" s="129" t="s">
        <v>757</v>
      </c>
      <c r="C3199" s="112">
        <v>599024937</v>
      </c>
      <c r="D3199" s="112">
        <v>0</v>
      </c>
    </row>
    <row r="3200" spans="2:4">
      <c r="B3200" s="130" t="s">
        <v>1271</v>
      </c>
      <c r="C3200" s="112">
        <v>599024937</v>
      </c>
      <c r="D3200" s="112">
        <v>0</v>
      </c>
    </row>
    <row r="3201" spans="2:4">
      <c r="B3201" s="129" t="s">
        <v>764</v>
      </c>
      <c r="C3201" s="112">
        <v>22645861</v>
      </c>
      <c r="D3201" s="112">
        <v>0</v>
      </c>
    </row>
    <row r="3202" spans="2:4">
      <c r="B3202" s="130" t="s">
        <v>1271</v>
      </c>
      <c r="C3202" s="112">
        <v>22645861</v>
      </c>
      <c r="D3202" s="112">
        <v>0</v>
      </c>
    </row>
    <row r="3203" spans="2:4">
      <c r="B3203" s="127" t="s">
        <v>291</v>
      </c>
      <c r="C3203" s="128">
        <v>338968005</v>
      </c>
      <c r="D3203" s="128">
        <v>26236385.640000001</v>
      </c>
    </row>
    <row r="3204" spans="2:4">
      <c r="B3204" s="129" t="s">
        <v>288</v>
      </c>
      <c r="C3204" s="112">
        <v>246986005</v>
      </c>
      <c r="D3204" s="112">
        <v>26236385.640000001</v>
      </c>
    </row>
    <row r="3205" spans="2:4">
      <c r="B3205" s="130" t="s">
        <v>1293</v>
      </c>
      <c r="C3205" s="112">
        <v>0</v>
      </c>
      <c r="D3205" s="112">
        <v>26236385.640000001</v>
      </c>
    </row>
    <row r="3206" spans="2:4">
      <c r="B3206" s="130" t="s">
        <v>1263</v>
      </c>
      <c r="C3206" s="112">
        <v>149416094</v>
      </c>
      <c r="D3206" s="112">
        <v>0</v>
      </c>
    </row>
    <row r="3207" spans="2:4">
      <c r="B3207" s="130" t="s">
        <v>1265</v>
      </c>
      <c r="C3207" s="112">
        <v>3700450</v>
      </c>
      <c r="D3207" s="112">
        <v>0</v>
      </c>
    </row>
    <row r="3208" spans="2:4">
      <c r="B3208" s="130" t="s">
        <v>1282</v>
      </c>
      <c r="C3208" s="112">
        <v>11376400</v>
      </c>
      <c r="D3208" s="112">
        <v>0</v>
      </c>
    </row>
    <row r="3209" spans="2:4">
      <c r="B3209" s="130" t="s">
        <v>1283</v>
      </c>
      <c r="C3209" s="112">
        <v>2666438</v>
      </c>
      <c r="D3209" s="112">
        <v>0</v>
      </c>
    </row>
    <row r="3210" spans="2:4">
      <c r="B3210" s="130" t="s">
        <v>1284</v>
      </c>
      <c r="C3210" s="112">
        <v>13325441</v>
      </c>
      <c r="D3210" s="112">
        <v>0</v>
      </c>
    </row>
    <row r="3211" spans="2:4">
      <c r="B3211" s="130" t="s">
        <v>1285</v>
      </c>
      <c r="C3211" s="112">
        <v>14115025</v>
      </c>
      <c r="D3211" s="112">
        <v>0</v>
      </c>
    </row>
    <row r="3212" spans="2:4">
      <c r="B3212" s="130" t="s">
        <v>1286</v>
      </c>
      <c r="C3212" s="112">
        <v>3366195</v>
      </c>
      <c r="D3212" s="112">
        <v>0</v>
      </c>
    </row>
    <row r="3213" spans="2:4">
      <c r="B3213" s="130" t="s">
        <v>1287</v>
      </c>
      <c r="C3213" s="112">
        <v>11900180</v>
      </c>
      <c r="D3213" s="112">
        <v>0</v>
      </c>
    </row>
    <row r="3214" spans="2:4">
      <c r="B3214" s="130" t="s">
        <v>1266</v>
      </c>
      <c r="C3214" s="112">
        <v>4325363</v>
      </c>
      <c r="D3214" s="112">
        <v>0</v>
      </c>
    </row>
    <row r="3215" spans="2:4">
      <c r="B3215" s="130" t="s">
        <v>1288</v>
      </c>
      <c r="C3215" s="112">
        <v>32794419</v>
      </c>
      <c r="D3215" s="112">
        <v>0</v>
      </c>
    </row>
    <row r="3216" spans="2:4">
      <c r="B3216" s="129" t="s">
        <v>2705</v>
      </c>
      <c r="C3216" s="112">
        <v>91982000</v>
      </c>
      <c r="D3216" s="112">
        <v>0</v>
      </c>
    </row>
    <row r="3217" spans="2:4">
      <c r="B3217" s="130" t="s">
        <v>1289</v>
      </c>
      <c r="C3217" s="112">
        <v>91982000</v>
      </c>
      <c r="D3217" s="112">
        <v>0</v>
      </c>
    </row>
    <row r="3218" spans="2:4">
      <c r="B3218" s="121" t="s">
        <v>1290</v>
      </c>
      <c r="C3218" s="122">
        <v>155685242330</v>
      </c>
      <c r="D3218" s="122">
        <v>66450435123.389999</v>
      </c>
    </row>
    <row r="3219" spans="2:4">
      <c r="B3219" s="66" t="s">
        <v>285</v>
      </c>
      <c r="C3219" s="114">
        <v>155685242330</v>
      </c>
      <c r="D3219" s="114">
        <v>66450435123.389999</v>
      </c>
    </row>
    <row r="3220" spans="2:4">
      <c r="B3220" s="64" t="s">
        <v>3174</v>
      </c>
      <c r="C3220" s="112">
        <v>152185242330</v>
      </c>
      <c r="D3220" s="112">
        <v>64450435123.389999</v>
      </c>
    </row>
    <row r="3221" spans="2:4">
      <c r="B3221" s="127" t="s">
        <v>287</v>
      </c>
      <c r="C3221" s="128">
        <v>15742026236</v>
      </c>
      <c r="D3221" s="128">
        <v>3970477804.29</v>
      </c>
    </row>
    <row r="3222" spans="2:4">
      <c r="B3222" s="129" t="s">
        <v>288</v>
      </c>
      <c r="C3222" s="112">
        <v>15742026236</v>
      </c>
      <c r="D3222" s="112">
        <v>3970477804.29</v>
      </c>
    </row>
    <row r="3223" spans="2:4">
      <c r="B3223" s="127" t="s">
        <v>304</v>
      </c>
      <c r="C3223" s="128">
        <v>15492228311</v>
      </c>
      <c r="D3223" s="128">
        <v>2147746015.3199997</v>
      </c>
    </row>
    <row r="3224" spans="2:4">
      <c r="B3224" s="129" t="s">
        <v>288</v>
      </c>
      <c r="C3224" s="112">
        <v>15492228311</v>
      </c>
      <c r="D3224" s="112">
        <v>2147746015.3199997</v>
      </c>
    </row>
    <row r="3225" spans="2:4">
      <c r="B3225" s="127" t="s">
        <v>290</v>
      </c>
      <c r="C3225" s="128">
        <v>120950987783</v>
      </c>
      <c r="D3225" s="128">
        <v>58332211303.779999</v>
      </c>
    </row>
    <row r="3226" spans="2:4">
      <c r="B3226" s="129" t="s">
        <v>288</v>
      </c>
      <c r="C3226" s="112">
        <v>120950987783</v>
      </c>
      <c r="D3226" s="112">
        <v>58332211303.779999</v>
      </c>
    </row>
    <row r="3227" spans="2:4">
      <c r="B3227" s="127" t="s">
        <v>1494</v>
      </c>
      <c r="C3227" s="128">
        <v>0</v>
      </c>
      <c r="D3227" s="128">
        <v>0</v>
      </c>
    </row>
    <row r="3228" spans="2:4">
      <c r="B3228" s="129" t="s">
        <v>288</v>
      </c>
      <c r="C3228" s="112">
        <v>0</v>
      </c>
      <c r="D3228" s="112">
        <v>0</v>
      </c>
    </row>
    <row r="3229" spans="2:4">
      <c r="B3229" s="64" t="s">
        <v>303</v>
      </c>
      <c r="C3229" s="112">
        <v>3500000000</v>
      </c>
      <c r="D3229" s="112">
        <v>2000000000</v>
      </c>
    </row>
    <row r="3230" spans="2:4">
      <c r="B3230" s="127" t="s">
        <v>287</v>
      </c>
      <c r="C3230" s="128">
        <v>3000000000</v>
      </c>
      <c r="D3230" s="128">
        <v>2000000000</v>
      </c>
    </row>
    <row r="3231" spans="2:4">
      <c r="B3231" s="129" t="s">
        <v>288</v>
      </c>
      <c r="C3231" s="112">
        <v>3000000000</v>
      </c>
      <c r="D3231" s="112">
        <v>2000000000</v>
      </c>
    </row>
    <row r="3232" spans="2:4">
      <c r="B3232" s="127" t="s">
        <v>289</v>
      </c>
      <c r="C3232" s="128">
        <v>500000000</v>
      </c>
      <c r="D3232" s="128">
        <v>0</v>
      </c>
    </row>
    <row r="3233" spans="2:4">
      <c r="B3233" s="129" t="s">
        <v>288</v>
      </c>
      <c r="C3233" s="112">
        <v>500000000</v>
      </c>
      <c r="D3233" s="112">
        <v>0</v>
      </c>
    </row>
    <row r="3234" spans="2:4">
      <c r="B3234" s="35" t="s">
        <v>765</v>
      </c>
      <c r="C3234" s="123">
        <v>1403263338155</v>
      </c>
      <c r="D3234" s="123">
        <v>741771097523.72144</v>
      </c>
    </row>
    <row r="3235" spans="2:4">
      <c r="B3235" s="116" t="s">
        <v>27</v>
      </c>
      <c r="C3235" s="115"/>
      <c r="D3235" s="115"/>
    </row>
    <row r="3236" spans="2:4">
      <c r="B3236" s="143" t="s">
        <v>3238</v>
      </c>
      <c r="C3236" s="143"/>
      <c r="D3236" s="143"/>
    </row>
    <row r="3237" spans="2:4">
      <c r="B3237" s="143" t="s">
        <v>3173</v>
      </c>
      <c r="C3237" s="143"/>
      <c r="D3237" s="143"/>
    </row>
    <row r="3238" spans="2:4">
      <c r="B3238" s="143" t="s">
        <v>28</v>
      </c>
      <c r="C3238" s="143"/>
      <c r="D3238" s="143"/>
    </row>
    <row r="3239" spans="2:4">
      <c r="B3239" s="134" t="s">
        <v>29</v>
      </c>
      <c r="C3239" s="134"/>
      <c r="D3239" s="134"/>
    </row>
  </sheetData>
  <mergeCells count="13">
    <mergeCell ref="B3239:D3239"/>
    <mergeCell ref="B3238:D3238"/>
    <mergeCell ref="B3237:D3237"/>
    <mergeCell ref="B3236:D3236"/>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I45"/>
  <sheetViews>
    <sheetView showGridLines="0" zoomScaleNormal="100" workbookViewId="0">
      <selection activeCell="B34" sqref="B34:D34"/>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35" t="s">
        <v>0</v>
      </c>
      <c r="B1" s="135"/>
      <c r="C1" s="135"/>
      <c r="D1" s="135"/>
      <c r="E1" s="135"/>
      <c r="F1" s="3"/>
    </row>
    <row r="2" spans="1:8" ht="21" customHeight="1">
      <c r="A2" s="136" t="s">
        <v>1</v>
      </c>
      <c r="B2" s="136"/>
      <c r="C2" s="136"/>
      <c r="D2" s="136"/>
      <c r="E2" s="136"/>
      <c r="F2" s="2"/>
      <c r="H2" s="12">
        <v>0</v>
      </c>
    </row>
    <row r="3" spans="1:8" ht="15" customHeight="1">
      <c r="A3" s="146" t="s">
        <v>2</v>
      </c>
      <c r="B3" s="146"/>
      <c r="C3" s="146"/>
      <c r="D3" s="146"/>
      <c r="E3" s="146"/>
      <c r="F3" s="1"/>
    </row>
    <row r="5" spans="1:8" ht="18.75" customHeight="1">
      <c r="A5" s="148" t="s">
        <v>766</v>
      </c>
      <c r="B5" s="148"/>
      <c r="C5" s="148"/>
      <c r="D5" s="148"/>
      <c r="E5" s="148"/>
      <c r="F5" s="4"/>
    </row>
    <row r="6" spans="1:8" ht="18">
      <c r="A6" s="139" t="s">
        <v>3241</v>
      </c>
      <c r="B6" s="139"/>
      <c r="C6" s="139"/>
      <c r="D6" s="139"/>
      <c r="E6" s="139"/>
      <c r="F6" s="5"/>
    </row>
    <row r="7" spans="1:8" ht="15.6">
      <c r="A7" s="145" t="s">
        <v>5</v>
      </c>
      <c r="B7" s="145"/>
      <c r="C7" s="145"/>
      <c r="D7" s="145"/>
      <c r="E7" s="145"/>
      <c r="F7" s="6"/>
    </row>
    <row r="10" spans="1:8" ht="15" customHeight="1">
      <c r="B10" s="144" t="s">
        <v>6</v>
      </c>
      <c r="C10" s="53" t="s">
        <v>7</v>
      </c>
      <c r="D10" s="149" t="s">
        <v>8</v>
      </c>
    </row>
    <row r="11" spans="1:8" ht="14.4" customHeight="1">
      <c r="B11" s="144"/>
      <c r="C11" s="59" t="s">
        <v>9</v>
      </c>
      <c r="D11" s="149"/>
    </row>
    <row r="12" spans="1:8" ht="14.4" customHeight="1">
      <c r="B12" s="23" t="s">
        <v>15</v>
      </c>
      <c r="C12" s="20">
        <v>45219.838792000002</v>
      </c>
      <c r="D12" s="29">
        <f>D14</f>
        <v>24069.107735720001</v>
      </c>
      <c r="E12" s="47"/>
    </row>
    <row r="13" spans="1:8" s="7" customFormat="1" ht="14.4" customHeight="1">
      <c r="B13" s="108" t="s">
        <v>767</v>
      </c>
      <c r="C13" s="109">
        <v>44379.838792000002</v>
      </c>
      <c r="D13" s="110">
        <f>D14</f>
        <v>24069.107735720001</v>
      </c>
      <c r="E13" s="47"/>
      <c r="F13"/>
    </row>
    <row r="14" spans="1:8" s="7" customFormat="1">
      <c r="B14" s="24" t="s">
        <v>768</v>
      </c>
      <c r="C14" s="38">
        <v>44379.838792000002</v>
      </c>
      <c r="D14" s="38">
        <f>D15+D21+D29</f>
        <v>24069.107735720001</v>
      </c>
      <c r="E14" s="47"/>
      <c r="F14"/>
    </row>
    <row r="15" spans="1:8" s="7" customFormat="1">
      <c r="B15" s="117" t="s">
        <v>769</v>
      </c>
      <c r="C15" s="28">
        <v>1457.0259960000001</v>
      </c>
      <c r="D15" s="28">
        <f>SUM(D16:D20)</f>
        <v>651.55899119000003</v>
      </c>
      <c r="E15" s="47"/>
      <c r="F15"/>
    </row>
    <row r="16" spans="1:8" s="7" customFormat="1">
      <c r="B16" s="65" t="s">
        <v>770</v>
      </c>
      <c r="C16" s="30">
        <v>399.99599999999998</v>
      </c>
      <c r="D16" s="30">
        <v>212.60225336000002</v>
      </c>
      <c r="E16" s="47"/>
      <c r="F16"/>
    </row>
    <row r="17" spans="2:9" s="7" customFormat="1">
      <c r="B17" s="65" t="s">
        <v>771</v>
      </c>
      <c r="C17" s="30">
        <v>683.82999600000005</v>
      </c>
      <c r="D17" s="30">
        <v>288.04623164999998</v>
      </c>
      <c r="E17" s="47"/>
      <c r="F17"/>
    </row>
    <row r="18" spans="2:9" s="7" customFormat="1">
      <c r="B18" s="65" t="s">
        <v>772</v>
      </c>
      <c r="C18" s="30">
        <v>153.78</v>
      </c>
      <c r="D18" s="30">
        <v>57.088898879999995</v>
      </c>
      <c r="E18" s="47"/>
      <c r="F18"/>
    </row>
    <row r="19" spans="2:9" s="7" customFormat="1">
      <c r="B19" s="65" t="s">
        <v>773</v>
      </c>
      <c r="C19" s="30">
        <v>172.62</v>
      </c>
      <c r="D19" s="30">
        <v>69.875931099999988</v>
      </c>
      <c r="E19" s="47"/>
      <c r="F19"/>
    </row>
    <row r="20" spans="2:9" s="7" customFormat="1">
      <c r="B20" s="65" t="s">
        <v>774</v>
      </c>
      <c r="C20" s="30">
        <v>46.8</v>
      </c>
      <c r="D20" s="30">
        <v>23.945676199999998</v>
      </c>
      <c r="E20" s="47"/>
      <c r="F20"/>
    </row>
    <row r="21" spans="2:9" s="7" customFormat="1">
      <c r="B21" s="117" t="s">
        <v>775</v>
      </c>
      <c r="C21" s="28">
        <v>42922.812795999998</v>
      </c>
      <c r="D21" s="28">
        <f>SUM(D22:D26)</f>
        <v>23417.548744530002</v>
      </c>
      <c r="E21" s="47"/>
      <c r="F21"/>
      <c r="I21" s="54"/>
    </row>
    <row r="22" spans="2:9" s="7" customFormat="1">
      <c r="B22" s="65" t="s">
        <v>776</v>
      </c>
      <c r="C22" s="30">
        <v>30690</v>
      </c>
      <c r="D22" s="30">
        <v>17381.849150830003</v>
      </c>
      <c r="E22" s="47"/>
      <c r="F22"/>
    </row>
    <row r="23" spans="2:9" s="7" customFormat="1">
      <c r="B23" s="65" t="s">
        <v>777</v>
      </c>
      <c r="C23" s="30">
        <v>84</v>
      </c>
      <c r="D23" s="30">
        <v>46.42445</v>
      </c>
      <c r="E23" s="47"/>
      <c r="F23"/>
    </row>
    <row r="24" spans="2:9" s="7" customFormat="1">
      <c r="B24" s="65" t="s">
        <v>1291</v>
      </c>
      <c r="C24" s="112">
        <v>0</v>
      </c>
      <c r="D24" s="112">
        <v>27.762</v>
      </c>
      <c r="E24" s="47"/>
      <c r="F24"/>
    </row>
    <row r="25" spans="2:9" s="7" customFormat="1">
      <c r="B25" s="65" t="s">
        <v>778</v>
      </c>
      <c r="C25" s="30">
        <v>7613.0186400000002</v>
      </c>
      <c r="D25" s="30">
        <v>4029.10834875</v>
      </c>
      <c r="E25" s="47"/>
      <c r="F25"/>
    </row>
    <row r="26" spans="2:9" s="7" customFormat="1">
      <c r="B26" s="65" t="s">
        <v>779</v>
      </c>
      <c r="C26" s="30">
        <v>4535.7941559999999</v>
      </c>
      <c r="D26" s="30">
        <v>1932.4047949500002</v>
      </c>
      <c r="E26" s="47"/>
      <c r="F26"/>
    </row>
    <row r="27" spans="2:9" s="7" customFormat="1">
      <c r="B27" s="108" t="s">
        <v>58</v>
      </c>
      <c r="C27" s="109">
        <v>840</v>
      </c>
      <c r="D27" s="110">
        <v>0</v>
      </c>
      <c r="E27" s="47"/>
      <c r="F27"/>
    </row>
    <row r="28" spans="2:9" s="7" customFormat="1">
      <c r="B28" s="24" t="s">
        <v>781</v>
      </c>
      <c r="C28" s="38">
        <v>840</v>
      </c>
      <c r="D28" s="38">
        <v>0</v>
      </c>
      <c r="E28" s="47"/>
      <c r="F28"/>
    </row>
    <row r="29" spans="2:9" s="7" customFormat="1">
      <c r="B29" s="117" t="s">
        <v>782</v>
      </c>
      <c r="C29" s="28">
        <v>840</v>
      </c>
      <c r="D29" s="28">
        <f>SUM(D30:D31)</f>
        <v>0</v>
      </c>
      <c r="E29" s="47"/>
      <c r="F29"/>
    </row>
    <row r="30" spans="2:9" s="7" customFormat="1">
      <c r="B30" s="65" t="s">
        <v>783</v>
      </c>
      <c r="C30" s="30">
        <v>155.37245100000001</v>
      </c>
      <c r="D30" s="38">
        <v>0</v>
      </c>
      <c r="E30" s="47"/>
      <c r="F30"/>
    </row>
    <row r="31" spans="2:9" s="7" customFormat="1">
      <c r="B31" s="65" t="s">
        <v>784</v>
      </c>
      <c r="C31" s="30">
        <v>684.62754900000004</v>
      </c>
      <c r="D31" s="38">
        <v>0</v>
      </c>
      <c r="E31" s="47"/>
      <c r="F31"/>
    </row>
    <row r="32" spans="2:9">
      <c r="B32" s="35" t="s">
        <v>46</v>
      </c>
      <c r="C32" s="31">
        <v>45219.838792000002</v>
      </c>
      <c r="D32" s="113">
        <f>D13+D27</f>
        <v>24069.107735720001</v>
      </c>
      <c r="E32" s="47"/>
    </row>
    <row r="33" spans="2:6">
      <c r="B33" s="15" t="s">
        <v>27</v>
      </c>
      <c r="C33" s="16"/>
      <c r="D33" s="16"/>
      <c r="F33" s="11"/>
    </row>
    <row r="34" spans="2:6" ht="31.2" customHeight="1">
      <c r="B34" s="143" t="s">
        <v>3238</v>
      </c>
      <c r="C34" s="143"/>
      <c r="D34" s="143"/>
      <c r="E34" s="8"/>
    </row>
    <row r="35" spans="2:6" ht="17.25" customHeight="1">
      <c r="B35" s="49" t="s">
        <v>780</v>
      </c>
      <c r="C35" s="49"/>
      <c r="D35" s="49"/>
    </row>
    <row r="36" spans="2:6" ht="12.75" customHeight="1">
      <c r="B36" s="15" t="s">
        <v>47</v>
      </c>
      <c r="C36" s="16"/>
      <c r="D36" s="16"/>
    </row>
    <row r="37" spans="2:6">
      <c r="C37" s="41"/>
      <c r="D37" s="41"/>
    </row>
    <row r="38" spans="2:6">
      <c r="B38" s="42"/>
      <c r="C38" s="41"/>
      <c r="D38" s="41"/>
    </row>
    <row r="39" spans="2:6">
      <c r="B39" s="9"/>
      <c r="C39" s="10"/>
      <c r="D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4BFB8-3931-4817-99CA-E772A949F263}">
  <dimension ref="A1:F51"/>
  <sheetViews>
    <sheetView showGridLines="0" zoomScaleNormal="100" workbookViewId="0">
      <selection activeCell="D29" sqref="D29"/>
    </sheetView>
  </sheetViews>
  <sheetFormatPr baseColWidth="10" defaultColWidth="11.44140625" defaultRowHeight="14.4"/>
  <cols>
    <col min="1" max="1" width="77.33203125" bestFit="1" customWidth="1"/>
    <col min="2" max="2" width="23" bestFit="1" customWidth="1"/>
    <col min="3" max="3" width="28" bestFit="1" customWidth="1"/>
    <col min="4" max="4" width="30.109375" bestFit="1" customWidth="1"/>
    <col min="5" max="5" width="22.5546875" customWidth="1"/>
    <col min="6" max="6" width="14.88671875" bestFit="1" customWidth="1"/>
    <col min="9" max="9" width="30.44140625" customWidth="1"/>
  </cols>
  <sheetData>
    <row r="1" spans="1:6" ht="28.5" customHeight="1">
      <c r="A1" s="135" t="s">
        <v>0</v>
      </c>
      <c r="B1" s="135"/>
      <c r="C1" s="135"/>
      <c r="D1" s="135"/>
      <c r="E1" s="135"/>
      <c r="F1" s="135"/>
    </row>
    <row r="2" spans="1:6" ht="21" customHeight="1">
      <c r="A2" s="136" t="s">
        <v>1</v>
      </c>
      <c r="B2" s="136"/>
      <c r="C2" s="136"/>
      <c r="D2" s="136"/>
      <c r="E2" s="136"/>
      <c r="F2" s="136"/>
    </row>
    <row r="3" spans="1:6" ht="15" customHeight="1">
      <c r="A3" s="146" t="s">
        <v>2</v>
      </c>
      <c r="B3" s="146"/>
      <c r="C3" s="146"/>
      <c r="D3" s="146"/>
      <c r="E3" s="146"/>
      <c r="F3" s="146"/>
    </row>
    <row r="5" spans="1:6" ht="18.75" customHeight="1">
      <c r="A5" s="148" t="s">
        <v>30</v>
      </c>
      <c r="B5" s="148"/>
      <c r="C5" s="148"/>
      <c r="D5" s="148"/>
      <c r="E5" s="148"/>
      <c r="F5" s="148"/>
    </row>
    <row r="6" spans="1:6" ht="18">
      <c r="A6" s="148" t="s">
        <v>3155</v>
      </c>
      <c r="B6" s="148"/>
      <c r="C6" s="148"/>
      <c r="D6" s="148"/>
      <c r="E6" s="148"/>
      <c r="F6" s="148"/>
    </row>
    <row r="7" spans="1:6" ht="18.75" customHeight="1">
      <c r="A7" s="150" t="s">
        <v>3239</v>
      </c>
      <c r="B7" s="150"/>
      <c r="C7" s="150"/>
      <c r="D7" s="150"/>
      <c r="E7" s="150"/>
      <c r="F7" s="150"/>
    </row>
    <row r="8" spans="1:6" ht="18.75" customHeight="1">
      <c r="A8" s="150" t="s">
        <v>3240</v>
      </c>
      <c r="B8" s="150"/>
      <c r="C8" s="150"/>
      <c r="D8" s="150"/>
      <c r="E8" s="150"/>
      <c r="F8" s="150"/>
    </row>
    <row r="9" spans="1:6" ht="15.6">
      <c r="A9" s="145" t="s">
        <v>3156</v>
      </c>
      <c r="B9" s="145"/>
      <c r="C9" s="145"/>
      <c r="D9" s="145"/>
      <c r="E9" s="145"/>
      <c r="F9" s="145"/>
    </row>
    <row r="12" spans="1:6">
      <c r="D12" s="12"/>
    </row>
    <row r="15" spans="1:6">
      <c r="A15" t="s">
        <v>3157</v>
      </c>
      <c r="B15" t="s">
        <v>3158</v>
      </c>
      <c r="C15" t="s">
        <v>3159</v>
      </c>
    </row>
    <row r="16" spans="1:6">
      <c r="A16" s="131" t="s">
        <v>3160</v>
      </c>
      <c r="B16" s="50">
        <v>1403263338155</v>
      </c>
      <c r="C16" s="50">
        <v>741771097523.72021</v>
      </c>
    </row>
    <row r="17" spans="1:6">
      <c r="A17" s="132" t="s">
        <v>15</v>
      </c>
      <c r="B17" s="50">
        <v>1247578095825</v>
      </c>
      <c r="C17" s="50">
        <v>675320662400.3302</v>
      </c>
    </row>
    <row r="18" spans="1:6">
      <c r="A18" s="64" t="s">
        <v>16</v>
      </c>
      <c r="B18" s="50">
        <v>1092429071323</v>
      </c>
      <c r="C18" s="50">
        <v>604085381597.79016</v>
      </c>
      <c r="E18" s="50"/>
      <c r="F18" s="51"/>
    </row>
    <row r="19" spans="1:6">
      <c r="A19" s="133" t="s">
        <v>32</v>
      </c>
      <c r="B19" s="50">
        <v>444373269772</v>
      </c>
      <c r="C19" s="50">
        <v>213965678740.24017</v>
      </c>
      <c r="E19" s="50"/>
    </row>
    <row r="20" spans="1:6">
      <c r="A20" s="133" t="s">
        <v>33</v>
      </c>
      <c r="B20" s="50">
        <v>66472191181</v>
      </c>
      <c r="C20" s="50">
        <v>34609183357.520004</v>
      </c>
      <c r="E20" s="50"/>
    </row>
    <row r="21" spans="1:6">
      <c r="A21" s="133" t="s">
        <v>17</v>
      </c>
      <c r="B21" s="50">
        <v>225621046933</v>
      </c>
      <c r="C21" s="50">
        <v>139104704210.88998</v>
      </c>
      <c r="E21" s="50"/>
    </row>
    <row r="22" spans="1:6">
      <c r="A22" s="133" t="s">
        <v>34</v>
      </c>
      <c r="B22" s="50">
        <v>20010100000</v>
      </c>
      <c r="C22" s="50">
        <v>6827324613.7800007</v>
      </c>
      <c r="E22" s="50"/>
    </row>
    <row r="23" spans="1:6">
      <c r="A23" s="133" t="s">
        <v>35</v>
      </c>
      <c r="B23" s="50">
        <v>334972253013</v>
      </c>
      <c r="C23" s="50">
        <v>208681587885.91003</v>
      </c>
      <c r="E23" s="50"/>
    </row>
    <row r="24" spans="1:6">
      <c r="A24" s="133" t="s">
        <v>36</v>
      </c>
      <c r="B24" s="50">
        <v>980210424</v>
      </c>
      <c r="C24" s="50">
        <v>896902789.45000005</v>
      </c>
      <c r="E24" s="50"/>
    </row>
    <row r="25" spans="1:6">
      <c r="A25" s="64" t="s">
        <v>18</v>
      </c>
      <c r="B25" s="50">
        <v>155149024502</v>
      </c>
      <c r="C25" s="50">
        <v>71235280802.539978</v>
      </c>
      <c r="E25" s="50"/>
    </row>
    <row r="26" spans="1:6">
      <c r="A26" s="133" t="s">
        <v>37</v>
      </c>
      <c r="B26" s="50">
        <v>37994371816</v>
      </c>
      <c r="C26" s="50">
        <v>20432553887.019978</v>
      </c>
      <c r="E26" s="50"/>
      <c r="F26" s="12"/>
    </row>
    <row r="27" spans="1:6">
      <c r="A27" s="133" t="s">
        <v>38</v>
      </c>
      <c r="B27" s="50">
        <v>55667598377</v>
      </c>
      <c r="C27" s="50">
        <v>18731625428.310001</v>
      </c>
      <c r="E27" s="50"/>
    </row>
    <row r="28" spans="1:6">
      <c r="A28" s="133" t="s">
        <v>39</v>
      </c>
      <c r="B28" s="50">
        <v>9767900</v>
      </c>
      <c r="C28" s="50">
        <v>4305410.2</v>
      </c>
      <c r="E28" s="50"/>
    </row>
    <row r="29" spans="1:6">
      <c r="A29" s="133" t="s">
        <v>40</v>
      </c>
      <c r="B29" s="50">
        <v>3463665953</v>
      </c>
      <c r="C29" s="50">
        <v>2231778607.9100003</v>
      </c>
      <c r="E29" s="50"/>
    </row>
    <row r="30" spans="1:6">
      <c r="A30" s="133" t="s">
        <v>41</v>
      </c>
      <c r="B30" s="50">
        <v>56567336181</v>
      </c>
      <c r="C30" s="50">
        <v>29835017469.100006</v>
      </c>
      <c r="E30" s="50"/>
    </row>
    <row r="31" spans="1:6">
      <c r="A31" s="133" t="s">
        <v>42</v>
      </c>
      <c r="B31" s="50">
        <v>1446284275</v>
      </c>
      <c r="C31" s="50">
        <v>0</v>
      </c>
      <c r="E31" s="50"/>
    </row>
    <row r="32" spans="1:6">
      <c r="A32" s="132" t="s">
        <v>3161</v>
      </c>
      <c r="B32" s="50">
        <v>155685242330</v>
      </c>
      <c r="C32" s="50">
        <v>66450435123.389999</v>
      </c>
      <c r="E32" s="50"/>
    </row>
    <row r="33" spans="1:6">
      <c r="A33" s="64" t="s">
        <v>26</v>
      </c>
      <c r="B33" s="50">
        <v>155685242330</v>
      </c>
      <c r="C33" s="50">
        <v>66450435123.389999</v>
      </c>
      <c r="E33" s="50"/>
    </row>
    <row r="34" spans="1:6">
      <c r="A34" s="133" t="s">
        <v>44</v>
      </c>
      <c r="B34" s="50">
        <v>7242026236</v>
      </c>
      <c r="C34" s="50">
        <v>2208950952.5</v>
      </c>
      <c r="E34" s="50"/>
    </row>
    <row r="35" spans="1:6">
      <c r="A35" s="133" t="s">
        <v>45</v>
      </c>
      <c r="B35" s="50">
        <v>148443216094</v>
      </c>
      <c r="C35" s="50">
        <v>62703033876.470001</v>
      </c>
      <c r="E35" s="50"/>
      <c r="F35" s="51"/>
    </row>
    <row r="36" spans="1:6">
      <c r="A36" s="133" t="s">
        <v>3162</v>
      </c>
      <c r="B36" s="50">
        <v>0</v>
      </c>
      <c r="C36" s="50">
        <v>0</v>
      </c>
      <c r="E36" s="50"/>
    </row>
    <row r="37" spans="1:6">
      <c r="A37" s="133" t="s">
        <v>3163</v>
      </c>
      <c r="B37" s="50">
        <v>0</v>
      </c>
      <c r="C37" s="50">
        <v>1538450294.4200001</v>
      </c>
      <c r="E37" s="50"/>
      <c r="F37" s="12"/>
    </row>
    <row r="38" spans="1:6">
      <c r="A38" s="131" t="s">
        <v>765</v>
      </c>
      <c r="B38" s="50">
        <v>1403263338155</v>
      </c>
      <c r="C38" s="50">
        <v>741771097523.72021</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0" ma:contentTypeDescription="Create a new document." ma:contentTypeScope="" ma:versionID="d3ef61015cd03654a18ee9f5edcba109">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80c5f7f34e13b007aab7e77484ad35bf"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7C6739E-8C98-4E0A-93F1-E719DF1A4E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Nickol Rodriguez Fernandez</cp:lastModifiedBy>
  <cp:revision/>
  <dcterms:created xsi:type="dcterms:W3CDTF">2020-08-19T17:32:46Z</dcterms:created>
  <dcterms:modified xsi:type="dcterms:W3CDTF">2023-08-01T15:09:25Z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