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kpeguero\Downloads\"/>
    </mc:Choice>
  </mc:AlternateContent>
  <xr:revisionPtr revIDLastSave="0" documentId="8_{A0ED0CB4-3154-49D9-981D-5FDC38CB6DCB}" xr6:coauthVersionLast="47" xr6:coauthVersionMax="47" xr10:uidLastSave="{00000000-0000-0000-0000-000000000000}"/>
  <bookViews>
    <workbookView xWindow="-108" yWindow="-108" windowWidth="23256" windowHeight="1245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8"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62" l="1"/>
  <c r="D29" i="3" l="1"/>
  <c r="E26" i="71" l="1"/>
  <c r="D71" i="27" l="1"/>
  <c r="D17" i="71"/>
  <c r="E12" i="71"/>
  <c r="D129" i="29" l="1"/>
  <c r="D122" i="29"/>
  <c r="D110" i="29"/>
  <c r="D104" i="29"/>
  <c r="D98" i="29"/>
  <c r="D94" i="29"/>
  <c r="D86" i="29"/>
  <c r="D74" i="29"/>
  <c r="D70" i="29"/>
  <c r="D66" i="29"/>
  <c r="D64" i="29"/>
  <c r="D62" i="29"/>
  <c r="D56" i="29"/>
  <c r="D49" i="29"/>
  <c r="D47" i="29"/>
  <c r="D42" i="29"/>
  <c r="D38" i="29"/>
  <c r="D29" i="29"/>
  <c r="D25" i="29"/>
  <c r="D22" i="29"/>
  <c r="D15" i="29"/>
  <c r="D55" i="4"/>
  <c r="C55" i="4"/>
  <c r="D80" i="27"/>
  <c r="C29" i="3"/>
  <c r="C28" i="3" s="1"/>
  <c r="C17" i="4"/>
  <c r="C49" i="29"/>
  <c r="C98" i="29"/>
  <c r="C104" i="29"/>
  <c r="C129" i="29"/>
  <c r="C86" i="29"/>
  <c r="C74" i="29"/>
  <c r="C70" i="29"/>
  <c r="C66" i="29"/>
  <c r="C38" i="29"/>
  <c r="C42" i="29"/>
  <c r="C22" i="29"/>
  <c r="C45" i="4"/>
  <c r="C71" i="27"/>
  <c r="C69" i="29" l="1"/>
  <c r="D93" i="29"/>
  <c r="D69" i="29"/>
  <c r="D134" i="29"/>
  <c r="D133" i="29" s="1"/>
  <c r="D56" i="27" l="1"/>
  <c r="D26" i="71" l="1"/>
  <c r="E23" i="71"/>
  <c r="D23" i="71"/>
  <c r="E22" i="71"/>
  <c r="D22" i="71"/>
  <c r="E17" i="71"/>
  <c r="D12" i="71"/>
  <c r="D25" i="71" l="1"/>
  <c r="E25" i="71"/>
  <c r="D24" i="71"/>
  <c r="E24" i="71"/>
  <c r="D49" i="27" l="1"/>
  <c r="D138" i="29"/>
  <c r="D137" i="29" s="1"/>
  <c r="D136" i="29" s="1"/>
  <c r="D66" i="27" l="1"/>
  <c r="D14" i="27"/>
  <c r="D40" i="27" l="1"/>
  <c r="D51" i="4" l="1"/>
  <c r="D54" i="29"/>
  <c r="D37" i="29" s="1"/>
  <c r="C54" i="29"/>
  <c r="D20" i="27"/>
  <c r="D82" i="27"/>
  <c r="C82" i="27"/>
  <c r="C80" i="27"/>
  <c r="D14" i="3" l="1"/>
  <c r="D21" i="3"/>
  <c r="D58" i="4"/>
  <c r="D57" i="4" s="1"/>
  <c r="C58" i="4"/>
  <c r="C57" i="4" s="1"/>
  <c r="D45" i="4" l="1"/>
  <c r="C40" i="27"/>
  <c r="C53" i="4"/>
  <c r="C51" i="4"/>
  <c r="C49" i="4"/>
  <c r="C47" i="4"/>
  <c r="C43" i="4"/>
  <c r="C14" i="4"/>
  <c r="D76" i="27"/>
  <c r="C14" i="3"/>
  <c r="C15" i="29"/>
  <c r="D17" i="4"/>
  <c r="C13" i="4" l="1"/>
  <c r="D14" i="29" l="1"/>
  <c r="D13" i="3" l="1"/>
  <c r="D43" i="4" l="1"/>
  <c r="D47" i="4"/>
  <c r="D78" i="27" l="1"/>
  <c r="D75" i="27" s="1"/>
  <c r="D30" i="27" l="1"/>
  <c r="D53" i="4"/>
  <c r="D49" i="4"/>
  <c r="C78" i="27" l="1"/>
  <c r="C138" i="29" l="1"/>
  <c r="C137" i="29" s="1"/>
  <c r="C136" i="29" s="1"/>
  <c r="C134" i="29" l="1"/>
  <c r="C133" i="29" s="1"/>
  <c r="C47" i="29"/>
  <c r="C62" i="29"/>
  <c r="C64" i="29"/>
  <c r="C25" i="29" l="1"/>
  <c r="C29" i="29"/>
  <c r="C56" i="29"/>
  <c r="C37" i="29" s="1"/>
  <c r="C122" i="29"/>
  <c r="C94" i="29"/>
  <c r="C110" i="29"/>
  <c r="C93" i="29" l="1"/>
  <c r="C14" i="29"/>
  <c r="C13" i="29" l="1"/>
  <c r="C140" i="29" s="1"/>
  <c r="C76" i="27"/>
  <c r="C75" i="27" s="1"/>
  <c r="C49" i="27" l="1"/>
  <c r="C14" i="27"/>
  <c r="C66" i="27"/>
  <c r="C30" i="27"/>
  <c r="C56" i="27"/>
  <c r="C20" i="27"/>
  <c r="D14" i="4" l="1"/>
  <c r="D13" i="4" s="1"/>
  <c r="D63" i="4" l="1"/>
  <c r="D28" i="3"/>
  <c r="D34" i="3" s="1"/>
  <c r="C21" i="3"/>
  <c r="D13" i="27"/>
  <c r="D84" i="27" l="1"/>
  <c r="C13" i="3"/>
  <c r="C34" i="3" s="1"/>
  <c r="C63" i="4"/>
  <c r="C13" i="27"/>
  <c r="C84" i="27" s="1"/>
  <c r="D13" i="29"/>
  <c r="D140"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<sst xmlns="http://schemas.openxmlformats.org/spreadsheetml/2006/main" count="1648" uniqueCount="1363">
  <si>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</si>
  <si>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</si>
  <si>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</si>
  <si>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</si>
  <si>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</si>
  <si>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</si>
  <si>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</si>
  <si>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</si>
  <si>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</si>
  <si>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</si>
  <si>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</si>
  <si>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</si>
  <si>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</si>
  <si>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</si>
  <si>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</si>
  <si>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</si>
  <si>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</si>
  <si>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</si>
  <si>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</si>
  <si>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</si>
  <si>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</si>
  <si>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</si>
  <si>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</si>
  <si>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</si>
  <si>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</si>
  <si>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</si>
  <si>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</si>
  <si>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</si>
  <si>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</si>
  <si>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</si>
  <si>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</si>
  <si>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</si>
  <si>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</si>
  <si>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</si>
  <si>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</si>
  <si>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</si>
  <si>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</si>
  <si>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</si>
  <si>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</si>
  <si>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</si>
  <si>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</si>
  <si>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</si>
  <si>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</si>
  <si>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</si>
  <si>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</si>
  <si>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</si>
  <si>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</si>
  <si>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</si>
  <si>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</si>
  <si>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</si>
  <si>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</si>
  <si>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</si>
  <si>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</si>
  <si>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</si>
  <si>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</si>
  <si>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</si>
  <si>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</si>
  <si>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</si>
  <si>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</si>
  <si>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</si>
  <si>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</si>
  <si>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</si>
  <si>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</si>
  <si>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</si>
  <si>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</si>
  <si>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</si>
  <si>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</si>
  <si>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</si>
  <si>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</si>
  <si>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</si>
  <si>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</si>
  <si>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</si>
  <si>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</si>
  <si>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</si>
  <si>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</si>
  <si>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</si>
  <si>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</si>
  <si>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</si>
  <si>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</si>
  <si>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</si>
  <si>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</si>
  <si>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</si>
  <si>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</si>
  <si>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</si>
  <si>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</si>
  <si>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</si>
  <si>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</si>
  <si>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</si>
  <si>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</si>
  <si>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</si>
  <si>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</si>
  <si>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</si>
  <si>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</si>
  <si>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</si>
  <si>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</si>
  <si>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</si>
  <si>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</si>
  <si>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</si>
  <si>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</si>
  <si>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</si>
  <si>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</si>
  <si>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</si>
  <si>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</si>
  <si>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</si>
  <si>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</si>
  <si>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</si>
  <si>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</si>
  <si>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</si>
  <si>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</si>
  <si>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</si>
  <si>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</si>
  <si>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</si>
  <si>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</si>
  <si>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</si>
  <si>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</si>
  <si>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</si>
  <si>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</si>
  <si>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</si>
  <si>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</si>
  <si>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</si>
  <si>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</si>
  <si>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</si>
  <si>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</si>
  <si>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</si>
  <si>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</si>
  <si>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</si>
  <si>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</si>
  <si>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</si>
  <si>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</si>
  <si>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</si>
  <si>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</si>
  <si>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</si>
  <si>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</si>
  <si>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</si>
  <si>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</si>
  <si>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</si>
  <si>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</si>
  <si>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</si>
  <si>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</si>
  <si>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</si>
  <si>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</si>
  <si>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</si>
  <si>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</si>
  <si>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</si>
  <si>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</si>
  <si>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</si>
  <si>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</si>
  <si>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</si>
  <si>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</si>
  <si>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</si>
  <si>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</si>
  <si>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</si>
  <si>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</si>
  <si>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</si>
  <si>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</si>
  <si>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</si>
  <si>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</si>
  <si>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</si>
  <si>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</si>
  <si>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</si>
  <si>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</si>
  <si>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</si>
  <si>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</si>
  <si>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</si>
  <si>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</si>
  <si>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</si>
  <si>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</si>
  <si>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</si>
  <si>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</si>
  <si>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</si>
  <si>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</si>
  <si>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</si>
  <si>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</si>
  <si>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</si>
  <si>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</si>
  <si>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</si>
  <si>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</si>
  <si>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</si>
  <si>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</si>
  <si>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</si>
  <si>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</si>
  <si>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</si>
  <si>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</si>
  <si>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</si>
  <si>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</si>
  <si>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</si>
  <si>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</si>
  <si>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</si>
  <si>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</si>
  <si>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</si>
  <si>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</si>
  <si>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</si>
  <si>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</si>
  <si>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</si>
  <si>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</si>
  <si>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</si>
  <si>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</si>
  <si>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</si>
  <si>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</si>
  <si>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</si>
  <si>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</si>
  <si>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</si>
  <si>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</si>
  <si>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</si>
  <si>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</si>
  <si>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</si>
  <si>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</si>
  <si>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</si>
  <si>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</si>
  <si>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</si>
  <si>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</si>
  <si>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</si>
  <si>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</si>
  <si>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</si>
  <si>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</si>
  <si>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</si>
  <si>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</si>
  <si>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</si>
  <si>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</si>
  <si>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</si>
  <si>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</si>
  <si>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</si>
  <si>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</si>
  <si>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</si>
  <si>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</si>
  <si>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</si>
  <si>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</si>
  <si>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</si>
  <si>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</si>
  <si>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</si>
  <si>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</si>
  <si>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</si>
  <si>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</si>
  <si>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</si>
  <si>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</si>
  <si>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</si>
  <si>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</si>
  <si>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</si>
  <si>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</si>
  <si>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</si>
  <si>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</si>
  <si>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</si>
  <si>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</si>
  <si>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</si>
  <si>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</si>
  <si>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</si>
  <si>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</si>
  <si>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</si>
  <si>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</si>
  <si>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</si>
  <si>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</si>
  <si>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</si>
  <si>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</si>
  <si>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</si>
  <si>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</si>
  <si>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</si>
  <si>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</si>
  <si>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</si>
  <si>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</si>
  <si>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</si>
  <si>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</si>
  <si>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</si>
  <si>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</si>
  <si>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</si>
  <si>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</si>
  <si>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</si>
  <si>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</si>
  <si>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</si>
  <si>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</si>
  <si>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</si>
  <si>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</si>
  <si>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</si>
  <si>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</si>
  <si>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</si>
  <si>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</si>
  <si>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</si>
  <si>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</si>
  <si>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</si>
  <si>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</si>
  <si>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</si>
  <si>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</si>
  <si>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</si>
  <si>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</si>
  <si>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</si>
  <si>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</si>
  <si>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</si>
  <si>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</si>
  <si>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</si>
  <si>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</si>
  <si>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</si>
  <si>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</si>
  <si>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</si>
  <si>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</si>
  <si>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</si>
  <si>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</si>
  <si>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</si>
  <si>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</si>
  <si>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</si>
  <si>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</si>
  <si>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</si>
  <si>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</si>
  <si>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</si>
  <si>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</si>
  <si>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</si>
  <si>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</si>
  <si>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</si>
  <si>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</si>
  <si>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</si>
  <si>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</si>
  <si>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</si>
  <si>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</si>
  <si>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</si>
  <si>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</si>
  <si>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</si>
  <si>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</si>
  <si>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</si>
  <si>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</si>
  <si>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</si>
  <si>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</si>
  <si>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</si>
  <si>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</si>
  <si>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</si>
  <si>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</si>
  <si>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</si>
  <si>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</si>
  <si>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</si>
  <si>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</si>
  <si>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</si>
  <si>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</si>
  <si>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</si>
  <si>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</si>
  <si>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</si>
  <si>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</si>
  <si>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</si>
  <si>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</si>
  <si>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</si>
  <si>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</si>
  <si>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</si>
  <si>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</si>
  <si>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</si>
  <si>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</si>
  <si>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</si>
  <si>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</si>
  <si>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</si>
  <si>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</si>
  <si>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</si>
  <si>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</si>
  <si>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</si>
  <si>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</si>
  <si>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</si>
  <si>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</si>
  <si>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</si>
  <si>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</si>
  <si>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</si>
  <si>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</si>
  <si>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</si>
  <si>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</si>
  <si>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</si>
  <si>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</si>
  <si>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</si>
  <si>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</si>
  <si>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</si>
  <si>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</si>
  <si>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</si>
  <si>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</si>
  <si>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</si>
  <si>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</si>
  <si>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</si>
  <si>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</si>
  <si>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</si>
  <si>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</si>
  <si>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</si>
  <si>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</si>
  <si>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</si>
  <si>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</si>
  <si>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</si>
  <si>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</si>
  <si>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</si>
  <si>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</si>
  <si>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</si>
  <si>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</si>
  <si>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</si>
  <si>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</si>
  <si>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</si>
  <si>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</si>
  <si>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</si>
  <si>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</si>
  <si>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</si>
  <si>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</si>
  <si>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</si>
  <si>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</si>
  <si>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</si>
  <si>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</si>
  <si>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</si>
  <si>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</si>
  <si>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</si>
  <si>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</si>
  <si>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</si>
  <si>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</si>
  <si>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</si>
  <si>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</si>
  <si>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</si>
  <si>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</si>
  <si>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</si>
  <si>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</si>
  <si>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</si>
  <si>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</si>
  <si>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</si>
  <si>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</si>
  <si>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</si>
  <si>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</si>
  <si>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</si>
  <si>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</si>
  <si>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</si>
  <si>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</si>
  <si>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</si>
  <si>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</si>
  <si>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</si>
  <si>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</si>
  <si>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</si>
  <si>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</si>
  <si>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</si>
  <si>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</si>
  <si>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</si>
  <si>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</si>
  <si>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</si>
  <si>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</si>
  <si>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</si>
  <si>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</si>
  <si>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</si>
  <si>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</si>
  <si>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</si>
  <si>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</si>
  <si>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</si>
  <si>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</si>
  <si>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</si>
  <si>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</si>
  <si>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</si>
  <si>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</si>
  <si>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</si>
  <si>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</si>
  <si>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</si>
  <si>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</si>
  <si>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</si>
  <si>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</si>
  <si>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</si>
  <si>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</si>
  <si>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</si>
  <si>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</si>
  <si>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</si>
  <si>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</si>
  <si>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</si>
  <si>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</si>
  <si>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</si>
  <si>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</si>
  <si>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</si>
  <si>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</si>
  <si>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</si>
  <si>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</si>
  <si>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</si>
  <si>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</si>
  <si>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</si>
  <si>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</si>
  <si>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</si>
  <si>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</si>
  <si>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</si>
  <si>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</si>
  <si>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</si>
  <si>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</si>
  <si>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</si>
  <si>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</si>
  <si>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</si>
  <si>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</si>
  <si>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</si>
  <si>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</si>
  <si>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</si>
  <si>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</si>
  <si>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</si>
  <si>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</si>
  <si>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</si>
  <si>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</si>
  <si>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</si>
  <si>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</si>
  <si>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</si>
  <si>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</si>
  <si>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</si>
  <si>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</si>
  <si>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</si>
  <si>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</si>
  <si>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</si>
  <si>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</si>
  <si>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</si>
  <si>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</si>
  <si>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</si>
  <si>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</si>
  <si>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</si>
  <si>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</si>
  <si>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</si>
  <si>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</si>
  <si>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</si>
  <si>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</si>
  <si>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</si>
  <si>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</si>
  <si>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</si>
  <si>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</si>
  <si>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</si>
  <si>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</si>
  <si>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</si>
  <si>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</si>
  <si>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</si>
  <si>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</si>
  <si>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</si>
  <si>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</si>
  <si>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</si>
  <si>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</si>
  <si>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</si>
  <si>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</si>
  <si>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</si>
  <si>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</si>
  <si>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</si>
  <si>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</si>
  <si>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</si>
  <si>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</si>
  <si>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</si>
  <si>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</si>
  <si>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</si>
  <si>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</si>
  <si>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</si>
  <si>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</si>
  <si>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</si>
  <si>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</si>
  <si>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</si>
  <si>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</si>
  <si>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</si>
  <si>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</si>
  <si>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</si>
  <si>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</si>
  <si>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</si>
  <si>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</si>
  <si>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</si>
  <si>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</si>
  <si>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</si>
  <si>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</si>
  <si>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</si>
  <si>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</si>
  <si>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</si>
  <si>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</si>
  <si>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</si>
  <si>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</si>
  <si>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</si>
  <si>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</si>
  <si>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</si>
  <si>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</si>
  <si>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</si>
  <si>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</si>
  <si>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</si>
  <si>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</si>
  <si>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</si>
  <si>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</si>
  <si>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</si>
  <si>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</si>
  <si>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</si>
  <si>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</si>
  <si>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</si>
  <si>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</si>
  <si>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</si>
  <si>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</si>
  <si>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</si>
  <si>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</si>
  <si>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</si>
  <si>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</si>
  <si>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</si>
  <si>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</si>
  <si>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</si>
  <si>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</si>
  <si>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</si>
  <si>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</si>
  <si>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</si>
  <si>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</si>
  <si>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</si>
  <si>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</si>
  <si>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</si>
  <si>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</si>
  <si>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</si>
  <si>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</si>
  <si>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</si>
  <si>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</si>
  <si>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</si>
  <si>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</si>
  <si>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</si>
  <si>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</si>
  <si>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</si>
  <si>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</si>
  <si>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</si>
  <si>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</si>
  <si>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</si>
  <si>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</si>
  <si>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</si>
  <si>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</si>
  <si>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</si>
  <si>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</si>
  <si>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</si>
  <si>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</si>
  <si>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</si>
  <si>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</si>
  <si>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</si>
  <si>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</si>
  <si>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</si>
  <si>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</si>
  <si>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</si>
  <si>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</si>
  <si>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</si>
  <si>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</si>
  <si>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</si>
  <si>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</si>
  <si>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</si>
  <si>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</si>
  <si>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</si>
  <si>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</si>
  <si>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</si>
  <si>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</si>
  <si>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</si>
  <si>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</si>
  <si>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</si>
  <si>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</si>
  <si>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</si>
  <si>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</si>
  <si>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</si>
  <si>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</si>
  <si>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</si>
  <si>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</si>
  <si>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</si>
  <si>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</si>
  <si>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</si>
  <si>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</si>
  <si>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</si>
  <si>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</si>
  <si>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</si>
  <si>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</si>
  <si>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</si>
  <si>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</si>
  <si>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</si>
  <si>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</si>
  <si>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</si>
  <si>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</si>
  <si>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</si>
  <si>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</si>
  <si>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</si>
  <si>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</si>
  <si>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</si>
  <si>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</si>
  <si>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</si>
  <si>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</si>
  <si>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</si>
  <si>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</si>
  <si>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</si>
  <si>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</si>
  <si>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</si>
  <si>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</si>
  <si>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</si>
  <si>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</si>
  <si>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</si>
  <si>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</si>
  <si>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</si>
  <si>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</si>
  <si>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</si>
  <si>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</si>
  <si>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</si>
  <si>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</si>
  <si>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</si>
  <si>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</si>
  <si>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</si>
  <si>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</si>
  <si>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</si>
  <si>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</si>
  <si>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</si>
  <si>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</si>
  <si>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</si>
  <si>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</si>
  <si>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</si>
  <si>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</si>
  <si>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</si>
  <si>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</si>
  <si>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</si>
  <si>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</si>
  <si>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</si>
  <si>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</si>
  <si>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</si>
  <si>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</si>
  <si>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</si>
  <si>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</si>
  <si>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</si>
  <si>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</si>
  <si>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</si>
  <si>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</si>
  <si>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</si>
  <si>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</si>
  <si>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</si>
  <si>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</si>
  <si>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</si>
  <si>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</si>
  <si>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</si>
  <si>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</si>
  <si>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</si>
  <si>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</si>
  <si>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</si>
  <si>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</si>
  <si>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</si>
  <si>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</si>
  <si>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</si>
  <si>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</si>
  <si>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</si>
  <si>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</si>
  <si>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</si>
  <si>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</si>
  <si>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</si>
  <si>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</si>
  <si>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</si>
  <si>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</si>
  <si>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</si>
  <si>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</si>
  <si>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</si>
  <si>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</si>
  <si>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</si>
  <si>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</si>
  <si>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</si>
  <si>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</si>
  <si>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</si>
  <si>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</si>
  <si>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</si>
  <si>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</si>
  <si>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</si>
  <si>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</si>
  <si>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</si>
  <si>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</si>
  <si>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</si>
  <si>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</si>
  <si>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</si>
  <si>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</si>
  <si>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</si>
  <si>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</si>
  <si>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</si>
  <si>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</si>
  <si>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</si>
  <si>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</si>
  <si>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</si>
  <si>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</si>
  <si>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</si>
  <si>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</si>
  <si>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</si>
  <si>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</si>
  <si>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</si>
  <si>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</si>
  <si>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</si>
  <si>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</si>
  <si>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</si>
  <si>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</si>
  <si>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</si>
  <si>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</si>
  <si>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</si>
  <si>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</si>
  <si>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</si>
  <si>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</si>
  <si>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</si>
  <si>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</si>
  <si>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</si>
  <si>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</si>
  <si>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</si>
  <si>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</si>
  <si>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</si>
  <si>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</si>
  <si>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</si>
  <si>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</si>
  <si>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</si>
  <si>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</si>
  <si>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</si>
  <si>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</si>
  <si>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</si>
  <si>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</si>
  <si>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</si>
  <si>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</si>
  <si>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</si>
  <si>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</si>
  <si>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</si>
  <si>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</si>
  <si>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</si>
  <si>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</si>
  <si>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</si>
  <si>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</si>
  <si>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</si>
  <si>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</si>
  <si>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</si>
  <si>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</si>
  <si>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</si>
  <si>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</si>
  <si>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</si>
  <si>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</si>
  <si>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</si>
  <si>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</si>
  <si>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</si>
  <si>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</si>
  <si>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</si>
  <si>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</si>
  <si>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</si>
  <si>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</si>
  <si>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</si>
  <si>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</si>
  <si>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</si>
  <si>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</si>
  <si>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</si>
  <si>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</si>
  <si>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</si>
  <si>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</si>
  <si>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</si>
  <si>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</si>
  <si>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</si>
  <si>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</si>
  <si>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</si>
  <si>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</si>
  <si>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</si>
  <si>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</si>
  <si>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</si>
  <si>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</si>
  <si>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</si>
  <si>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</si>
  <si>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</si>
  <si>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</si>
  <si>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</si>
  <si>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</si>
  <si>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</si>
  <si>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</si>
  <si>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</si>
  <si>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</si>
  <si>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</si>
  <si>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</si>
  <si>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</si>
  <si>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</si>
  <si>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</si>
  <si>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</si>
  <si>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</si>
  <si>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</si>
  <si>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</si>
  <si>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</si>
  <si>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</si>
  <si>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</si>
  <si>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</si>
  <si>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</si>
  <si>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</si>
  <si>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</si>
  <si>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</si>
  <si>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</si>
  <si>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</si>
  <si>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</si>
  <si>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</si>
  <si>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</si>
  <si>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</si>
  <si>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</si>
  <si>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</si>
  <si>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</si>
  <si>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</si>
  <si>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</si>
  <si>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</si>
  <si>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</si>
  <si>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</si>
  <si>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</si>
  <si>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</si>
  <si>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</si>
  <si>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</si>
  <si>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</si>
  <si>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</si>
  <si>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</si>
  <si>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</si>
  <si>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</si>
  <si>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</si>
  <si>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</si>
  <si>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</si>
  <si>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</si>
  <si>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</si>
  <si>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</si>
  <si>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</si>
  <si>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</si>
  <si>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</si>
  <si>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</si>
  <si>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</si>
  <si>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</si>
  <si>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</si>
  <si>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</si>
  <si>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</si>
  <si>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</si>
  <si>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</si>
  <si>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</si>
  <si>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</si>
  <si>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</si>
  <si>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</si>
  <si>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</si>
  <si>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</si>
  <si>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</si>
  <si>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</si>
  <si>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</si>
  <si>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</si>
  <si>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</si>
  <si>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</si>
  <si>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</si>
  <si>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</si>
  <si>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</si>
  <si>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</si>
  <si>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</si>
  <si>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</si>
  <si>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</si>
  <si>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</si>
  <si>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</si>
  <si>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</si>
  <si>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</si>
  <si>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</si>
  <si>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</si>
  <si>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</si>
  <si>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</si>
  <si>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</si>
  <si>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</si>
  <si>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</si>
  <si>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</si>
  <si>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</si>
  <si>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</si>
  <si>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</si>
  <si>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</si>
  <si>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</si>
  <si>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</si>
  <si>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</si>
  <si>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</si>
  <si>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</si>
  <si>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</si>
  <si>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</si>
  <si>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</si>
  <si>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</si>
  <si>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</si>
  <si>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</si>
  <si>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</si>
  <si>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</si>
  <si>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</si>
  <si>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</si>
  <si>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</si>
  <si>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</si>
  <si>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</si>
  <si>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</si>
  <si>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</si>
  <si>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</si>
  <si>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</si>
  <si>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</si>
  <si>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</si>
  <si>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</si>
  <si>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</si>
  <si>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</si>
  <si>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</si>
  <si>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</si>
  <si>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</si>
  <si>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</si>
  <si>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</si>
  <si>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</si>
  <si>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</si>
  <si>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</si>
  <si>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</si>
  <si>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</si>
  <si>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</si>
  <si>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</si>
  <si>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</si>
  <si>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</si>
  <si>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</si>
  <si>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</si>
  <si>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</si>
  <si>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</si>
  <si>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</si>
  <si>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</si>
  <si>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</si>
  <si>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</si>
  <si>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</si>
  <si>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</si>
  <si>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</si>
  <si>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</si>
  <si>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</si>
  <si>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</si>
  <si>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</si>
  <si>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</si>
  <si>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</si>
  <si>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</si>
  <si>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</si>
  <si>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</si>
  <si>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</si>
  <si>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</si>
  <si>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</si>
  <si>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</si>
  <si>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</si>
  <si>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</si>
  <si>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</si>
  <si>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</si>
  <si>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</si>
  <si>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</si>
  <si>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</si>
  <si>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</si>
  <si>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</si>
  <si>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</si>
  <si>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</si>
  <si>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</si>
  <si>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</si>
  <si>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</si>
  <si>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</si>
  <si>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</si>
  <si>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</si>
  <si>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</si>
  <si>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</si>
  <si>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</si>
  <si>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</si>
  <si>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</si>
  <si>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</si>
  <si>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</si>
  <si>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</si>
  <si>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</si>
  <si>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</si>
  <si>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</si>
  <si>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</si>
  <si>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</si>
  <si>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</si>
  <si>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</si>
  <si>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</si>
  <si>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</si>
  <si>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</si>
  <si>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</si>
  <si>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</si>
  <si>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</si>
  <si>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</si>
  <si>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</si>
  <si>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</si>
  <si>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</si>
  <si>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</si>
  <si>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</si>
  <si>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</si>
  <si>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</si>
  <si>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</si>
  <si>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</si>
  <si>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</si>
  <si>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</si>
  <si>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</si>
  <si>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</si>
  <si>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</si>
  <si>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</si>
  <si>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</si>
  <si>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</si>
  <si>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</si>
  <si>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</si>
  <si>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</si>
  <si>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</si>
  <si>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</si>
  <si>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</si>
  <si>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</si>
  <si>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</si>
  <si>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</si>
  <si>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</si>
  <si>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</si>
  <si>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</si>
  <si>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</si>
  <si>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</si>
  <si>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</si>
  <si>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</si>
  <si>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</si>
  <si>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</si>
  <si>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</si>
  <si>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</si>
  <si>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</si>
  <si>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</si>
  <si>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</si>
  <si>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</si>
  <si>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</si>
  <si>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</si>
  <si>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</si>
  <si>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</si>
  <si>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</si>
  <si>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</si>
  <si>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</si>
  <si>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</si>
  <si>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</si>
  <si>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</si>
  <si>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</si>
  <si>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</si>
  <si>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</si>
  <si>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</si>
  <si>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</si>
  <si>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</si>
  <si>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</si>
  <si>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</si>
  <si>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</si>
  <si>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</si>
  <si>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</si>
  <si>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</si>
  <si>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</si>
  <si>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</si>
  <si>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</si>
  <si>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</si>
  <si>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</si>
  <si>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</si>
  <si>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</si>
  <si>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</si>
  <si>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</si>
  <si>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</si>
  <si>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</si>
  <si>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</si>
  <si>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</si>
  <si>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</si>
  <si>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</si>
  <si>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</si>
  <si>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</si>
  <si>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</si>
  <si>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</si>
  <si>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</si>
  <si>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</si>
  <si>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</si>
  <si>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</si>
  <si>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</si>
  <si>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</si>
  <si>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</si>
  <si>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</si>
  <si>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</si>
  <si>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</si>
  <si>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</si>
  <si>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</si>
  <si>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</si>
  <si>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</si>
  <si>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</si>
  <si>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</si>
  <si>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</si>
  <si>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</si>
  <si>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</si>
  <si>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</si>
  <si>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</si>
  <si>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</si>
  <si>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</si>
  <si>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</si>
  <si>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</si>
  <si>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</si>
  <si>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</si>
  <si>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</si>
  <si>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</si>
  <si>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</si>
  <si>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</si>
  <si>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</si>
  <si>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</si>
  <si>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</si>
  <si>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</si>
  <si>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</si>
  <si>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</si>
  <si>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</si>
  <si>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</si>
  <si>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</si>
  <si>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</si>
  <si>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</si>
  <si>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</si>
  <si>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</si>
  <si>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</si>
  <si>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</si>
  <si>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</si>
  <si>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</si>
  <si>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</si>
  <si>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</si>
  <si>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</si>
  <si>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</si>
  <si>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</si>
  <si>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</si>
  <si>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</si>
  <si>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</si>
  <si>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</si>
  <si>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</si>
  <si>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</si>
  <si>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</si>
  <si>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</si>
  <si>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</si>
  <si>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</si>
  <si>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</si>
  <si>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</si>
  <si>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</si>
  <si>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</si>
  <si>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</si>
  <si>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</si>
  <si>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</si>
  <si>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</si>
  <si>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</si>
  <si>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</si>
  <si>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</si>
  <si>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</si>
  <si>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</si>
  <si>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</si>
  <si>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</si>
  <si>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</si>
  <si>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</si>
  <si>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</si>
  <si>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</si>
  <si>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</si>
  <si>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</si>
  <si>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</si>
  <si>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</si>
  <si>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</si>
  <si>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</si>
  <si>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</si>
  <si>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</si>
  <si>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</si>
  <si>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</si>
  <si>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</si>
  <si>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</si>
  <si>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</si>
  <si>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</si>
  <si>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</si>
  <si>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</si>
  <si>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</si>
  <si>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</si>
  <si>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</si>
  <si>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</si>
  <si>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</si>
  <si>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</si>
  <si>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</si>
  <si>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</si>
  <si>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</si>
  <si>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</si>
  <si>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</si>
  <si>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</si>
  <si>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</si>
  <si>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</si>
  <si>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</si>
  <si>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</si>
  <si>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</si>
  <si>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</si>
  <si>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</si>
  <si>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</si>
  <si>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</si>
  <si>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</si>
  <si>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</si>
  <si>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</si>
  <si>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</si>
  <si>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</si>
  <si>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</si>
  <si>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</si>
  <si>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</si>
  <si>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</si>
  <si>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</si>
  <si>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</si>
  <si>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</si>
  <si>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</si>
  <si>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</si>
  <si>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</si>
  <si>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</si>
  <si>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</si>
  <si>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</si>
  <si>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</si>
  <si>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</si>
  <si>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</si>
  <si>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</si>
  <si>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</si>
  <si>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</si>
  <si>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</si>
  <si>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</si>
  <si>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</si>
  <si>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</si>
  <si>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</si>
  <si>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</si>
  <si>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</si>
  <si>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</si>
  <si>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</si>
  <si>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</si>
  <si>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</si>
  <si>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</si>
  <si>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</si>
  <si>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</si>
  <si>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</si>
  <si>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</si>
  <si>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</si>
  <si>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</si>
  <si>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</si>
  <si>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</si>
  <si>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</si>
  <si>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</si>
  <si>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</si>
  <si>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</si>
  <si>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</si>
  <si>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</si>
  <si>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</si>
  <si>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</si>
  <si>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</si>
  <si>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</si>
  <si>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</si>
  <si>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</si>
  <si>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</si>
  <si>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</si>
  <si>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</si>
  <si>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</si>
  <si>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</si>
  <si>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</si>
  <si>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</si>
  <si>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</si>
  <si>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</si>
  <si>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</si>
  <si>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</si>
  <si>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</si>
  <si>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</si>
  <si>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</si>
  <si>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</si>
  <si>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</si>
  <si>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</si>
  <si>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</si>
  <si>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</si>
  <si>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</si>
  <si>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</si>
  <si>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</si>
  <si>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</si>
  <si>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</si>
  <si>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</si>
  <si>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</si>
  <si>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</si>
  <si>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</si>
  <si>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</si>
  <si>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</si>
  <si>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</si>
  <si>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</si>
  <si>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</si>
  <si>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</si>
  <si>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</si>
  <si>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</si>
  <si>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</si>
  <si>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</si>
  <si>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</si>
  <si>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</si>
  <si>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</si>
  <si>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</si>
  <si>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</si>
  <si>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</si>
  <si>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</si>
  <si>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</si>
  <si>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</si>
  <si>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</si>
  <si>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</si>
  <si>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</si>
  <si>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</si>
  <si>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</si>
  <si>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</si>
  <si>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</si>
  <si>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</si>
  <si>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</si>
  <si>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</si>
  <si>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</si>
  <si>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</si>
  <si>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</si>
  <si>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</si>
  <si>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</si>
  <si>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</si>
  <si>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Ejecución 1ro de enero - 27 de enero de 2023*</t>
  </si>
  <si>
    <t>* Fecha de imputación al 27 de enero  y fecha de registro al 30 de enero de 2023. La fecha de imputación representa los gastos o ingresos en el momento de su ejecución, mientras que la fecha de registro representa el momento de su registro en el sistema, en la medida que se van regularizando los pagos.</t>
  </si>
  <si>
    <t>Ejecución 1ro de enero - 27 de enero de 2023 *</t>
  </si>
  <si>
    <t>* Fecha de imputación al 27 de enero  y  fecha de registro al 30 de enero de 2023. La fecha de imputación representa los gastos o ingresos en el momento de su ejecución, mientras que la fecha de registro representa el momento de su registro en el sistema, en la medida que se van regularizando los pagos.</t>
  </si>
  <si>
    <t>Tabla dinámica</t>
  </si>
  <si>
    <t xml:space="preserve">      Ejecución 1ro de enero - 27 de enero 2023 (fecha de imputación)</t>
  </si>
  <si>
    <t>En RD$</t>
  </si>
  <si>
    <t>Etiquetas de fila</t>
  </si>
  <si>
    <t>Suma de PRESUPUESTO INICIAL</t>
  </si>
  <si>
    <t>Suma de PRESUPUESTO DEVENGADO</t>
  </si>
  <si>
    <t>1.1.1.1.1 - Administración central</t>
  </si>
  <si>
    <t>4 - Aplicaciones financieras</t>
  </si>
  <si>
    <t>3.2.3 - Disminución de fondos de terceros</t>
  </si>
  <si>
    <t>Ejecución 1ro de enero - 30 de enero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</si>
</sst>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 numFmtId="181" formatCode="_(* #,##0.0_);_(* \(#,##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indexed="8"/>
      <name val="Calibri"/>
      <family val="2"/>
      <scheme val="minor"/>
    </font>
    <font>
      <b/>
      <sz val="11"/>
      <color theme="0"/>
      <name val="Calibri"/>
      <family val="2"/>
      <scheme val="minor"/>
    </font>
    <font>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6" tint="0.39997558519241921"/>
        <bgColor indexed="64"/>
      </patternFill>
    </fill>
    <fill>
      <patternFill patternType="solid">
        <fgColor theme="4" tint="-0.499984740745262"/>
        <bgColor theme="4" tint="0.79998168889431442"/>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bottom style="thin">
        <color theme="4" tint="0.39997558519241921"/>
      </bottom>
      <diagonal/>
    </border>
    <border>
      <left/>
      <right/>
      <top style="thin">
        <color theme="0"/>
      </top>
      <bottom/>
      <diagonal/>
    </border>
    <border>
      <left/>
      <right/>
      <top style="thin">
        <color theme="4" tint="-0.499984740745262"/>
      </top>
      <bottom style="thin">
        <color theme="0"/>
      </bottom>
      <diagonal/>
    </border>
    <border>
      <left/>
      <right/>
      <top/>
      <bottom style="thin">
        <color theme="4" tint="-0.499984740745262"/>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7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4" borderId="0" xfId="0" applyFont="1" applyFill="1" applyAlignment="1">
      <alignment horizontal="left" vertical="center" indent="1"/>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4" borderId="0" xfId="1" applyNumberFormat="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7" fontId="5" fillId="0"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wrapText="1"/>
    </xf>
    <xf numFmtId="165" fontId="6" fillId="0" borderId="0" xfId="1" applyFont="1" applyFill="1" applyBorder="1" applyAlignment="1">
      <alignment horizontal="right" vertical="center" wrapText="1"/>
    </xf>
    <xf numFmtId="167" fontId="5"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54" fillId="41" borderId="0" xfId="0" applyFont="1" applyFill="1" applyAlignment="1">
      <alignment horizontal="left" vertical="center" indent="1"/>
    </xf>
    <xf numFmtId="0" fontId="1" fillId="0" borderId="0" xfId="0" applyFont="1" applyAlignment="1">
      <alignment horizontal="left" indent="3"/>
    </xf>
    <xf numFmtId="0" fontId="58" fillId="0" borderId="0" xfId="0" applyFont="1" applyAlignment="1">
      <alignment horizontal="left" indent="4"/>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6" fontId="2" fillId="0" borderId="0" xfId="1" applyNumberFormat="1" applyFont="1" applyAlignment="1">
      <alignment vertical="center" wrapText="1" readingOrder="1"/>
    </xf>
    <xf numFmtId="166" fontId="3" fillId="0" borderId="0" xfId="1" applyNumberFormat="1" applyFont="1" applyAlignment="1">
      <alignment vertical="top" wrapText="1" readingOrder="1"/>
    </xf>
    <xf numFmtId="166" fontId="12" fillId="0" borderId="0" xfId="1" applyNumberFormat="1" applyFont="1" applyAlignment="1">
      <alignment vertical="top" wrapText="1" readingOrder="1"/>
    </xf>
    <xf numFmtId="166" fontId="13" fillId="2" borderId="0" xfId="1" applyNumberFormat="1" applyFont="1" applyFill="1" applyAlignment="1">
      <alignment wrapText="1"/>
    </xf>
    <xf numFmtId="166" fontId="14" fillId="2" borderId="0" xfId="1" applyNumberFormat="1" applyFont="1" applyFill="1"/>
    <xf numFmtId="166" fontId="4" fillId="2" borderId="0" xfId="1" applyNumberFormat="1" applyFont="1" applyFill="1"/>
    <xf numFmtId="166" fontId="0" fillId="2" borderId="0" xfId="1" applyNumberFormat="1" applyFont="1" applyFill="1"/>
    <xf numFmtId="0" fontId="54" fillId="2" borderId="0" xfId="0" applyFont="1" applyFill="1"/>
    <xf numFmtId="0" fontId="54" fillId="0" borderId="0" xfId="0" applyFont="1"/>
    <xf numFmtId="166" fontId="6" fillId="2" borderId="0" xfId="1" applyNumberFormat="1" applyFont="1" applyFill="1" applyBorder="1" applyAlignment="1">
      <alignment horizontal="right" vertical="center"/>
    </xf>
    <xf numFmtId="165" fontId="54" fillId="0" borderId="0" xfId="1" applyFont="1"/>
    <xf numFmtId="180" fontId="54" fillId="41" borderId="18" xfId="0" applyNumberFormat="1" applyFont="1" applyFill="1" applyBorder="1"/>
    <xf numFmtId="180" fontId="54" fillId="42" borderId="0" xfId="0" applyNumberFormat="1" applyFont="1" applyFill="1"/>
    <xf numFmtId="180" fontId="0" fillId="0" borderId="0" xfId="0" applyNumberFormat="1"/>
    <xf numFmtId="180" fontId="54" fillId="0" borderId="0" xfId="0" applyNumberFormat="1" applyFont="1"/>
    <xf numFmtId="180" fontId="54" fillId="4" borderId="18" xfId="0" applyNumberFormat="1" applyFont="1" applyFill="1" applyBorder="1"/>
    <xf numFmtId="167" fontId="60" fillId="2" borderId="0" xfId="1" applyNumberFormat="1" applyFont="1" applyFill="1" applyBorder="1" applyAlignment="1">
      <alignment horizontal="right" wrapText="1"/>
    </xf>
    <xf numFmtId="166" fontId="60"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wrapText="1"/>
    </xf>
    <xf numFmtId="166" fontId="56" fillId="3"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181" fontId="0" fillId="0" borderId="0" xfId="0" applyNumberFormat="1"/>
    <xf numFmtId="0" fontId="0" fillId="0" borderId="19" xfId="0" applyBorder="1"/>
    <xf numFmtId="180" fontId="59" fillId="43" borderId="20" xfId="0" applyNumberFormat="1" applyFont="1" applyFill="1" applyBorder="1"/>
    <xf numFmtId="180" fontId="0" fillId="0" borderId="21" xfId="0" applyNumberFormat="1" applyBorder="1"/>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60"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400455</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F18BE52C-530A-4171-8D8A-8F0FD2EC8CFB}"/>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6B5D513A-56FC-4AFB-88D7-F99688D4B5C8}"/>
            </a:ext>
          </a:extLst>
        </xdr:cNvPr>
        <xdr:cNvPicPr>
          <a:picLocks noChangeAspect="1"/>
        </xdr:cNvPicPr>
      </xdr:nvPicPr>
      <xdr:blipFill>
        <a:blip xmlns:r="http://schemas.openxmlformats.org/officeDocument/2006/relationships" r:embed="rId2"/>
        <a:stretch>
          <a:fillRect/>
        </a:stretch>
      </xdr:blipFill>
      <xdr:spPr>
        <a:xfrm>
          <a:off x="96306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3765E77D-5367-4D72-B306-DB7AA6FD835F}"/>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gprd.sharepoint.com/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dgprd.sharepoint.com/personal/kpeguero_digepres_gob_do/Documents/Reportes%20semanales/2022/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4957.587508217592" createdVersion="8" refreshedVersion="8" minRefreshableVersion="3" recordCount="4674" xr:uid="{C5120CFC-FF4D-4FEA-B7D6-757FA44082DF}">
  <cacheSource type="worksheet">
    <worksheetSource ref="A2:T4676"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729" maxValue="15074"/>
    </cacheField>
    <cacheField name="PROVINCIA" numFmtId="0">
      <sharedItems/>
    </cacheField>
    <cacheField name="PRESUPUESTO INICIAL" numFmtId="166">
      <sharedItems containsSemiMixedTypes="0" containsString="0" containsNumber="1" containsInteger="1" minValue="0" maxValue="120950987783"/>
    </cacheField>
    <cacheField name="PRESUPUESTO VIGENTE" numFmtId="166">
      <sharedItems containsSemiMixedTypes="0" containsString="0" containsNumber="1" minValue="0" maxValue="120950987783"/>
    </cacheField>
    <cacheField name="PRESUPUESTO DEVENGADO" numFmtId="0">
      <sharedItems containsSemiMixedTypes="0" containsString="0" containsNumber="1" minValue="0" maxValue="20856528370.27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74">
  <r>
    <s v="2023"/>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139158661"/>
    <n v="1139158661"/>
    <n v="94929887.409999996"/>
  </r>
  <r>
    <s v="2023"/>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5200000"/>
    <n v="115200000"/>
    <n v="9600000.0099999998"/>
  </r>
  <r>
    <s v="2023"/>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226000"/>
    <n v="29226000"/>
    <n v="2435499.9900000002"/>
  </r>
  <r>
    <s v="2023"/>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61788463"/>
    <n v="361788463"/>
    <n v="30149038.590000004"/>
  </r>
  <r>
    <s v="2023"/>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38250000"/>
    <n v="38250000"/>
    <n v="3187500.0199999996"/>
  </r>
  <r>
    <s v="2023"/>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416666.67"/>
  </r>
  <r>
    <s v="2023"/>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676000"/>
    <n v="34676000"/>
    <n v="2889666.67"/>
  </r>
  <r>
    <s v="2023"/>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650000"/>
    <n v="7650000"/>
    <n v="637499.67000000004"/>
  </r>
  <r>
    <s v="2023"/>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33900000"/>
    <n v="33900000"/>
    <n v="2824999.94"/>
  </r>
  <r>
    <s v="2023"/>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79100000"/>
    <n v="79100000"/>
    <n v="6591666.6699999999"/>
  </r>
  <r>
    <s v="2023"/>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700000"/>
    <n v="42700000"/>
    <n v="3558333.34"/>
  </r>
  <r>
    <s v="2023"/>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23535000"/>
    <n v="23535000"/>
    <n v="1961250.0199999998"/>
  </r>
  <r>
    <s v="2023"/>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5000000"/>
    <n v="45000000"/>
    <n v="3750000"/>
  </r>
  <r>
    <s v="2023"/>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0700000"/>
    <n v="10700000"/>
    <n v="891667.9800000001"/>
  </r>
  <r>
    <s v="2023"/>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2500000"/>
    <n v="2500000"/>
    <n v="208333.33000000002"/>
  </r>
  <r>
    <s v="2023"/>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100000"/>
    <n v="9100000"/>
    <n v="758333.34000000008"/>
  </r>
  <r>
    <s v="2023"/>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6666.67"/>
  </r>
  <r>
    <s v="2023"/>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3850000"/>
    <n v="3850000"/>
    <n v="320833.33999999997"/>
  </r>
  <r>
    <s v="2023"/>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700000"/>
    <n v="3700000"/>
    <n v="308333.33999999997"/>
  </r>
  <r>
    <s v="2023"/>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44620000"/>
    <n v="44620000"/>
    <n v="3718333.34"/>
  </r>
  <r>
    <s v="2023"/>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0950000"/>
    <n v="10950000"/>
    <n v="912500"/>
  </r>
  <r>
    <s v="2023"/>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603005934"/>
    <n v="1827796251"/>
    <n v="152316354.25999999"/>
  </r>
  <r>
    <s v="2023"/>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168385633"/>
    <n v="197385633"/>
    <n v="16448802.75"/>
  </r>
  <r>
    <s v="2023"/>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5958333.33"/>
  </r>
  <r>
    <s v="2023"/>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301693234"/>
    <n v="301693234"/>
    <n v="25141102.829999998"/>
  </r>
  <r>
    <s v="2023"/>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49924745"/>
    <n v="549924745"/>
    <n v="45827062.079999998"/>
  </r>
  <r>
    <s v="2023"/>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9689508"/>
    <n v="79689508"/>
    <n v="6640792.3200000003"/>
  </r>
  <r>
    <s v="2023"/>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24500000"/>
    <n v="124500000"/>
    <n v="10375000"/>
  </r>
  <r>
    <s v="2023"/>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218000000"/>
    <n v="218000000"/>
    <n v="18166666.66"/>
  </r>
  <r>
    <s v="2023"/>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20040000"/>
    <n v="20040000"/>
    <n v="1670000"/>
  </r>
  <r>
    <s v="2023"/>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5513195"/>
    <n v="15513195"/>
    <n v="1292766.25"/>
  </r>
  <r>
    <s v="2023"/>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44752000"/>
    <n v="244752000"/>
    <n v="20396000"/>
  </r>
  <r>
    <s v="2023"/>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32000000"/>
    <n v="32000000"/>
    <n v="2666666.67"/>
  </r>
  <r>
    <s v="2023"/>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07213492"/>
    <n v="253423175"/>
    <n v="21118597.920000002"/>
  </r>
  <r>
    <s v="2023"/>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5000000"/>
    <n v="65000000"/>
    <n v="5416654.6800000006"/>
  </r>
  <r>
    <s v="2023"/>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800000"/>
    <n v="800000"/>
    <n v="66666.67"/>
  </r>
  <r>
    <s v="2023"/>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6500000"/>
    <n v="6500000"/>
    <n v="541666.66"/>
  </r>
  <r>
    <s v="2023"/>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1075000"/>
    <n v="11075000"/>
    <n v="922916.65999999992"/>
  </r>
  <r>
    <s v="2023"/>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11494000"/>
    <n v="111494000"/>
    <n v="9291166.6699999999"/>
  </r>
  <r>
    <s v="2023"/>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2000000"/>
    <n v="32000000"/>
    <n v="2666666.66"/>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1 - REMUNERACIONES"/>
    <s v="N"/>
    <s v="00 - N/A"/>
    <s v="10 - FONDO GENERAL"/>
    <s v="(en blanco)"/>
    <s v="99 - MULTIPROVINCIAL"/>
    <n v="474711103"/>
    <n v="473335003"/>
    <n v="34635380.189999998"/>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2 - SOBRESUELDOS"/>
    <s v="N"/>
    <s v="00 - N/A"/>
    <s v="10 - FONDO GENERAL"/>
    <s v="(en blanco)"/>
    <s v="99 - MULTIPROVINCIAL"/>
    <n v="21020000"/>
    <n v="21020000"/>
    <n v="1784228.1199999999"/>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4153239"/>
    <n v="34153239"/>
    <n v="1466356.87"/>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62664362"/>
    <n v="64040462"/>
    <n v="5206413.2699999986"/>
  </r>
  <r>
    <s v="2023"/>
    <x v="0"/>
    <x v="0"/>
    <x v="0"/>
    <x v="0"/>
    <s v="17 - Oficina Nacional de Defensa Pública"/>
    <s v="0406 - OFICINA NACIONAL DE DEFENSA PUBLICA"/>
    <s v="1 - SERVICIOS  GENERALES"/>
    <s v="1.4 - Justicia, orden público y seguridad"/>
    <s v="1.4.03 - Administración y servicios de justicia"/>
    <s v="2.2 - CONTRATACIÓN DE SERVICIOS"/>
    <s v="2.2.1 - SERVICIOS BÁSICOS"/>
    <s v="N"/>
    <s v="00 - N/A"/>
    <s v="10 - FONDO GENERAL"/>
    <s v="(en blanco)"/>
    <s v="99 - MULTIPROVINCIAL"/>
    <n v="17450000"/>
    <n v="17450000"/>
    <n v="1170816.07"/>
  </r>
  <r>
    <s v="2023"/>
    <x v="0"/>
    <x v="0"/>
    <x v="0"/>
    <x v="0"/>
    <s v="17 - Oficina Nacional de Defensa Pública"/>
    <s v="0406 - OFICINA NACIONAL DE DEFENSA PU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1100000"/>
    <n v="1100000"/>
    <n v="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3 - VIÁTICOS"/>
    <s v="N"/>
    <s v="00 - N/A"/>
    <s v="10 - FONDO GENERAL"/>
    <s v="(en blanco)"/>
    <s v="99 - MULTIPROVINCIAL"/>
    <n v="3400000"/>
    <n v="3400000"/>
    <n v="26923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4 - TRANSPORTE Y ALMACENAJE"/>
    <s v="N"/>
    <s v="00 - N/A"/>
    <s v="10 - FONDO GENERAL"/>
    <s v="(en blanco)"/>
    <s v="99 - MULTIPROVINCIAL"/>
    <n v="330000"/>
    <n v="330000"/>
    <n v="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5 - ALQUILERES Y RENTAS"/>
    <s v="N"/>
    <s v="00 - N/A"/>
    <s v="10 - FONDO GENERAL"/>
    <s v="(en blanco)"/>
    <s v="99 - MULTIPROVINCIAL"/>
    <n v="5470000"/>
    <n v="5470000"/>
    <n v="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6 - SEGUROS"/>
    <s v="N"/>
    <s v="00 - N/A"/>
    <s v="10 - FONDO GENERAL"/>
    <s v="(en blanco)"/>
    <s v="99 - MULTIPROVINCIAL"/>
    <n v="13799824"/>
    <n v="13799824"/>
    <n v="887169.68000000017"/>
  </r>
  <r>
    <s v="2023"/>
    <x v="0"/>
    <x v="0"/>
    <x v="0"/>
    <x v="0"/>
    <s v="17 - Oficina Nacional de Defensa Pública"/>
    <s v="0406 - OFICINA NACIONAL DE DEFENSA PU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85000"/>
    <n v="985000"/>
    <n v="262000.69"/>
  </r>
  <r>
    <s v="2023"/>
    <x v="0"/>
    <x v="0"/>
    <x v="0"/>
    <x v="0"/>
    <s v="17 - Oficina Nacional de Defensa Pública"/>
    <s v="0406 - OFICINA NACIONAL DE DEFENSA PU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283000"/>
    <n v="1283000"/>
    <n v="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9 - OTRAS CONTRATACIONES DE SERVICIOS"/>
    <s v="N"/>
    <s v="00 - N/A"/>
    <s v="10 - FONDO GENERAL"/>
    <s v="(en blanco)"/>
    <s v="99 - MULTIPROVINCIAL"/>
    <n v="1050000"/>
    <n v="105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1 - ALIMENTOS Y PRODUCTOS AGROFORESTALES"/>
    <s v="N"/>
    <s v="00 - N/A"/>
    <s v="10 - FONDO GENERAL"/>
    <s v="(en blanco)"/>
    <s v="99 - MULTIPROVINCIAL"/>
    <n v="515000"/>
    <n v="515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2 - TEXTILES Y VESTUARIOS"/>
    <s v="N"/>
    <s v="00 - N/A"/>
    <s v="10 - FONDO GENERAL"/>
    <s v="(en blanco)"/>
    <s v="99 - MULTIPROVINCIAL"/>
    <n v="80000"/>
    <n v="8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3 - PAPEL, CARTÓN E IMPRESOS"/>
    <s v="N"/>
    <s v="00 - N/A"/>
    <s v="10 - FONDO GENERAL"/>
    <s v="(en blanco)"/>
    <s v="99 - MULTIPROVINCIAL"/>
    <n v="610000"/>
    <n v="61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5 - CUERO, CAUCHO Y PLÁSTICO"/>
    <s v="N"/>
    <s v="00 - N/A"/>
    <s v="10 - FONDO GENERAL"/>
    <s v="(en blanco)"/>
    <s v="99 - MULTIPROVINCIAL"/>
    <n v="155000"/>
    <n v="155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21000"/>
    <n v="121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713955"/>
    <n v="4713955"/>
    <n v="182366.67"/>
  </r>
  <r>
    <s v="2023"/>
    <x v="0"/>
    <x v="0"/>
    <x v="0"/>
    <x v="0"/>
    <s v="17 - Oficina Nacional de Defensa Pública"/>
    <s v="0406 - OFICINA NACIONAL DE DEFENSA PUBLICA"/>
    <s v="1 - SERVICIOS  GENERALES"/>
    <s v="1.4 - Justicia, orden público y seguridad"/>
    <s v="1.4.03 - Administración y servicios de justicia"/>
    <s v="2.3 - MATERIALES Y SUMINISTROS"/>
    <s v="2.3.9 - PRODUCTOS Y ÚTILES VARIOS"/>
    <s v="N"/>
    <s v="00 - N/A"/>
    <s v="10 - FONDO GENERAL"/>
    <s v="(en blanco)"/>
    <s v="99 - MULTIPROVINCIAL"/>
    <n v="775000"/>
    <n v="775000"/>
    <n v="0"/>
  </r>
  <r>
    <s v="2023"/>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5240331855"/>
    <n v="4476989098"/>
    <n v="328043953.17000002"/>
  </r>
  <r>
    <s v="2023"/>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30227825.719999999"/>
    <n v="1785166.67"/>
  </r>
  <r>
    <s v="2023"/>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971931436"/>
    <n v="981521708.56000006"/>
    <n v="14499344.48"/>
  </r>
  <r>
    <s v="2023"/>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10000"/>
    <n v="1010000"/>
    <n v="0"/>
  </r>
  <r>
    <s v="2023"/>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200000"/>
    <n v="15200000"/>
    <n v="0"/>
  </r>
  <r>
    <s v="2023"/>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79459606"/>
    <n v="578720457.77999997"/>
    <n v="45670994.160000011"/>
  </r>
  <r>
    <s v="2023"/>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4215443.1500000004"/>
    <n v="253772.52"/>
  </r>
  <r>
    <s v="2023"/>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08465972"/>
    <n v="208114917.51999998"/>
    <n v="6444004.9800000004"/>
  </r>
  <r>
    <s v="2023"/>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420000"/>
    <n v="0"/>
  </r>
  <r>
    <s v="2023"/>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286974459"/>
    <n v="2003506457.4000001"/>
    <n v="25592.36"/>
  </r>
  <r>
    <s v="2023"/>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311460"/>
    <n v="308482782"/>
    <n v="512439.83"/>
  </r>
  <r>
    <s v="2023"/>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1133000"/>
    <n v="0"/>
  </r>
  <r>
    <s v="2023"/>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88367600"/>
    <n v="188771600"/>
    <n v="200337"/>
  </r>
  <r>
    <s v="2023"/>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140000"/>
    <n v="0"/>
  </r>
  <r>
    <s v="2023"/>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44492950"/>
    <n v="252665539.72"/>
    <n v="2013613.44"/>
  </r>
  <r>
    <s v="2023"/>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60000"/>
    <n v="0"/>
  </r>
  <r>
    <s v="2023"/>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2120195"/>
    <n v="107571191"/>
    <n v="4940667.66"/>
  </r>
  <r>
    <s v="2023"/>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76491196"/>
    <n v="157988024"/>
    <n v="725359"/>
  </r>
  <r>
    <s v="2023"/>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757139104"/>
    <n v="671189588.95000005"/>
    <n v="7554824.6500000004"/>
  </r>
  <r>
    <s v="2023"/>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91011121"/>
    <n v="253799755.13"/>
    <n v="0"/>
  </r>
  <r>
    <s v="2023"/>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19113649"/>
    <n v="234889611"/>
    <n v="1745078.4"/>
  </r>
  <r>
    <s v="2023"/>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465097"/>
    <n v="0"/>
  </r>
  <r>
    <s v="2023"/>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69052659"/>
    <n v="70492659"/>
    <n v="0"/>
  </r>
  <r>
    <s v="2023"/>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33568168"/>
    <n v="35552648"/>
    <n v="0"/>
  </r>
  <r>
    <s v="2023"/>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5253559"/>
    <n v="34291506.299999997"/>
    <n v="3025"/>
  </r>
  <r>
    <s v="2023"/>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8074095"/>
    <n v="8074095"/>
    <n v="193935.2"/>
  </r>
  <r>
    <s v="2023"/>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19299037"/>
    <n v="19543537"/>
    <n v="0"/>
  </r>
  <r>
    <s v="2023"/>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1341665"/>
    <n v="31309790"/>
    <n v="0"/>
  </r>
  <r>
    <s v="2023"/>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97303841"/>
    <n v="274801262.44"/>
    <n v="9190900"/>
  </r>
  <r>
    <s v="2023"/>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3770082522.0599999"/>
    <n v="0"/>
  </r>
  <r>
    <s v="2023"/>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67149459"/>
    <n v="164430854.76999998"/>
    <n v="155310.12"/>
  </r>
  <r>
    <s v="2023"/>
    <x v="0"/>
    <x v="0"/>
    <x v="0"/>
    <x v="0"/>
    <s v="2 - Poder Ejecutivo"/>
    <s v="0201 - PRESIDENCIA DE LA REPÚBLICA"/>
    <s v="1 - SERVICIOS  GENERALES"/>
    <s v="1.3 - Defensa nacional"/>
    <s v="1.3.03 - Defensa civil"/>
    <s v="2.1 - REMUNERACIONES Y CONTRIBUCIONES"/>
    <s v="2.1.1 - REMUNERACIONES"/>
    <s v="N"/>
    <s v="00 - N/A"/>
    <s v="10 - FONDO GENERAL"/>
    <s v="(en blanco)"/>
    <s v="99 - MULTIPROVINCIAL"/>
    <n v="625891279"/>
    <n v="625891279"/>
    <n v="41702526.170000002"/>
  </r>
  <r>
    <s v="2023"/>
    <x v="0"/>
    <x v="0"/>
    <x v="0"/>
    <x v="0"/>
    <s v="2 - Poder Ejecutivo"/>
    <s v="0201 - PRESIDENCIA DE LA REPÚBLICA"/>
    <s v="1 - SERVICIOS  GENERALES"/>
    <s v="1.3 - Defensa nacional"/>
    <s v="1.3.03 - Defensa civil"/>
    <s v="2.1 - REMUNERACIONES Y CONTRIBUCIONES"/>
    <s v="2.1.2 - SOBRESUELDOS"/>
    <s v="N"/>
    <s v="00 - N/A"/>
    <s v="10 - FONDO GENERAL"/>
    <s v="(en blanco)"/>
    <s v="99 - MULTIPROVINCIAL"/>
    <n v="331150000"/>
    <n v="331150000"/>
    <n v="19482069.469999999"/>
  </r>
  <r>
    <s v="2023"/>
    <x v="0"/>
    <x v="0"/>
    <x v="0"/>
    <x v="0"/>
    <s v="2 - Poder Ejecutivo"/>
    <s v="0201 - PRESIDENCIA DE LA REPÚBLICA"/>
    <s v="1 - SERVICIOS  GENERALES"/>
    <s v="1.3 - Defensa nacional"/>
    <s v="1.3.03 - Defensa civil"/>
    <s v="2.1 - REMUNERACIONES Y CONTRIBUCIONES"/>
    <s v="2.1.5 - CONTRIBUCIONES A LA SEGURIDAD SOCIAL"/>
    <s v="N"/>
    <s v="00 - N/A"/>
    <s v="10 - FONDO GENERAL"/>
    <s v="(en blanco)"/>
    <s v="99 - MULTIPROVINCIAL"/>
    <n v="78020000"/>
    <n v="78020000"/>
    <n v="6356447.8599999994"/>
  </r>
  <r>
    <s v="2023"/>
    <x v="0"/>
    <x v="0"/>
    <x v="0"/>
    <x v="0"/>
    <s v="2 - Poder Ejecutivo"/>
    <s v="0201 - PRESIDENCIA DE LA REPÚBLICA"/>
    <s v="1 - SERVICIOS  GENERALES"/>
    <s v="1.3 - Defensa nacional"/>
    <s v="1.3.03 - Defensa civil"/>
    <s v="2.2 - CONTRATACIÓN DE SERVICIOS"/>
    <s v="2.2.1 - SERVICIOS BÁSICOS"/>
    <s v="N"/>
    <s v="00 - N/A"/>
    <s v="10 - FONDO GENERAL"/>
    <s v="(en blanco)"/>
    <s v="99 - MULTIPROVINCIAL"/>
    <n v="281036000"/>
    <n v="281036000"/>
    <n v="14068712.949999999"/>
  </r>
  <r>
    <s v="2023"/>
    <x v="0"/>
    <x v="0"/>
    <x v="0"/>
    <x v="0"/>
    <s v="2 - Poder Ejecutivo"/>
    <s v="0201 - PRESIDENCIA DE LA REPÚBLICA"/>
    <s v="1 - SERVICIOS  GENERALES"/>
    <s v="1.3 - Defensa nacional"/>
    <s v="1.3.03 - Defensa civil"/>
    <s v="2.2 - CONTRATACIÓN DE SERVICIOS"/>
    <s v="2.2.2 - PUBLICIDAD, IMPRESIÓN Y ENCUADERNACIÓN"/>
    <s v="N"/>
    <s v="00 - N/A"/>
    <s v="10 - FONDO GENERAL"/>
    <s v="(en blanco)"/>
    <s v="99 - MULTIPROVINCIAL"/>
    <n v="40500000"/>
    <n v="40500000"/>
    <n v="0"/>
  </r>
  <r>
    <s v="2023"/>
    <x v="0"/>
    <x v="0"/>
    <x v="0"/>
    <x v="0"/>
    <s v="2 - Poder Ejecutivo"/>
    <s v="0201 - PRESIDENCIA DE LA REPÚBLICA"/>
    <s v="1 - SERVICIOS  GENERALES"/>
    <s v="1.3 - Defensa nacional"/>
    <s v="1.3.03 - Defensa civil"/>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s v="1 - SERVICIOS  GENERALES"/>
    <s v="1.3 - Defensa nacional"/>
    <s v="1.3.03 - Defensa civil"/>
    <s v="2.2 - CONTRATACIÓN DE SERVICIOS"/>
    <s v="2.2.3 - VIÁTICOS"/>
    <s v="N"/>
    <s v="00 - N/A"/>
    <s v="10 - FONDO GENERAL"/>
    <s v="(en blanco)"/>
    <s v="99 - MULTIPROVINCIAL"/>
    <n v="27000000"/>
    <n v="27000000"/>
    <n v="0"/>
  </r>
  <r>
    <s v="2023"/>
    <x v="0"/>
    <x v="0"/>
    <x v="0"/>
    <x v="0"/>
    <s v="2 - Poder Ejecutivo"/>
    <s v="0201 - PRESIDENCIA DE LA REPÚBLICA"/>
    <s v="1 - SERVICIOS  GENERALES"/>
    <s v="1.3 - Defensa nacional"/>
    <s v="1.3.03 - Defensa civil"/>
    <s v="2.2 - CONTRATACIÓN DE SERVICIOS"/>
    <s v="2.2.3 - VIÁTICOS"/>
    <s v="N"/>
    <s v="00 - N/A"/>
    <s v="20 - FONDOS CON DESTINO ESPECÍFICO"/>
    <s v="(en blanco)"/>
    <s v="99 - MULTIPROVINCIAL"/>
    <n v="200000"/>
    <n v="200000"/>
    <n v="0"/>
  </r>
  <r>
    <s v="2023"/>
    <x v="0"/>
    <x v="0"/>
    <x v="0"/>
    <x v="0"/>
    <s v="2 - Poder Ejecutivo"/>
    <s v="0201 - PRESIDENCIA DE LA REPÚBLICA"/>
    <s v="1 - SERVICIOS  GENERALES"/>
    <s v="1.3 - Defensa nacional"/>
    <s v="1.3.03 - Defensa civil"/>
    <s v="2.2 - CONTRATACIÓN DE SERVICIOS"/>
    <s v="2.2.4 - TRANSPORTE Y ALMACENAJE"/>
    <s v="N"/>
    <s v="00 - N/A"/>
    <s v="10 - FONDO GENERAL"/>
    <s v="(en blanco)"/>
    <s v="99 - MULTIPROVINCIAL"/>
    <n v="450000"/>
    <n v="450000"/>
    <n v="0"/>
  </r>
  <r>
    <s v="2023"/>
    <x v="0"/>
    <x v="0"/>
    <x v="0"/>
    <x v="0"/>
    <s v="2 - Poder Ejecutivo"/>
    <s v="0201 - PRESIDENCIA DE LA REPÚBLICA"/>
    <s v="1 - SERVICIOS  GENERALES"/>
    <s v="1.3 - Defensa nacional"/>
    <s v="1.3.03 - Defensa civil"/>
    <s v="2.2 - CONTRATACIÓN DE SERVICIOS"/>
    <s v="2.2.5 - ALQUILERES Y RENTAS"/>
    <s v="N"/>
    <s v="00 - N/A"/>
    <s v="10 - FONDO GENERAL"/>
    <s v="(en blanco)"/>
    <s v="99 - MULTIPROVINCIAL"/>
    <n v="120575000"/>
    <n v="120575000"/>
    <n v="0"/>
  </r>
  <r>
    <s v="2023"/>
    <x v="0"/>
    <x v="0"/>
    <x v="0"/>
    <x v="0"/>
    <s v="2 - Poder Ejecutivo"/>
    <s v="0201 - PRESIDENCIA DE LA REPÚBLICA"/>
    <s v="1 - SERVICIOS  GENERALES"/>
    <s v="1.3 - Defensa nacional"/>
    <s v="1.3.03 - Defensa civil"/>
    <s v="2.2 - CONTRATACIÓN DE SERVICIOS"/>
    <s v="2.2.5 - ALQUILERES Y RENTAS"/>
    <s v="N"/>
    <s v="00 - N/A"/>
    <s v="20 - FONDOS CON DESTINO ESPECÍFICO"/>
    <s v="(en blanco)"/>
    <s v="99 - MULTIPROVINCIAL"/>
    <n v="50200000"/>
    <n v="50200000"/>
    <n v="0"/>
  </r>
  <r>
    <s v="2023"/>
    <x v="0"/>
    <x v="0"/>
    <x v="0"/>
    <x v="0"/>
    <s v="2 - Poder Ejecutivo"/>
    <s v="0201 - PRESIDENCIA DE LA REPÚBLICA"/>
    <s v="1 - SERVICIOS  GENERALES"/>
    <s v="1.3 - Defensa nacional"/>
    <s v="1.3.03 - Defensa civil"/>
    <s v="2.2 - CONTRATACIÓN DE SERVICIOS"/>
    <s v="2.2.6 - SEGUROS"/>
    <s v="N"/>
    <s v="00 - N/A"/>
    <s v="10 - FONDO GENERAL"/>
    <s v="(en blanco)"/>
    <s v="99 - MULTIPROVINCIAL"/>
    <n v="81000000"/>
    <n v="81000000"/>
    <n v="2072552.76"/>
  </r>
  <r>
    <s v="2023"/>
    <x v="0"/>
    <x v="0"/>
    <x v="0"/>
    <x v="0"/>
    <s v="2 - Poder Ejecutivo"/>
    <s v="0201 - PRESIDENCIA DE LA REPÚBLICA"/>
    <s v="1 - SERVICIOS  GENERALES"/>
    <s v="1.3 - Defensa nacional"/>
    <s v="1.3.03 - Defensa civil"/>
    <s v="2.2 - CONTRATACIÓN DE SERVICIOS"/>
    <s v="2.2.7 - SERVICIOS DE CONSERVACIÓN, REPARACIONES MENORES E INSTALACIONES TEMPORALES"/>
    <s v="N"/>
    <s v="00 - N/A"/>
    <s v="10 - FONDO GENERAL"/>
    <s v="(en blanco)"/>
    <s v="99 - MULTIPROVINCIAL"/>
    <n v="155200000"/>
    <n v="153700000"/>
    <n v="177991.2"/>
  </r>
  <r>
    <s v="2023"/>
    <x v="0"/>
    <x v="0"/>
    <x v="0"/>
    <x v="0"/>
    <s v="2 - Poder Ejecutivo"/>
    <s v="0201 - PRESIDENCIA DE LA REPÚBLICA"/>
    <s v="1 - SERVICIOS  GENERALES"/>
    <s v="1.3 - Defensa nacional"/>
    <s v="1.3.03 - Defensa civil"/>
    <s v="2.2 - CONTRATACIÓN DE SERVICIOS"/>
    <s v="2.2.7 - SERVICIOS DE CONSERVACIÓN, REPARACIONES MENORES E INSTALACIONES TEMPORALES"/>
    <s v="N"/>
    <s v="00 - N/A"/>
    <s v="20 - FONDOS CON DESTINO ESPECÍFICO"/>
    <s v="(en blanco)"/>
    <s v="99 - MULTIPROVINCIAL"/>
    <n v="78500000"/>
    <n v="78500000"/>
    <n v="0"/>
  </r>
  <r>
    <s v="2023"/>
    <x v="0"/>
    <x v="0"/>
    <x v="0"/>
    <x v="0"/>
    <s v="2 - Poder Ejecutivo"/>
    <s v="0201 - PRESIDENCIA DE LA REPÚBLICA"/>
    <s v="1 - SERVICIOS  GENERALES"/>
    <s v="1.3 - Defensa nacional"/>
    <s v="1.3.03 - Defensa civil"/>
    <s v="2.2 - CONTRATACIÓN DE SERVICIOS"/>
    <s v="2.2.8 - OTROS SERVICIOS NO INCLUIDOS EN CONCEPTOS ANTERIORES"/>
    <s v="N"/>
    <s v="00 - N/A"/>
    <s v="10 - FONDO GENERAL"/>
    <s v="(en blanco)"/>
    <s v="99 - MULTIPROVINCIAL"/>
    <n v="119700000"/>
    <n v="121200000"/>
    <n v="858181.82"/>
  </r>
  <r>
    <s v="2023"/>
    <x v="0"/>
    <x v="0"/>
    <x v="0"/>
    <x v="0"/>
    <s v="2 - Poder Ejecutivo"/>
    <s v="0201 - PRESIDENCIA DE LA REPÚBLICA"/>
    <s v="1 - SERVICIOS  GENERALES"/>
    <s v="1.3 - Defensa nacional"/>
    <s v="1.3.03 - Defensa civil"/>
    <s v="2.2 - CONTRATACIÓN DE SERVICIOS"/>
    <s v="2.2.8 - OTROS SERVICIOS NO INCLUIDOS EN CONCEPTOS ANTERIORES"/>
    <s v="N"/>
    <s v="00 - N/A"/>
    <s v="20 - FONDOS CON DESTINO ESPECÍFICO"/>
    <s v="(en blanco)"/>
    <s v="99 - MULTIPROVINCIAL"/>
    <n v="65000000"/>
    <n v="65000000"/>
    <n v="0"/>
  </r>
  <r>
    <s v="2023"/>
    <x v="0"/>
    <x v="0"/>
    <x v="0"/>
    <x v="0"/>
    <s v="2 - Poder Ejecutivo"/>
    <s v="0201 - PRESIDENCIA DE LA REPÚBLICA"/>
    <s v="1 - SERVICIOS  GENERALES"/>
    <s v="1.3 - Defensa nacional"/>
    <s v="1.3.03 - Defensa civil"/>
    <s v="2.2 - CONTRATACIÓN DE SERVICIOS"/>
    <s v="2.2.9 - OTRAS CONTRATACIONES DE SERVICIOS"/>
    <s v="N"/>
    <s v="00 - N/A"/>
    <s v="10 - FONDO GENERAL"/>
    <s v="(en blanco)"/>
    <s v="99 - MULTIPROVINCIAL"/>
    <n v="22000000"/>
    <n v="22000000"/>
    <n v="680104.8"/>
  </r>
  <r>
    <s v="2023"/>
    <x v="0"/>
    <x v="0"/>
    <x v="0"/>
    <x v="0"/>
    <s v="2 - Poder Ejecutivo"/>
    <s v="0201 - PRESIDENCIA DE LA REPÚBLICA"/>
    <s v="1 - SERVICIOS  GENERALES"/>
    <s v="1.3 - Defensa nacional"/>
    <s v="1.3.03 - Defensa civil"/>
    <s v="2.3 - MATERIALES Y SUMINISTROS"/>
    <s v="2.3.1 - ALIMENTOS Y PRODUCTOS AGROFORESTALES"/>
    <s v="N"/>
    <s v="00 - N/A"/>
    <s v="10 - FONDO GENERAL"/>
    <s v="(en blanco)"/>
    <s v="99 - MULTIPROVINCIAL"/>
    <n v="5700000"/>
    <n v="5700000"/>
    <n v="93270"/>
  </r>
  <r>
    <s v="2023"/>
    <x v="0"/>
    <x v="0"/>
    <x v="0"/>
    <x v="0"/>
    <s v="2 - Poder Ejecutivo"/>
    <s v="0201 - PRESIDENCIA DE LA REPÚBLICA"/>
    <s v="1 - SERVICIOS  GENERALES"/>
    <s v="1.3 - Defensa nacional"/>
    <s v="1.3.03 - Defensa civil"/>
    <s v="2.3 - MATERIALES Y SUMINISTROS"/>
    <s v="2.3.1 - ALIMENTOS Y PRODUCTOS AGROFORESTALES"/>
    <s v="N"/>
    <s v="00 - N/A"/>
    <s v="20 - FONDOS CON DESTINO ESPECÍFICO"/>
    <s v="(en blanco)"/>
    <s v="99 - MULTIPROVINCIAL"/>
    <n v="7600000"/>
    <n v="7600000"/>
    <n v="0"/>
  </r>
  <r>
    <s v="2023"/>
    <x v="0"/>
    <x v="0"/>
    <x v="0"/>
    <x v="0"/>
    <s v="2 - Poder Ejecutivo"/>
    <s v="0201 - PRESIDENCIA DE LA REPÚBLICA"/>
    <s v="1 - SERVICIOS  GENERALES"/>
    <s v="1.3 - Defensa nacional"/>
    <s v="1.3.03 - Defensa civil"/>
    <s v="2.3 - MATERIALES Y SUMINISTROS"/>
    <s v="2.3.2 - TEXTILES Y VESTUARIOS"/>
    <s v="N"/>
    <s v="00 - N/A"/>
    <s v="10 - FONDO GENERAL"/>
    <s v="(en blanco)"/>
    <s v="99 - MULTIPROVINCIAL"/>
    <n v="11310000"/>
    <n v="11310000"/>
    <n v="0"/>
  </r>
  <r>
    <s v="2023"/>
    <x v="0"/>
    <x v="0"/>
    <x v="0"/>
    <x v="0"/>
    <s v="2 - Poder Ejecutivo"/>
    <s v="0201 - PRESIDENCIA DE LA REPÚBLICA"/>
    <s v="1 - SERVICIOS  GENERALES"/>
    <s v="1.3 - Defensa nacional"/>
    <s v="1.3.03 - Defensa civil"/>
    <s v="2.3 - MATERIALES Y SUMINISTROS"/>
    <s v="2.3.2 - TEXTILES Y VESTUARIOS"/>
    <s v="N"/>
    <s v="00 - N/A"/>
    <s v="20 - FONDOS CON DESTINO ESPECÍFICO"/>
    <s v="(en blanco)"/>
    <s v="99 - MULTIPROVINCIAL"/>
    <n v="200000"/>
    <n v="200000"/>
    <n v="0"/>
  </r>
  <r>
    <s v="2023"/>
    <x v="0"/>
    <x v="0"/>
    <x v="0"/>
    <x v="0"/>
    <s v="2 - Poder Ejecutivo"/>
    <s v="0201 - PRESIDENCIA DE LA REPÚBLICA"/>
    <s v="1 - SERVICIOS  GENERALES"/>
    <s v="1.3 - Defensa nacional"/>
    <s v="1.3.03 - Defensa civil"/>
    <s v="2.3 - MATERIALES Y SUMINISTROS"/>
    <s v="2.3.3 - PAPEL, CARTÓN E IMPRESOS"/>
    <s v="N"/>
    <s v="00 - N/A"/>
    <s v="10 - FONDO GENERAL"/>
    <s v="(en blanco)"/>
    <s v="99 - MULTIPROVINCIAL"/>
    <n v="3000000"/>
    <n v="3000000"/>
    <n v="0"/>
  </r>
  <r>
    <s v="2023"/>
    <x v="0"/>
    <x v="0"/>
    <x v="0"/>
    <x v="0"/>
    <s v="2 - Poder Ejecutivo"/>
    <s v="0201 - PRESIDENCIA DE LA REPÚBLICA"/>
    <s v="1 - SERVICIOS  GENERALES"/>
    <s v="1.3 - Defensa nacional"/>
    <s v="1.3.03 - Defensa civil"/>
    <s v="2.3 - MATERIALES Y SUMINISTROS"/>
    <s v="2.3.3 - PAPEL, CARTÓN E IMPRESOS"/>
    <s v="N"/>
    <s v="00 - N/A"/>
    <s v="20 - FONDOS CON DESTINO ESPECÍFICO"/>
    <s v="(en blanco)"/>
    <s v="99 - MULTIPROVINCIAL"/>
    <n v="2100000"/>
    <n v="2100000"/>
    <n v="0"/>
  </r>
  <r>
    <s v="2023"/>
    <x v="0"/>
    <x v="0"/>
    <x v="0"/>
    <x v="0"/>
    <s v="2 - Poder Ejecutivo"/>
    <s v="0201 - PRESIDENCIA DE LA REPÚBLICA"/>
    <s v="1 - SERVICIOS  GENERALES"/>
    <s v="1.3 - Defensa nacional"/>
    <s v="1.3.03 - Defensa civil"/>
    <s v="2.3 - MATERIALES Y SUMINISTROS"/>
    <s v="2.3.4 - PRODUCTOS FARMACÉUTICOS"/>
    <s v="N"/>
    <s v="00 - N/A"/>
    <s v="10 - FONDO GENERAL"/>
    <s v="(en blanco)"/>
    <s v="99 - MULTIPROVINCIAL"/>
    <n v="4000000"/>
    <n v="4000000"/>
    <n v="0"/>
  </r>
  <r>
    <s v="2023"/>
    <x v="0"/>
    <x v="0"/>
    <x v="0"/>
    <x v="0"/>
    <s v="2 - Poder Ejecutivo"/>
    <s v="0201 - PRESIDENCIA DE LA REPÚBLICA"/>
    <s v="1 - SERVICIOS  GENERALES"/>
    <s v="1.3 - Defensa nacional"/>
    <s v="1.3.03 - Defensa civil"/>
    <s v="2.3 - MATERIALES Y SUMINISTROS"/>
    <s v="2.3.5 - CUERO, CAUCHO Y PLÁSTICO"/>
    <s v="N"/>
    <s v="00 - N/A"/>
    <s v="10 - FONDO GENERAL"/>
    <s v="(en blanco)"/>
    <s v="99 - MULTIPROVINCIAL"/>
    <n v="2400000"/>
    <n v="2400000"/>
    <n v="0"/>
  </r>
  <r>
    <s v="2023"/>
    <x v="0"/>
    <x v="0"/>
    <x v="0"/>
    <x v="0"/>
    <s v="2 - Poder Ejecutivo"/>
    <s v="0201 - PRESIDENCIA DE LA REPÚBLICA"/>
    <s v="1 - SERVICIOS  GENERALES"/>
    <s v="1.3 - Defensa nacional"/>
    <s v="1.3.03 - Defensa civil"/>
    <s v="2.3 - MATERIALES Y SUMINISTROS"/>
    <s v="2.3.5 - CUERO, CAUCHO Y PLÁSTICO"/>
    <s v="N"/>
    <s v="00 - N/A"/>
    <s v="20 - FONDOS CON DESTINO ESPECÍFICO"/>
    <s v="(en blanco)"/>
    <s v="99 - MULTIPROVINCIAL"/>
    <n v="5500000"/>
    <n v="5500000"/>
    <n v="0"/>
  </r>
  <r>
    <s v="2023"/>
    <x v="0"/>
    <x v="0"/>
    <x v="0"/>
    <x v="0"/>
    <s v="2 - Poder Ejecutivo"/>
    <s v="0201 - PRESIDENCIA DE LA REPÚBLICA"/>
    <s v="1 - SERVICIOS  GENERALES"/>
    <s v="1.3 - Defensa nacional"/>
    <s v="1.3.03 - Defensa civil"/>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s v="1 - SERVICIOS  GENERALES"/>
    <s v="1.3 - Defensa nacional"/>
    <s v="1.3.03 - Defensa civil"/>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s v="1 - SERVICIOS  GENERALES"/>
    <s v="1.3 - Defensa nacional"/>
    <s v="1.3.03 - Defensa civil"/>
    <s v="2.3 - MATERIALES Y SUMINISTROS"/>
    <s v="2.3.7 - COMBUSTIBLES, LUBRICANTES, PRODUCTOS QUÍMICOS Y CONEXOS"/>
    <s v="N"/>
    <s v="00 - N/A"/>
    <s v="10 - FONDO GENERAL"/>
    <s v="(en blanco)"/>
    <s v="99 - MULTIPROVINCIAL"/>
    <n v="51425000"/>
    <n v="51425000"/>
    <n v="0"/>
  </r>
  <r>
    <s v="2023"/>
    <x v="0"/>
    <x v="0"/>
    <x v="0"/>
    <x v="0"/>
    <s v="2 - Poder Ejecutivo"/>
    <s v="0201 - PRESIDENCIA DE LA REPÚBLICA"/>
    <s v="1 - SERVICIOS  GENERALES"/>
    <s v="1.3 - Defensa nacional"/>
    <s v="1.3.03 - Defensa civil"/>
    <s v="2.3 - MATERIALES Y SUMINISTROS"/>
    <s v="2.3.9 - PRODUCTOS Y ÚTILES VARIOS"/>
    <s v="N"/>
    <s v="00 - N/A"/>
    <s v="10 - FONDO GENERAL"/>
    <s v="(en blanco)"/>
    <s v="99 - MULTIPROVINCIAL"/>
    <n v="57930252"/>
    <n v="57930252"/>
    <n v="177600.01"/>
  </r>
  <r>
    <s v="2023"/>
    <x v="0"/>
    <x v="0"/>
    <x v="0"/>
    <x v="0"/>
    <s v="2 - Poder Ejecutivo"/>
    <s v="0201 - PRESIDENCIA DE LA REPÚBLICA"/>
    <s v="1 - SERVICIOS  GENERALES"/>
    <s v="1.3 - Defensa nacional"/>
    <s v="1.3.03 - Defensa civil"/>
    <s v="2.3 - MATERIALES Y SUMINISTROS"/>
    <s v="2.3.9 - PRODUCTOS Y ÚTILES VARIOS"/>
    <s v="N"/>
    <s v="00 - N/A"/>
    <s v="20 - FONDOS CON DESTINO ESPECÍFICO"/>
    <s v="(en blanco)"/>
    <s v="99 - MULTIPROVINCIAL"/>
    <n v="59250000"/>
    <n v="59250000"/>
    <n v="0"/>
  </r>
  <r>
    <s v="2023"/>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191354080"/>
    <n v="191354080"/>
    <n v="13966600"/>
  </r>
  <r>
    <s v="2023"/>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50220325"/>
    <n v="50220325"/>
    <n v="1306233.33"/>
  </r>
  <r>
    <s v="2023"/>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1000"/>
    <n v="1000"/>
    <n v="0"/>
  </r>
  <r>
    <s v="2023"/>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135000"/>
    <n v="135000"/>
    <n v="0"/>
  </r>
  <r>
    <s v="2023"/>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28714440"/>
    <n v="28714440"/>
    <n v="2100508.66"/>
  </r>
  <r>
    <s v="2023"/>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0352799"/>
    <n v="10352799"/>
    <n v="656355.86"/>
  </r>
  <r>
    <s v="2023"/>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635072"/>
    <n v="4635072"/>
    <n v="0"/>
  </r>
  <r>
    <s v="2023"/>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4315348"/>
    <n v="4315348"/>
    <n v="66600"/>
  </r>
  <r>
    <s v="2023"/>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2607704"/>
    <n v="2607704"/>
    <n v="0"/>
  </r>
  <r>
    <s v="2023"/>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4625272"/>
    <n v="1001272"/>
    <n v="0"/>
  </r>
  <r>
    <s v="2023"/>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3422000"/>
    <n v="3422000"/>
    <n v="100938.84"/>
  </r>
  <r>
    <s v="2023"/>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3136000"/>
    <n v="3136000"/>
    <n v="15000"/>
  </r>
  <r>
    <s v="2023"/>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7932653"/>
    <n v="11556653"/>
    <n v="231079.18"/>
  </r>
  <r>
    <s v="2023"/>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9341310"/>
    <n v="9341310"/>
    <n v="0"/>
  </r>
  <r>
    <s v="2023"/>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2259286"/>
    <n v="2259286"/>
    <n v="0"/>
  </r>
  <r>
    <s v="2023"/>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710000"/>
    <n v="710000"/>
    <n v="0"/>
  </r>
  <r>
    <s v="2023"/>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494000"/>
    <n v="494000"/>
    <n v="0"/>
  </r>
  <r>
    <s v="2023"/>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0"/>
  </r>
  <r>
    <s v="2023"/>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44000"/>
    <n v="544000"/>
    <n v="0"/>
  </r>
  <r>
    <s v="2023"/>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0124979"/>
    <n v="10124979"/>
    <n v="0"/>
  </r>
  <r>
    <s v="2023"/>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9835100"/>
    <n v="9835100"/>
    <n v="46190.97"/>
  </r>
  <r>
    <s v="2023"/>
    <x v="0"/>
    <x v="0"/>
    <x v="0"/>
    <x v="0"/>
    <s v="2 - Poder Ejecutivo"/>
    <s v="0201 - PRESIDENCIA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20943330"/>
    <n v="122869969"/>
    <n v="8884779.9499999993"/>
  </r>
  <r>
    <s v="2023"/>
    <x v="0"/>
    <x v="0"/>
    <x v="0"/>
    <x v="0"/>
    <s v="2 - Poder Ejecutivo"/>
    <s v="0201 - PRESIDENCIA DE LA REPÚBLICA"/>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35747241"/>
    <n v="33481274"/>
    <n v="1782805.33"/>
  </r>
  <r>
    <s v="2023"/>
    <x v="0"/>
    <x v="0"/>
    <x v="0"/>
    <x v="0"/>
    <s v="2 - Poder Ejecutivo"/>
    <s v="0201 - PRESIDENCIA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16349831"/>
    <n v="16689159"/>
    <n v="1344116.96"/>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9278785"/>
    <n v="9278785"/>
    <n v="59653.16"/>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300000"/>
    <n v="300000"/>
    <n v="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732000"/>
    <n v="732000"/>
    <n v="2200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741000"/>
    <n v="741000"/>
    <n v="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180000"/>
    <n v="180000"/>
    <n v="1500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9 - OTRAS CONTRATACIONES DE SERVICIOS"/>
    <s v="N"/>
    <s v="00 - N/A"/>
    <s v="10 - FONDO GENERAL"/>
    <s v="(en blanco)"/>
    <s v="99 - MULTIPROVINCIAL"/>
    <n v="109784"/>
    <n v="109784"/>
    <n v="0"/>
  </r>
  <r>
    <s v="2023"/>
    <x v="0"/>
    <x v="0"/>
    <x v="0"/>
    <x v="0"/>
    <s v="2 - Poder Ejecutivo"/>
    <s v="0201 - PRESIDENCIA DE LA REPÚBLICA"/>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60184"/>
    <n v="160184"/>
    <n v="0"/>
  </r>
  <r>
    <s v="2023"/>
    <x v="0"/>
    <x v="0"/>
    <x v="0"/>
    <x v="0"/>
    <s v="2 - Poder Ejecutivo"/>
    <s v="0201 - PRESIDENCIA DE LA REPÚBLICA"/>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212000"/>
    <n v="4212000"/>
    <n v="0"/>
  </r>
  <r>
    <s v="2023"/>
    <x v="0"/>
    <x v="0"/>
    <x v="0"/>
    <x v="0"/>
    <s v="2 - Poder Ejecutivo"/>
    <s v="0201 - PRESIDENCIA DE LA REPÚBLICA"/>
    <s v="3 - PROTECCIÓN DEL MEDIO AMBIENTE"/>
    <s v="3.2 - Protección de la biodiversidad y ordenación de desechos"/>
    <s v="3.2.11 - Uso sostenible"/>
    <s v="2.1 - REMUNERACIONES Y CONTRIBUCIONES"/>
    <s v="2.1.1 - REMUNERACIONES"/>
    <s v="N"/>
    <s v="00 - N/A"/>
    <s v="10 - FONDO GENERAL"/>
    <s v="(en blanco)"/>
    <s v="99 - MULTIPROVINCIAL"/>
    <n v="30350365"/>
    <n v="30350365"/>
    <n v="2100500"/>
  </r>
  <r>
    <s v="2023"/>
    <x v="0"/>
    <x v="0"/>
    <x v="0"/>
    <x v="0"/>
    <s v="2 - Poder Ejecutivo"/>
    <s v="0201 - PRESIDENCIA DE LA REPÚBLICA"/>
    <s v="3 - PROTECCIÓN DEL MEDIO AMBIENTE"/>
    <s v="3.2 - Protección de la biodiversidad y ordenación de desechos"/>
    <s v="3.2.11 - Uso sostenible"/>
    <s v="2.1 - REMUNERACIONES Y CONTRIBUCIONES"/>
    <s v="2.1.2 - SOBRESUELDOS"/>
    <s v="N"/>
    <s v="00 - N/A"/>
    <s v="10 - FONDO GENERAL"/>
    <s v="(en blanco)"/>
    <s v="99 - MULTIPROVINCIAL"/>
    <n v="10135618"/>
    <n v="10135618"/>
    <n v="349150"/>
  </r>
  <r>
    <s v="2023"/>
    <x v="0"/>
    <x v="0"/>
    <x v="0"/>
    <x v="0"/>
    <s v="2 - Poder Ejecutivo"/>
    <s v="0201 - PRESIDENCIA DE LA REPÚBLICA"/>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571699"/>
    <n v="4571699"/>
    <n v="307571.06"/>
  </r>
  <r>
    <s v="2023"/>
    <x v="0"/>
    <x v="0"/>
    <x v="0"/>
    <x v="0"/>
    <s v="2 - Poder Ejecutivo"/>
    <s v="0201 - PRESIDENCIA DE LA REPÚBLICA"/>
    <s v="3 - PROTECCIÓN DEL MEDIO AMBIENTE"/>
    <s v="3.2 - Protección de la biodiversidad y ordenación de desechos"/>
    <s v="3.2.11 - Uso sostenible"/>
    <s v="2.2 - CONTRATACIÓN DE SERVICIOS"/>
    <s v="2.2.1 - SERVICIOS BÁSICOS"/>
    <s v="N"/>
    <s v="00 - N/A"/>
    <s v="10 - FONDO GENERAL"/>
    <s v="(en blanco)"/>
    <s v="99 - MULTIPROVINCIAL"/>
    <n v="2881000"/>
    <n v="2881000"/>
    <n v="16118.21"/>
  </r>
  <r>
    <s v="2023"/>
    <x v="0"/>
    <x v="0"/>
    <x v="0"/>
    <x v="0"/>
    <s v="2 - Poder Ejecutivo"/>
    <s v="0201 - PRESIDENCIA DE LA REPÚBLICA"/>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690000"/>
    <n v="990000"/>
    <n v="24507.599999999999"/>
  </r>
  <r>
    <s v="2023"/>
    <x v="0"/>
    <x v="0"/>
    <x v="0"/>
    <x v="0"/>
    <s v="2 - Poder Ejecutivo"/>
    <s v="0201 - PRESIDENCIA DE LA REPÚBLICA"/>
    <s v="3 - PROTECCIÓN DEL MEDIO AMBIENTE"/>
    <s v="3.2 - Protección de la biodiversidad y ordenación de desechos"/>
    <s v="3.2.11 - Uso sostenible"/>
    <s v="2.2 - CONTRATACIÓN DE SERVICIOS"/>
    <s v="2.2.3 - VIÁTICOS"/>
    <s v="N"/>
    <s v="00 - N/A"/>
    <s v="10 - FONDO GENERAL"/>
    <s v="(en blanco)"/>
    <s v="99 - MULTIPROVINCIAL"/>
    <n v="1593222"/>
    <n v="1343222"/>
    <n v="0"/>
  </r>
  <r>
    <s v="2023"/>
    <x v="0"/>
    <x v="0"/>
    <x v="0"/>
    <x v="0"/>
    <s v="2 - Poder Ejecutivo"/>
    <s v="0201 - PRESIDENCIA DE LA REPÚBLICA"/>
    <s v="3 - PROTECCIÓN DEL MEDIO AMBIENTE"/>
    <s v="3.2 - Protección de la biodiversidad y ordenación de desechos"/>
    <s v="3.2.11 - Uso sostenible"/>
    <s v="2.2 - CONTRATACIÓN DE SERVICIOS"/>
    <s v="2.2.4 - TRANSPORTE Y ALMACENAJE"/>
    <s v="N"/>
    <s v="00 - N/A"/>
    <s v="10 - FONDO GENERAL"/>
    <s v="(en blanco)"/>
    <s v="99 - MULTIPROVINCIAL"/>
    <n v="12000"/>
    <n v="512000"/>
    <n v="0"/>
  </r>
  <r>
    <s v="2023"/>
    <x v="0"/>
    <x v="0"/>
    <x v="0"/>
    <x v="0"/>
    <s v="2 - Poder Ejecutivo"/>
    <s v="0201 - PRESIDENCIA DE LA REPÚBLICA"/>
    <s v="3 - PROTECCIÓN DEL MEDIO AMBIENTE"/>
    <s v="3.2 - Protección de la biodiversidad y ordenación de desechos"/>
    <s v="3.2.11 - Uso sostenible"/>
    <s v="2.2 - CONTRATACIÓN DE SERVICIOS"/>
    <s v="2.2.5 - ALQUILERES Y RENTAS"/>
    <s v="N"/>
    <s v="00 - N/A"/>
    <s v="10 - FONDO GENERAL"/>
    <s v="(en blanco)"/>
    <s v="99 - MULTIPROVINCIAL"/>
    <n v="9315127"/>
    <n v="9315127"/>
    <n v="570634.94999999995"/>
  </r>
  <r>
    <s v="2023"/>
    <x v="0"/>
    <x v="0"/>
    <x v="0"/>
    <x v="0"/>
    <s v="2 - Poder Ejecutivo"/>
    <s v="0201 - PRESIDENCIA DE LA REPÚBLICA"/>
    <s v="3 - PROTECCIÓN DEL MEDIO AMBIENTE"/>
    <s v="3.2 - Protección de la biodiversidad y ordenación de desechos"/>
    <s v="3.2.11 - Uso sostenible"/>
    <s v="2.2 - CONTRATACIÓN DE SERVICIOS"/>
    <s v="2.2.6 - SEGUROS"/>
    <s v="N"/>
    <s v="00 - N/A"/>
    <s v="10 - FONDO GENERAL"/>
    <s v="(en blanco)"/>
    <s v="99 - MULTIPROVINCIAL"/>
    <n v="4761600"/>
    <n v="4761600"/>
    <n v="232505.3"/>
  </r>
  <r>
    <s v="2023"/>
    <x v="0"/>
    <x v="0"/>
    <x v="0"/>
    <x v="0"/>
    <s v="2 - Poder Ejecutivo"/>
    <s v="0201 - PRESIDENCIA DE LA REPÚBLICA"/>
    <s v="3 - PROTECCIÓN DEL MEDIO AMBIENTE"/>
    <s v="3.2 - Protección de la biodiversidad y ordenación de desechos"/>
    <s v="3.2.11 - Uso sostenible"/>
    <s v="2.2 - CONTRATACIÓN DE SERVICIOS"/>
    <s v="2.2.7 - SERVICIOS DE CONSERVACIÓN, REPARACIONES MENORES E INSTALACIONES TEMPORALES"/>
    <s v="N"/>
    <s v="00 - N/A"/>
    <s v="10 - FONDO GENERAL"/>
    <s v="(en blanco)"/>
    <s v="99 - MULTIPROVINCIAL"/>
    <n v="3050000"/>
    <n v="3430000"/>
    <n v="0"/>
  </r>
  <r>
    <s v="2023"/>
    <x v="0"/>
    <x v="0"/>
    <x v="0"/>
    <x v="0"/>
    <s v="2 - Poder Ejecutivo"/>
    <s v="0201 - PRESIDENCIA DE LA REPÚBLICA"/>
    <s v="3 - PROTECCIÓN DEL MEDIO AMBIENTE"/>
    <s v="3.2 - Protección de la biodiversidad y ordenación de desechos"/>
    <s v="3.2.11 - Uso sostenible"/>
    <s v="2.2 - CONTRATACIÓN DE SERVICIOS"/>
    <s v="2.2.8 - OTROS SERVICIOS NO INCLUIDOS EN CONCEPTOS ANTERIORES"/>
    <s v="N"/>
    <s v="00 - N/A"/>
    <s v="10 - FONDO GENERAL"/>
    <s v="(en blanco)"/>
    <s v="99 - MULTIPROVINCIAL"/>
    <n v="6895992"/>
    <n v="6895992"/>
    <n v="30000"/>
  </r>
  <r>
    <s v="2023"/>
    <x v="0"/>
    <x v="0"/>
    <x v="0"/>
    <x v="0"/>
    <s v="2 - Poder Ejecutivo"/>
    <s v="0201 - PRESIDENCIA DE LA REPÚBLICA"/>
    <s v="3 - PROTECCIÓN DEL MEDIO AMBIENTE"/>
    <s v="3.2 - Protección de la biodiversidad y ordenación de desechos"/>
    <s v="3.2.11 - Uso sostenible"/>
    <s v="2.2 - CONTRATACIÓN DE SERVICIOS"/>
    <s v="2.2.9 - OTRAS CONTRATACIONES DE SERVICIOS"/>
    <s v="N"/>
    <s v="00 - N/A"/>
    <s v="10 - FONDO GENERAL"/>
    <s v="(en blanco)"/>
    <s v="99 - MULTIPROVINCIAL"/>
    <n v="3900000"/>
    <n v="8370000"/>
    <n v="0"/>
  </r>
  <r>
    <s v="2023"/>
    <x v="0"/>
    <x v="0"/>
    <x v="0"/>
    <x v="0"/>
    <s v="2 - Poder Ejecutivo"/>
    <s v="0201 - PRESIDENCIA DE LA REPÚBLICA"/>
    <s v="3 - PROTECCIÓN DEL MEDIO AMBIENTE"/>
    <s v="3.2 - Protección de la biodiversidad y ordenación de desechos"/>
    <s v="3.2.11 - Uso sostenible"/>
    <s v="2.3 - MATERIALES Y SUMINISTROS"/>
    <s v="2.3.1 - ALIMENTOS Y PRODUCTOS AGROFORESTALES"/>
    <s v="N"/>
    <s v="00 - N/A"/>
    <s v="10 - FONDO GENERAL"/>
    <s v="(en blanco)"/>
    <s v="99 - MULTIPROVINCIAL"/>
    <n v="262000"/>
    <n v="262000"/>
    <n v="0"/>
  </r>
  <r>
    <s v="2023"/>
    <x v="0"/>
    <x v="0"/>
    <x v="0"/>
    <x v="0"/>
    <s v="2 - Poder Ejecutivo"/>
    <s v="0201 - PRESIDENCIA DE LA REPÚBLICA"/>
    <s v="3 - PROTECCIÓN DEL MEDIO AMBIENTE"/>
    <s v="3.2 - Protección de la biodiversidad y ordenación de desechos"/>
    <s v="3.2.11 - Uso sostenible"/>
    <s v="2.3 - MATERIALES Y SUMINISTROS"/>
    <s v="2.3.2 - TEXTILES Y VESTUARIOS"/>
    <s v="N"/>
    <s v="00 - N/A"/>
    <s v="10 - FONDO GENERAL"/>
    <s v="(en blanco)"/>
    <s v="99 - MULTIPROVINCIAL"/>
    <n v="198950"/>
    <n v="198950"/>
    <n v="0"/>
  </r>
  <r>
    <s v="2023"/>
    <x v="0"/>
    <x v="0"/>
    <x v="0"/>
    <x v="0"/>
    <s v="2 - Poder Ejecutivo"/>
    <s v="0201 - PRESIDENCIA DE LA REPÚBLICA"/>
    <s v="3 - PROTECCIÓN DEL MEDIO AMBIENTE"/>
    <s v="3.2 - Protección de la biodiversidad y ordenación de desechos"/>
    <s v="3.2.11 - Uso sostenible"/>
    <s v="2.3 - MATERIALES Y SUMINISTROS"/>
    <s v="2.3.3 - PAPEL, CARTÓN E IMPRESOS"/>
    <s v="N"/>
    <s v="00 - N/A"/>
    <s v="10 - FONDO GENERAL"/>
    <s v="(en blanco)"/>
    <s v="99 - MULTIPROVINCIAL"/>
    <n v="102000"/>
    <n v="102000"/>
    <n v="0"/>
  </r>
  <r>
    <s v="2023"/>
    <x v="0"/>
    <x v="0"/>
    <x v="0"/>
    <x v="0"/>
    <s v="2 - Poder Ejecutivo"/>
    <s v="0201 - PRESIDENCIA DE LA REPÚBLICA"/>
    <s v="3 - PROTECCIÓN DEL MEDIO AMBIENTE"/>
    <s v="3.2 - Protección de la biodiversidad y ordenación de desechos"/>
    <s v="3.2.11 - Uso sostenible"/>
    <s v="2.3 - MATERIALES Y SUMINISTROS"/>
    <s v="2.3.5 - CUERO, CAUCHO Y PLÁSTICO"/>
    <s v="N"/>
    <s v="00 - N/A"/>
    <s v="10 - FONDO GENERAL"/>
    <s v="(en blanco)"/>
    <s v="99 - MULTIPROVINCIAL"/>
    <n v="205000"/>
    <n v="205000"/>
    <n v="0"/>
  </r>
  <r>
    <s v="2023"/>
    <x v="0"/>
    <x v="0"/>
    <x v="0"/>
    <x v="0"/>
    <s v="2 - Poder Ejecutivo"/>
    <s v="0201 - PRESIDENCIA DE LA REPÚBLICA"/>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3084000"/>
    <n v="3084000"/>
    <n v="0"/>
  </r>
  <r>
    <s v="2023"/>
    <x v="0"/>
    <x v="0"/>
    <x v="0"/>
    <x v="0"/>
    <s v="2 - Poder Ejecutivo"/>
    <s v="0201 - PRESIDENCIA DE LA REPÚBLICA"/>
    <s v="3 - PROTECCIÓN DEL MEDIO AMBIENTE"/>
    <s v="3.2 - Protección de la biodiversidad y ordenación de desechos"/>
    <s v="3.2.11 - Uso sostenible"/>
    <s v="2.3 - MATERIALES Y SUMINISTROS"/>
    <s v="2.3.9 - PRODUCTOS Y ÚTILES VARIOS"/>
    <s v="N"/>
    <s v="00 - N/A"/>
    <s v="10 - FONDO GENERAL"/>
    <s v="(en blanco)"/>
    <s v="99 - MULTIPROVINCIAL"/>
    <n v="8183500"/>
    <n v="2783500"/>
    <n v="0"/>
  </r>
  <r>
    <s v="2023"/>
    <x v="0"/>
    <x v="0"/>
    <x v="0"/>
    <x v="0"/>
    <s v="2 - Poder Ejecutivo"/>
    <s v="0201 - PRESIDENCIA DE LA REPÚBLICA"/>
    <s v="3 - PROTECCIÓN DEL MEDIO AMBIENTE"/>
    <s v="3.3 - Cambio Climático"/>
    <s v="3.3.02 - Mitigación"/>
    <s v="2.1 - REMUNERACIONES Y CONTRIBUCIONES"/>
    <s v="2.1.1 - REMUNERACIONES"/>
    <s v="N"/>
    <s v="00 - N/A"/>
    <s v="10 - FONDO GENERAL"/>
    <s v="(en blanco)"/>
    <s v="99 - MULTIPROVINCIAL"/>
    <n v="3510000"/>
    <n v="3510000"/>
    <n v="200000"/>
  </r>
  <r>
    <s v="2023"/>
    <x v="0"/>
    <x v="0"/>
    <x v="0"/>
    <x v="0"/>
    <s v="2 - Poder Ejecutivo"/>
    <s v="0201 - PRESIDENCIA DE LA REPÚBLICA"/>
    <s v="3 - PROTECCIÓN DEL MEDIO AMBIENTE"/>
    <s v="3.3 - Cambio Climático"/>
    <s v="3.3.02 - Mitigación"/>
    <s v="2.1 - REMUNERACIONES Y CONTRIBUCIONES"/>
    <s v="2.1.2 - SOBRESUELDOS"/>
    <s v="N"/>
    <s v="00 - N/A"/>
    <s v="10 - FONDO GENERAL"/>
    <s v="(en blanco)"/>
    <s v="99 - MULTIPROVINCIAL"/>
    <n v="540000"/>
    <n v="540000"/>
    <n v="0"/>
  </r>
  <r>
    <s v="2023"/>
    <x v="0"/>
    <x v="0"/>
    <x v="0"/>
    <x v="0"/>
    <s v="2 - Poder Ejecutivo"/>
    <s v="0201 - PRESIDENCIA DE LA REPÚBLICA"/>
    <s v="3 - PROTECCIÓN DEL MEDIO AMBIENTE"/>
    <s v="3.3 - Cambio Climático"/>
    <s v="3.3.02 - Mitigación"/>
    <s v="2.1 - REMUNERACIONES Y CONTRIBUCIONES"/>
    <s v="2.1.5 - CONTRIBUCIONES A LA SEGURIDAD SOCIAL"/>
    <s v="N"/>
    <s v="00 - N/A"/>
    <s v="10 - FONDO GENERAL"/>
    <s v="(en blanco)"/>
    <s v="99 - MULTIPROVINCIAL"/>
    <n v="485516"/>
    <n v="485516"/>
    <n v="29811.1"/>
  </r>
  <r>
    <s v="2023"/>
    <x v="0"/>
    <x v="0"/>
    <x v="0"/>
    <x v="0"/>
    <s v="2 - Poder Ejecutivo"/>
    <s v="0201 - PRESIDENCIA DE LA REPÚBLICA"/>
    <s v="3 - PROTECCIÓN DEL MEDIO AMBIENTE"/>
    <s v="3.3 - Cambio Climático"/>
    <s v="3.3.03 - Conocimiento del riesgo de desastres climáticos"/>
    <s v="2.1 - REMUNERACIONES Y CONTRIBUCIONES"/>
    <s v="2.1.1 - REMUNERACIONES"/>
    <s v="N"/>
    <s v="00 - N/A"/>
    <s v="10 - FONDO GENERAL"/>
    <s v="(en blanco)"/>
    <s v="99 - MULTIPROVINCIAL"/>
    <n v="43291865"/>
    <n v="43291865"/>
    <n v="3191910.88"/>
  </r>
  <r>
    <s v="2023"/>
    <x v="0"/>
    <x v="0"/>
    <x v="0"/>
    <x v="0"/>
    <s v="2 - Poder Ejecutivo"/>
    <s v="0201 - PRESIDENCIA DE LA REPÚBLICA"/>
    <s v="3 - PROTECCIÓN DEL MEDIO AMBIENTE"/>
    <s v="3.3 - Cambio Climático"/>
    <s v="3.3.03 - Conocimiento del riesgo de desastres climáticos"/>
    <s v="2.1 - REMUNERACIONES Y CONTRIBUCIONES"/>
    <s v="2.1.2 - SOBRESUELDOS"/>
    <s v="N"/>
    <s v="00 - N/A"/>
    <s v="10 - FONDO GENERAL"/>
    <s v="(en blanco)"/>
    <s v="99 - MULTIPROVINCIAL"/>
    <n v="14964270"/>
    <n v="14964270"/>
    <n v="1212022.5"/>
  </r>
  <r>
    <s v="2023"/>
    <x v="0"/>
    <x v="0"/>
    <x v="0"/>
    <x v="0"/>
    <s v="2 - Poder Ejecutivo"/>
    <s v="0201 - PRESIDENCIA DE LA REPÚBLICA"/>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5919079"/>
    <n v="5919079"/>
    <n v="486375.83999999997"/>
  </r>
  <r>
    <s v="2023"/>
    <x v="0"/>
    <x v="0"/>
    <x v="0"/>
    <x v="0"/>
    <s v="2 - Poder Ejecutivo"/>
    <s v="0201 - PRESIDENCIA DE LA REPÚBLICA"/>
    <s v="3 - PROTECCIÓN DEL MEDIO AMBIENTE"/>
    <s v="3.3 - Cambio Climático"/>
    <s v="3.3.03 - Conocimiento del riesgo de desastres climáticos"/>
    <s v="2.2 - CONTRATACIÓN DE SERVICIOS"/>
    <s v="2.2.1 - SERVICIOS BÁSICOS"/>
    <s v="N"/>
    <s v="00 - N/A"/>
    <s v="10 - FONDO GENERAL"/>
    <s v="(en blanco)"/>
    <s v="99 - MULTIPROVINCIAL"/>
    <n v="5760000"/>
    <n v="5760000"/>
    <n v="388118.36"/>
  </r>
  <r>
    <s v="2023"/>
    <x v="0"/>
    <x v="0"/>
    <x v="0"/>
    <x v="0"/>
    <s v="2 - Poder Ejecutivo"/>
    <s v="0201 - PRESIDENCIA DE LA REPÚBLICA"/>
    <s v="3 - PROTECCIÓN DEL MEDIO AMBIENTE"/>
    <s v="3.3 - Cambio Climático"/>
    <s v="3.3.03 - Conocimiento del riesgo de desastres climáticos"/>
    <s v="2.2 - CONTRATACIÓN DE SERVICIOS"/>
    <s v="2.2.2 - PUBLICIDAD, IMPRESIÓN Y ENCUADERNACIÓN"/>
    <s v="N"/>
    <s v="00 - N/A"/>
    <s v="10 - FONDO GENERAL"/>
    <s v="(en blanco)"/>
    <s v="99 - MULTIPROVINCIAL"/>
    <n v="300000"/>
    <n v="300000"/>
    <n v="0"/>
  </r>
  <r>
    <s v="2023"/>
    <x v="0"/>
    <x v="0"/>
    <x v="0"/>
    <x v="0"/>
    <s v="2 - Poder Ejecutivo"/>
    <s v="0201 - PRESIDENCIA DE LA REPÚBLICA"/>
    <s v="3 - PROTECCIÓN DEL MEDIO AMBIENTE"/>
    <s v="3.3 - Cambio Climático"/>
    <s v="3.3.03 - Conocimiento del riesgo de desastres climáticos"/>
    <s v="2.2 - CONTRATACIÓN DE SERVICIOS"/>
    <s v="2.2.5 - ALQUILERES Y RENTAS"/>
    <s v="N"/>
    <s v="00 - N/A"/>
    <s v="10 - FONDO GENERAL"/>
    <s v="(en blanco)"/>
    <s v="99 - MULTIPROVINCIAL"/>
    <n v="200000"/>
    <n v="200000"/>
    <n v="0"/>
  </r>
  <r>
    <s v="2023"/>
    <x v="0"/>
    <x v="0"/>
    <x v="0"/>
    <x v="0"/>
    <s v="2 - Poder Ejecutivo"/>
    <s v="0201 - PRESIDENCIA DE LA REPÚBLICA"/>
    <s v="3 - PROTECCIÓN DEL MEDIO AMBIENTE"/>
    <s v="3.3 - Cambio Climático"/>
    <s v="3.3.03 - Conocimiento del riesgo de desastres climáticos"/>
    <s v="2.2 - CONTRATACIÓN DE SERVICIOS"/>
    <s v="2.2.6 - SEGUROS"/>
    <s v="N"/>
    <s v="00 - N/A"/>
    <s v="10 - FONDO GENERAL"/>
    <s v="(en blanco)"/>
    <s v="99 - MULTIPROVINCIAL"/>
    <n v="1140000"/>
    <n v="1140000"/>
    <n v="0"/>
  </r>
  <r>
    <s v="2023"/>
    <x v="0"/>
    <x v="0"/>
    <x v="0"/>
    <x v="0"/>
    <s v="2 - Poder Ejecutivo"/>
    <s v="0201 - PRESIDENCIA DE LA REPÚBLICA"/>
    <s v="3 - PROTECCIÓN DEL MEDIO AMBIENTE"/>
    <s v="3.3 - Cambio Climático"/>
    <s v="3.3.03 - Conocimiento del riesgo de desastres climáticos"/>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s v="3 - PROTECCIÓN DEL MEDIO AMBIENTE"/>
    <s v="3.3 - Cambio Climático"/>
    <s v="3.3.03 - Conocimiento del riesgo de desastres climáticos"/>
    <s v="2.3 - MATERIALES Y SUMINISTROS"/>
    <s v="2.3.1 - ALIMENTOS Y PRODUCTOS AGROFORESTALES"/>
    <s v="N"/>
    <s v="00 - N/A"/>
    <s v="10 - FONDO GENERAL"/>
    <s v="(en blanco)"/>
    <s v="99 - MULTIPROVINCIAL"/>
    <n v="7620000"/>
    <n v="7620000"/>
    <n v="634997.69999999995"/>
  </r>
  <r>
    <s v="2023"/>
    <x v="0"/>
    <x v="0"/>
    <x v="0"/>
    <x v="0"/>
    <s v="2 - Poder Ejecutivo"/>
    <s v="0201 - PRESIDENCIA DE LA REPÚBLICA"/>
    <s v="3 - PROTECCIÓN DEL MEDIO AMBIENTE"/>
    <s v="3.3 - Cambio Climático"/>
    <s v="3.3.03 - Conocimiento del riesgo de desastres climáticos"/>
    <s v="2.3 - MATERIALES Y SUMINISTROS"/>
    <s v="2.3.2 - TEXTILES Y VESTUARIOS"/>
    <s v="N"/>
    <s v="00 - N/A"/>
    <s v="10 - FONDO GENERAL"/>
    <s v="(en blanco)"/>
    <s v="99 - MULTIPROVINCIAL"/>
    <n v="7529999"/>
    <n v="7529999"/>
    <n v="0"/>
  </r>
  <r>
    <s v="2023"/>
    <x v="0"/>
    <x v="0"/>
    <x v="0"/>
    <x v="0"/>
    <s v="2 - Poder Ejecutivo"/>
    <s v="0201 - PRESIDENCIA DE LA REPÚBLICA"/>
    <s v="3 - PROTECCIÓN DEL MEDIO AMBIENTE"/>
    <s v="3.3 - Cambio Climático"/>
    <s v="3.3.03 - Conocimiento del riesgo de desastres climáticos"/>
    <s v="2.3 - MATERIALES Y SUMINISTROS"/>
    <s v="2.3.3 - PAPEL, CARTÓN E IMPRESOS"/>
    <s v="N"/>
    <s v="00 - N/A"/>
    <s v="10 - FONDO GENERAL"/>
    <s v="(en blanco)"/>
    <s v="99 - MULTIPROVINCIAL"/>
    <n v="300000"/>
    <n v="300000"/>
    <n v="0"/>
  </r>
  <r>
    <s v="2023"/>
    <x v="0"/>
    <x v="0"/>
    <x v="0"/>
    <x v="0"/>
    <s v="2 - Poder Ejecutivo"/>
    <s v="0201 - PRESIDENCIA DE LA REPÚBLICA"/>
    <s v="3 - PROTECCIÓN DEL MEDIO AMBIENTE"/>
    <s v="3.3 - Cambio Climático"/>
    <s v="3.3.03 - Conocimiento del riesgo de desastres climáticos"/>
    <s v="2.3 - MATERIALES Y SUMINISTROS"/>
    <s v="2.3.5 - CUERO, CAUCHO Y PLÁSTICO"/>
    <s v="N"/>
    <s v="00 - N/A"/>
    <s v="10 - FONDO GENERAL"/>
    <s v="(en blanco)"/>
    <s v="99 - MULTIPROVINCIAL"/>
    <n v="900000"/>
    <n v="900000"/>
    <n v="0"/>
  </r>
  <r>
    <s v="2023"/>
    <x v="0"/>
    <x v="0"/>
    <x v="0"/>
    <x v="0"/>
    <s v="2 - Poder Ejecutivo"/>
    <s v="0201 - PRESIDENCIA DE LA REPÚBLICA"/>
    <s v="3 - PROTECCIÓN DEL MEDIO AMBIENTE"/>
    <s v="3.3 - Cambio Climático"/>
    <s v="3.3.03 - Conocimiento del riesgo de desastres climáticos"/>
    <s v="2.3 - MATERIALES Y SUMINISTROS"/>
    <s v="2.3.6 - PRODUCTOS DE MINERALES, METÁLICOS Y NO METÁLICOS"/>
    <s v="N"/>
    <s v="00 - N/A"/>
    <s v="10 - FONDO GENERAL"/>
    <s v="(en blanco)"/>
    <s v="99 - MULTIPROVINCIAL"/>
    <n v="5000000"/>
    <n v="5000000"/>
    <n v="0"/>
  </r>
  <r>
    <s v="2023"/>
    <x v="0"/>
    <x v="0"/>
    <x v="0"/>
    <x v="0"/>
    <s v="2 - Poder Ejecutivo"/>
    <s v="0201 - PRESIDENCIA DE LA REPÚBLICA"/>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2838000"/>
    <n v="2838000"/>
    <n v="0"/>
  </r>
  <r>
    <s v="2023"/>
    <x v="0"/>
    <x v="0"/>
    <x v="0"/>
    <x v="0"/>
    <s v="2 - Poder Ejecutivo"/>
    <s v="0201 - PRESIDENCIA DE LA REPÚBLICA"/>
    <s v="3 - PROTECCIÓN DEL MEDIO AMBIENTE"/>
    <s v="3.3 - Cambio Climático"/>
    <s v="3.3.03 - Conocimiento del riesgo de desastres climáticos"/>
    <s v="2.3 - MATERIALES Y SUMINISTROS"/>
    <s v="2.3.9 - PRODUCTOS Y ÚTILES VARIOS"/>
    <s v="N"/>
    <s v="00 - N/A"/>
    <s v="10 - FONDO GENERAL"/>
    <s v="(en blanco)"/>
    <s v="99 - MULTIPROVINCIAL"/>
    <n v="4736128"/>
    <n v="4736128"/>
    <n v="0"/>
  </r>
  <r>
    <s v="2023"/>
    <x v="0"/>
    <x v="0"/>
    <x v="0"/>
    <x v="0"/>
    <s v="2 - Poder Ejecutivo"/>
    <s v="0201 - PRESIDENCIA DE LA REPÚBLICA"/>
    <s v="3 - PROTECCIÓN DEL MEDIO AMBIENTE"/>
    <s v="3.3 - Cambio Climático"/>
    <s v="3.3.04 - Gobernanza del riesgo de desastres climáticos"/>
    <s v="2.1 - REMUNERACIONES Y CONTRIBUCIONES"/>
    <s v="2.1.1 - REMUNERACIONES"/>
    <s v="N"/>
    <s v="00 - N/A"/>
    <s v="10 - FONDO GENERAL"/>
    <s v="(en blanco)"/>
    <s v="99 - MULTIPROVINCIAL"/>
    <n v="3150000"/>
    <n v="3150000"/>
    <n v="150000"/>
  </r>
  <r>
    <s v="2023"/>
    <x v="0"/>
    <x v="0"/>
    <x v="0"/>
    <x v="0"/>
    <s v="2 - Poder Ejecutivo"/>
    <s v="0201 - PRESIDENCIA DE LA REPÚBLICA"/>
    <s v="3 - PROTECCIÓN DEL MEDIO AMBIENTE"/>
    <s v="3.3 - Cambio Climático"/>
    <s v="3.3.04 - Gobernanza del riesgo de desastres climáticos"/>
    <s v="2.1 - REMUNERACIONES Y CONTRIBUCIONES"/>
    <s v="2.1.2 - SOBRESUELDOS"/>
    <s v="N"/>
    <s v="00 - N/A"/>
    <s v="10 - FONDO GENERAL"/>
    <s v="(en blanco)"/>
    <s v="99 - MULTIPROVINCIAL"/>
    <n v="600000"/>
    <n v="600000"/>
    <n v="0"/>
  </r>
  <r>
    <s v="2023"/>
    <x v="0"/>
    <x v="0"/>
    <x v="0"/>
    <x v="0"/>
    <s v="2 - Poder Ejecutivo"/>
    <s v="0201 - PRESIDENCIA DE LA REPÚBLICA"/>
    <s v="3 - PROTECCIÓN DEL MEDIO AMBIENTE"/>
    <s v="3.3 - Cambio Climático"/>
    <s v="3.3.04 - Gobernanza del riesgo de desastres climáticos"/>
    <s v="2.1 - REMUNERACIONES Y CONTRIBUCIONES"/>
    <s v="2.1.5 - CONTRIBUCIONES A LA SEGURIDAD SOCIAL"/>
    <s v="N"/>
    <s v="00 - N/A"/>
    <s v="10 - FONDO GENERAL"/>
    <s v="(en blanco)"/>
    <s v="99 - MULTIPROVINCIAL"/>
    <n v="635000"/>
    <n v="635000"/>
    <n v="22000.55"/>
  </r>
  <r>
    <s v="2023"/>
    <x v="0"/>
    <x v="0"/>
    <x v="0"/>
    <x v="0"/>
    <s v="2 - Poder Ejecutivo"/>
    <s v="0201 - PRESIDENCIA DE LA REPÚBLICA"/>
    <s v="3 - PROTECCIÓN DEL MEDIO AMBIENTE"/>
    <s v="3.3 - Cambio Climático"/>
    <s v="3.3.04 - Gobernanza del riesgo de desastres climáticos"/>
    <s v="2.2 - CONTRATACIÓN DE SERVICIOS"/>
    <s v="2.2.1 - SERVICIOS BÁSICOS"/>
    <s v="N"/>
    <s v="00 - N/A"/>
    <s v="10 - FONDO GENERAL"/>
    <s v="(en blanco)"/>
    <s v="99 - MULTIPROVINCIAL"/>
    <n v="1085000"/>
    <n v="1085000"/>
    <n v="0"/>
  </r>
  <r>
    <s v="2023"/>
    <x v="0"/>
    <x v="0"/>
    <x v="0"/>
    <x v="0"/>
    <s v="2 - Poder Ejecutivo"/>
    <s v="0201 - PRESIDENCIA DE LA REPÚBLICA"/>
    <s v="3 - PROTECCIÓN DEL MEDIO AMBIENTE"/>
    <s v="3.3 - Cambio Climático"/>
    <s v="3.3.04 - Gobernanza del riesgo de desastres climáticos"/>
    <s v="2.2 - CONTRATACIÓN DE SERVICIOS"/>
    <s v="2.2.2 - PUBLICIDAD, IMPRESIÓN Y ENCUADERNACIÓN"/>
    <s v="N"/>
    <s v="00 - N/A"/>
    <s v="10 - FONDO GENERAL"/>
    <s v="(en blanco)"/>
    <s v="99 - MULTIPROVINCIAL"/>
    <n v="150000"/>
    <n v="150000"/>
    <n v="0"/>
  </r>
  <r>
    <s v="2023"/>
    <x v="0"/>
    <x v="0"/>
    <x v="0"/>
    <x v="0"/>
    <s v="2 - Poder Ejecutivo"/>
    <s v="0201 - PRESIDENCIA DE LA REPÚBLICA"/>
    <s v="3 - PROTECCIÓN DEL MEDIO AMBIENTE"/>
    <s v="3.3 - Cambio Climático"/>
    <s v="3.3.04 - Gobernanza del riesgo de desastres climáticos"/>
    <s v="2.2 - CONTRATACIÓN DE SERVICIOS"/>
    <s v="2.2.3 - VIÁTICOS"/>
    <s v="N"/>
    <s v="00 - N/A"/>
    <s v="10 - FONDO GENERAL"/>
    <s v="(en blanco)"/>
    <s v="99 - MULTIPROVINCIAL"/>
    <n v="120000"/>
    <n v="120000"/>
    <n v="0"/>
  </r>
  <r>
    <s v="2023"/>
    <x v="0"/>
    <x v="0"/>
    <x v="0"/>
    <x v="0"/>
    <s v="2 - Poder Ejecutivo"/>
    <s v="0201 - PRESIDENCIA DE LA REPÚBLICA"/>
    <s v="3 - PROTECCIÓN DEL MEDIO AMBIENTE"/>
    <s v="3.3 - Cambio Climático"/>
    <s v="3.3.04 - Gobernanza del riesgo de desastres climáticos"/>
    <s v="2.2 - CONTRATACIÓN DE SERVICIOS"/>
    <s v="2.2.5 - ALQUILERES Y RENTAS"/>
    <s v="N"/>
    <s v="00 - N/A"/>
    <s v="10 - FONDO GENERAL"/>
    <s v="(en blanco)"/>
    <s v="99 - MULTIPROVINCIAL"/>
    <n v="1000000"/>
    <n v="1000000"/>
    <n v="0"/>
  </r>
  <r>
    <s v="2023"/>
    <x v="0"/>
    <x v="0"/>
    <x v="0"/>
    <x v="0"/>
    <s v="2 - Poder Ejecutivo"/>
    <s v="0201 - PRESIDENCIA DE LA REPÚBLICA"/>
    <s v="3 - PROTECCIÓN DEL MEDIO AMBIENTE"/>
    <s v="3.3 - Cambio Climático"/>
    <s v="3.3.04 - Gobernanza del riesgo de desastres climáticos"/>
    <s v="2.2 - CONTRATACIÓN DE SERVICIOS"/>
    <s v="2.2.6 - SEGUROS"/>
    <s v="N"/>
    <s v="00 - N/A"/>
    <s v="10 - FONDO GENERAL"/>
    <s v="(en blanco)"/>
    <s v="99 - MULTIPROVINCIAL"/>
    <n v="500000"/>
    <n v="500000"/>
    <n v="0"/>
  </r>
  <r>
    <s v="2023"/>
    <x v="0"/>
    <x v="0"/>
    <x v="0"/>
    <x v="0"/>
    <s v="2 - Poder Ejecutivo"/>
    <s v="0201 - PRESIDENCIA DE LA REPÚBLICA"/>
    <s v="3 - PROTECCIÓN DEL MEDIO AMBIENTE"/>
    <s v="3.3 - Cambio Climático"/>
    <s v="3.3.04 - Gobernanza del riesgo de desastres climáticos"/>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s v="3 - PROTECCIÓN DEL MEDIO AMBIENTE"/>
    <s v="3.3 - Cambio Climático"/>
    <s v="3.3.04 - Gobernanza del riesgo de desastres climáticos"/>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s v="3 - PROTECCIÓN DEL MEDIO AMBIENTE"/>
    <s v="3.3 - Cambio Climático"/>
    <s v="3.3.04 - Gobernanza del riesgo de desastres climáticos"/>
    <s v="2.2 - CONTRATACIÓN DE SERVICIOS"/>
    <s v="2.2.9 - OTRAS CONTRATACIONES DE SERVICIOS"/>
    <s v="N"/>
    <s v="00 - N/A"/>
    <s v="10 - FONDO GENERAL"/>
    <s v="(en blanco)"/>
    <s v="99 - MULTIPROVINCIAL"/>
    <n v="215000"/>
    <n v="215000"/>
    <n v="0"/>
  </r>
  <r>
    <s v="2023"/>
    <x v="0"/>
    <x v="0"/>
    <x v="0"/>
    <x v="0"/>
    <s v="2 - Poder Ejecutivo"/>
    <s v="0201 - PRESIDENCIA DE LA REPÚBLICA"/>
    <s v="3 - PROTECCIÓN DEL MEDIO AMBIENTE"/>
    <s v="3.3 - Cambio Climático"/>
    <s v="3.3.04 - Gobernanza del riesgo de desastres climáticos"/>
    <s v="2.3 - MATERIALES Y SUMINISTROS"/>
    <s v="2.3.1 - ALIMENTOS Y PRODUCTOS AGROFORESTALES"/>
    <s v="N"/>
    <s v="00 - N/A"/>
    <s v="10 - FONDO GENERAL"/>
    <s v="(en blanco)"/>
    <s v="99 - MULTIPROVINCIAL"/>
    <n v="50000"/>
    <n v="50000"/>
    <n v="0"/>
  </r>
  <r>
    <s v="2023"/>
    <x v="0"/>
    <x v="0"/>
    <x v="0"/>
    <x v="0"/>
    <s v="2 - Poder Ejecutivo"/>
    <s v="0201 - PRESIDENCIA DE LA REPÚBLICA"/>
    <s v="3 - PROTECCIÓN DEL MEDIO AMBIENTE"/>
    <s v="3.3 - Cambio Climático"/>
    <s v="3.3.04 - Gobernanza del riesgo de desastres climáticos"/>
    <s v="2.3 - MATERIALES Y SUMINISTROS"/>
    <s v="2.3.3 - PAPEL, CARTÓN E IMPRESOS"/>
    <s v="N"/>
    <s v="00 - N/A"/>
    <s v="10 - FONDO GENERAL"/>
    <s v="(en blanco)"/>
    <s v="99 - MULTIPROVINCIAL"/>
    <n v="200000"/>
    <n v="200000"/>
    <n v="0"/>
  </r>
  <r>
    <s v="2023"/>
    <x v="0"/>
    <x v="0"/>
    <x v="0"/>
    <x v="0"/>
    <s v="2 - Poder Ejecutivo"/>
    <s v="0201 - PRESIDENCIA DE LA REPÚBLICA"/>
    <s v="3 - PROTECCIÓN DEL MEDIO AMBIENTE"/>
    <s v="3.3 - Cambio Climático"/>
    <s v="3.3.04 - Gobernanza del riesgo de desastres climáticos"/>
    <s v="2.3 - MATERIALES Y SUMINISTROS"/>
    <s v="2.3.5 - CUERO, CAUCHO Y PLÁSTICO"/>
    <s v="N"/>
    <s v="00 - N/A"/>
    <s v="10 - FONDO GENERAL"/>
    <s v="(en blanco)"/>
    <s v="99 - MULTIPROVINCIAL"/>
    <n v="100000"/>
    <n v="100000"/>
    <n v="0"/>
  </r>
  <r>
    <s v="2023"/>
    <x v="0"/>
    <x v="0"/>
    <x v="0"/>
    <x v="0"/>
    <s v="2 - Poder Ejecutivo"/>
    <s v="0201 - PRESIDENCIA DE LA REPÚBLICA"/>
    <s v="3 - PROTECCIÓN DEL MEDIO AMBIENTE"/>
    <s v="3.3 - Cambio Climático"/>
    <s v="3.3.04 - Gobernanza del riesgo de desastres climáticos"/>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s v="3 - PROTECCIÓN DEL MEDIO AMBIENTE"/>
    <s v="3.3 - Cambio Climático"/>
    <s v="3.3.04 - Gobernanza del riesgo de desastres climáticos"/>
    <s v="2.3 - MATERIALES Y SUMINISTROS"/>
    <s v="2.3.9 - PRODUCTOS Y ÚTILES VARIOS"/>
    <s v="N"/>
    <s v="00 - N/A"/>
    <s v="10 - FONDO GENERAL"/>
    <s v="(en blanco)"/>
    <s v="99 - MULTIPROVINCIAL"/>
    <n v="140000"/>
    <n v="140000"/>
    <n v="0"/>
  </r>
  <r>
    <s v="2023"/>
    <x v="0"/>
    <x v="0"/>
    <x v="0"/>
    <x v="0"/>
    <s v="2 - Poder Ejecutivo"/>
    <s v="0201 - PRESIDENCIA DE LA REPÚBLICA"/>
    <s v="3 - PROTECCIÓN DEL MEDIO AMBIENTE"/>
    <s v="3.3 - Cambio Climático"/>
    <s v="3.3.07 - Otras medidas de adaptación"/>
    <s v="2.1 - REMUNERACIONES Y CONTRIBUCIONES"/>
    <s v="2.1.1 - REMUNERACIONES"/>
    <s v="N"/>
    <s v="00 - N/A"/>
    <s v="10 - FONDO GENERAL"/>
    <s v="(en blanco)"/>
    <s v="99 - MULTIPROVINCIAL"/>
    <n v="5070000"/>
    <n v="5070000"/>
    <n v="380000"/>
  </r>
  <r>
    <s v="2023"/>
    <x v="0"/>
    <x v="0"/>
    <x v="0"/>
    <x v="0"/>
    <s v="2 - Poder Ejecutivo"/>
    <s v="0201 - PRESIDENCIA DE LA REPÚBLICA"/>
    <s v="3 - PROTECCIÓN DEL MEDIO AMBIENTE"/>
    <s v="3.3 - Cambio Climático"/>
    <s v="3.3.07 - Otras medidas de adaptación"/>
    <s v="2.1 - REMUNERACIONES Y CONTRIBUCIONES"/>
    <s v="2.1.2 - SOBRESUELDOS"/>
    <s v="N"/>
    <s v="00 - N/A"/>
    <s v="10 - FONDO GENERAL"/>
    <s v="(en blanco)"/>
    <s v="99 - MULTIPROVINCIAL"/>
    <n v="780000"/>
    <n v="780000"/>
    <n v="0"/>
  </r>
  <r>
    <s v="2023"/>
    <x v="0"/>
    <x v="0"/>
    <x v="0"/>
    <x v="0"/>
    <s v="2 - Poder Ejecutivo"/>
    <s v="0201 - PRESIDENCIA DE LA REPÚBLICA"/>
    <s v="3 - PROTECCIÓN DEL MEDIO AMBIENTE"/>
    <s v="3.3 - Cambio Climático"/>
    <s v="3.3.07 - Otras medidas de adaptación"/>
    <s v="2.1 - REMUNERACIONES Y CONTRIBUCIONES"/>
    <s v="2.1.5 - CONTRIBUCIONES A LA SEGURIDAD SOCIAL"/>
    <s v="N"/>
    <s v="00 - N/A"/>
    <s v="10 - FONDO GENERAL"/>
    <s v="(en blanco)"/>
    <s v="99 - MULTIPROVINCIAL"/>
    <n v="698439"/>
    <n v="808527"/>
    <n v="56728.65"/>
  </r>
  <r>
    <s v="2023"/>
    <x v="0"/>
    <x v="0"/>
    <x v="0"/>
    <x v="0"/>
    <s v="2 - Poder Ejecutivo"/>
    <s v="0201 - PRESIDENCIA DE LA REPÚBLICA"/>
    <s v="3 - PROTECCIÓN DEL MEDIO AMBIENTE"/>
    <s v="3.3 - Cambio Climático"/>
    <s v="3.3.99 - Planificación, gestión y supervisión de cambio climático"/>
    <s v="2.1 - REMUNERACIONES Y CONTRIBUCIONES"/>
    <s v="2.1.1 - REMUNERACIONES"/>
    <s v="N"/>
    <s v="00 - N/A"/>
    <s v="10 - FONDO GENERAL"/>
    <s v="(en blanco)"/>
    <s v="99 - MULTIPROVINCIAL"/>
    <n v="51611625"/>
    <n v="52391625"/>
    <n v="3810225"/>
  </r>
  <r>
    <s v="2023"/>
    <x v="0"/>
    <x v="0"/>
    <x v="0"/>
    <x v="0"/>
    <s v="2 - Poder Ejecutivo"/>
    <s v="0201 - PRESIDENCIA DE LA REPÚBLICA"/>
    <s v="3 - PROTECCIÓN DEL MEDIO AMBIENTE"/>
    <s v="3.3 - Cambio Climático"/>
    <s v="3.3.99 - Planificación, gestión y supervisión de cambio climático"/>
    <s v="2.1 - REMUNERACIONES Y CONTRIBUCIONES"/>
    <s v="2.1.2 - SOBRESUELDOS"/>
    <s v="N"/>
    <s v="00 - N/A"/>
    <s v="10 - FONDO GENERAL"/>
    <s v="(en blanco)"/>
    <s v="99 - MULTIPROVINCIAL"/>
    <n v="9036306"/>
    <n v="8256306"/>
    <n v="65000"/>
  </r>
  <r>
    <s v="2023"/>
    <x v="0"/>
    <x v="0"/>
    <x v="0"/>
    <x v="0"/>
    <s v="2 - Poder Ejecutivo"/>
    <s v="0201 - PRESIDENCIA DE LA REPÚBLICA"/>
    <s v="3 - PROTECCIÓN DEL MEDIO AMBIENTE"/>
    <s v="3.3 - Cambio Climático"/>
    <s v="3.3.99 - Planificación, gestión y supervisión de cambio climático"/>
    <s v="2.1 - REMUNERACIONES Y CONTRIBUCIONES"/>
    <s v="2.1.5 - CONTRIBUCIONES A LA SEGURIDAD SOCIAL"/>
    <s v="N"/>
    <s v="00 - N/A"/>
    <s v="10 - FONDO GENERAL"/>
    <s v="(en blanco)"/>
    <s v="99 - MULTIPROVINCIAL"/>
    <n v="6983557"/>
    <n v="6873469"/>
    <n v="559498.04999999993"/>
  </r>
  <r>
    <s v="2023"/>
    <x v="0"/>
    <x v="0"/>
    <x v="0"/>
    <x v="0"/>
    <s v="2 - Poder Ejecutivo"/>
    <s v="0201 - PRESIDENCIA DE LA REPÚBLICA"/>
    <s v="3 - PROTECCIÓN DEL MEDIO AMBIENTE"/>
    <s v="3.3 - Cambio Climático"/>
    <s v="3.3.99 - Planificación, gestión y supervisión de cambio climático"/>
    <s v="2.2 - CONTRATACIÓN DE SERVICIOS"/>
    <s v="2.2.1 - SERVICIOS BÁSICOS"/>
    <s v="N"/>
    <s v="00 - N/A"/>
    <s v="10 - FONDO GENERAL"/>
    <s v="(en blanco)"/>
    <s v="99 - MULTIPROVINCIAL"/>
    <n v="3666000"/>
    <n v="3666000"/>
    <n v="292522.06"/>
  </r>
  <r>
    <s v="2023"/>
    <x v="0"/>
    <x v="0"/>
    <x v="0"/>
    <x v="0"/>
    <s v="2 - Poder Ejecutivo"/>
    <s v="0201 - PRESIDENCIA DE LA REPÚBLICA"/>
    <s v="3 - PROTECCIÓN DEL MEDIO AMBIENTE"/>
    <s v="3.3 - Cambio Climático"/>
    <s v="3.3.99 - Planificación, gestión y supervisión de cambio climático"/>
    <s v="2.2 - CONTRATACIÓN DE SERVICIOS"/>
    <s v="2.2.3 - VIÁTICOS"/>
    <s v="N"/>
    <s v="00 - N/A"/>
    <s v="10 - FONDO GENERAL"/>
    <s v="(en blanco)"/>
    <s v="99 - MULTIPROVINCIAL"/>
    <n v="360000"/>
    <n v="360000"/>
    <n v="0"/>
  </r>
  <r>
    <s v="2023"/>
    <x v="0"/>
    <x v="0"/>
    <x v="0"/>
    <x v="0"/>
    <s v="2 - Poder Ejecutivo"/>
    <s v="0201 - PRESIDENCIA DE LA REPÚBLICA"/>
    <s v="3 - PROTECCIÓN DEL MEDIO AMBIENTE"/>
    <s v="3.3 - Cambio Climático"/>
    <s v="3.3.99 - Planificación, gestión y supervisión de cambio climático"/>
    <s v="2.2 - CONTRATACIÓN DE SERVICIOS"/>
    <s v="2.2.4 - TRANSPORTE Y ALMACENAJE"/>
    <s v="N"/>
    <s v="00 - N/A"/>
    <s v="10 - FONDO GENERAL"/>
    <s v="(en blanco)"/>
    <s v="99 - MULTIPROVINCIAL"/>
    <n v="20000"/>
    <n v="20000"/>
    <n v="0"/>
  </r>
  <r>
    <s v="2023"/>
    <x v="0"/>
    <x v="0"/>
    <x v="0"/>
    <x v="0"/>
    <s v="2 - Poder Ejecutivo"/>
    <s v="0201 - PRESIDENCIA DE LA REPÚBLICA"/>
    <s v="3 - PROTECCIÓN DEL MEDIO AMBIENTE"/>
    <s v="3.3 - Cambio Climático"/>
    <s v="3.3.99 - Planificación, gestión y supervisión de cambio climático"/>
    <s v="2.2 - CONTRATACIÓN DE SERVICIOS"/>
    <s v="2.2.5 - ALQUILERES Y RENTAS"/>
    <s v="N"/>
    <s v="00 - N/A"/>
    <s v="10 - FONDO GENERAL"/>
    <s v="(en blanco)"/>
    <s v="99 - MULTIPROVINCIAL"/>
    <n v="12960000"/>
    <n v="12960000"/>
    <n v="1040167.07"/>
  </r>
  <r>
    <s v="2023"/>
    <x v="0"/>
    <x v="0"/>
    <x v="0"/>
    <x v="0"/>
    <s v="2 - Poder Ejecutivo"/>
    <s v="0201 - PRESIDENCIA DE LA REPÚBLICA"/>
    <s v="3 - PROTECCIÓN DEL MEDIO AMBIENTE"/>
    <s v="3.3 - Cambio Climático"/>
    <s v="3.3.99 - Planificación, gestión y supervisión de cambio climático"/>
    <s v="2.2 - CONTRATACIÓN DE SERVICIOS"/>
    <s v="2.2.6 - SEGUROS"/>
    <s v="N"/>
    <s v="00 - N/A"/>
    <s v="10 - FONDO GENERAL"/>
    <s v="(en blanco)"/>
    <s v="99 - MULTIPROVINCIAL"/>
    <n v="4820500"/>
    <n v="4820500"/>
    <n v="348487.62"/>
  </r>
  <r>
    <s v="2023"/>
    <x v="0"/>
    <x v="0"/>
    <x v="0"/>
    <x v="0"/>
    <s v="2 - Poder Ejecutivo"/>
    <s v="0201 - PRESIDENCIA DE LA REPÚBLICA"/>
    <s v="3 - PROTECCIÓN DEL MEDIO AMBIENTE"/>
    <s v="3.3 - Cambio Climático"/>
    <s v="3.3.99 - Planificación, gestión y supervisión de cambio climático"/>
    <s v="2.2 - CONTRATACIÓN DE SERVICIOS"/>
    <s v="2.2.7 - SERVICIOS DE CONSERVACIÓN, REPARACIONES MENORES E INSTALACIONES TEMPORALES"/>
    <s v="N"/>
    <s v="00 - N/A"/>
    <s v="10 - FONDO GENERAL"/>
    <s v="(en blanco)"/>
    <s v="99 - MULTIPROVINCIAL"/>
    <n v="790600"/>
    <n v="790600"/>
    <n v="0"/>
  </r>
  <r>
    <s v="2023"/>
    <x v="0"/>
    <x v="0"/>
    <x v="0"/>
    <x v="0"/>
    <s v="2 - Poder Ejecutivo"/>
    <s v="0201 - PRESIDENCIA DE LA REPÚBLICA"/>
    <s v="3 - PROTECCIÓN DEL MEDIO AMBIENTE"/>
    <s v="3.3 - Cambio Climático"/>
    <s v="3.3.99 - Planificación, gestión y supervisión de cambio climático"/>
    <s v="2.2 - CONTRATACIÓN DE SERVICIOS"/>
    <s v="2.2.8 - OTROS SERVICIOS NO INCLUIDOS EN CONCEPTOS ANTERIORES"/>
    <s v="N"/>
    <s v="00 - N/A"/>
    <s v="10 - FONDO GENERAL"/>
    <s v="(en blanco)"/>
    <s v="99 - MULTIPROVINCIAL"/>
    <n v="859500"/>
    <n v="3105985"/>
    <n v="500556"/>
  </r>
  <r>
    <s v="2023"/>
    <x v="0"/>
    <x v="0"/>
    <x v="0"/>
    <x v="0"/>
    <s v="2 - Poder Ejecutivo"/>
    <s v="0201 - PRESIDENCIA DE LA REPÚBLICA"/>
    <s v="3 - PROTECCIÓN DEL MEDIO AMBIENTE"/>
    <s v="3.3 - Cambio Climático"/>
    <s v="3.3.99 - Planificación, gestión y supervisión de cambio climático"/>
    <s v="2.2 - CONTRATACIÓN DE SERVICIOS"/>
    <s v="2.2.9 - OTRAS CONTRATACIONES DE SERVICIOS"/>
    <s v="N"/>
    <s v="00 - N/A"/>
    <s v="10 - FONDO GENERAL"/>
    <s v="(en blanco)"/>
    <s v="99 - MULTIPROVINCIAL"/>
    <n v="5100000"/>
    <n v="5100000"/>
    <n v="161872.4"/>
  </r>
  <r>
    <s v="2023"/>
    <x v="0"/>
    <x v="0"/>
    <x v="0"/>
    <x v="0"/>
    <s v="2 - Poder Ejecutivo"/>
    <s v="0201 - PRESIDENCIA DE LA REPÚBLICA"/>
    <s v="3 - PROTECCIÓN DEL MEDIO AMBIENTE"/>
    <s v="3.3 - Cambio Climático"/>
    <s v="3.3.99 - Planificación, gestión y supervisión de cambio climático"/>
    <s v="2.3 - MATERIALES Y SUMINISTROS"/>
    <s v="2.3.1 - ALIMENTOS Y PRODUCTOS AGROFORESTALES"/>
    <s v="N"/>
    <s v="00 - N/A"/>
    <s v="10 - FONDO GENERAL"/>
    <s v="(en blanco)"/>
    <s v="99 - MULTIPROVINCIAL"/>
    <n v="180000"/>
    <n v="180000"/>
    <n v="0"/>
  </r>
  <r>
    <s v="2023"/>
    <x v="0"/>
    <x v="0"/>
    <x v="0"/>
    <x v="0"/>
    <s v="2 - Poder Ejecutivo"/>
    <s v="0201 - PRESIDENCIA DE LA REPÚBLICA"/>
    <s v="3 - PROTECCIÓN DEL MEDIO AMBIENTE"/>
    <s v="3.3 - Cambio Climático"/>
    <s v="3.3.99 - Planificación, gestión y supervisión de cambio climático"/>
    <s v="2.3 - MATERIALES Y SUMINISTROS"/>
    <s v="2.3.2 - TEXTILES Y VESTUARIOS"/>
    <s v="N"/>
    <s v="00 - N/A"/>
    <s v="10 - FONDO GENERAL"/>
    <s v="(en blanco)"/>
    <s v="99 - MULTIPROVINCIAL"/>
    <n v="120000"/>
    <n v="120000"/>
    <n v="0"/>
  </r>
  <r>
    <s v="2023"/>
    <x v="0"/>
    <x v="0"/>
    <x v="0"/>
    <x v="0"/>
    <s v="2 - Poder Ejecutivo"/>
    <s v="0201 - PRESIDENCIA DE LA REPÚBLICA"/>
    <s v="3 - PROTECCIÓN DEL MEDIO AMBIENTE"/>
    <s v="3.3 - Cambio Climático"/>
    <s v="3.3.99 - Planificación, gestión y supervisión de cambio climático"/>
    <s v="2.3 - MATERIALES Y SUMINISTROS"/>
    <s v="2.3.3 - PAPEL, CARTÓN E IMPRESOS"/>
    <s v="N"/>
    <s v="00 - N/A"/>
    <s v="10 - FONDO GENERAL"/>
    <s v="(en blanco)"/>
    <s v="99 - MULTIPROVINCIAL"/>
    <n v="161340"/>
    <n v="161340"/>
    <n v="0"/>
  </r>
  <r>
    <s v="2023"/>
    <x v="0"/>
    <x v="0"/>
    <x v="0"/>
    <x v="0"/>
    <s v="2 - Poder Ejecutivo"/>
    <s v="0201 - PRESIDENCIA DE LA REPÚBLICA"/>
    <s v="3 - PROTECCIÓN DEL MEDIO AMBIENTE"/>
    <s v="3.3 - Cambio Climático"/>
    <s v="3.3.99 - Planificación, gestión y supervisión de cambio climático"/>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s v="3 - PROTECCIÓN DEL MEDIO AMBIENTE"/>
    <s v="3.3 - Cambio Climático"/>
    <s v="3.3.99 - Planificación, gestión y supervisión de cambio climático"/>
    <s v="2.3 - MATERIALES Y SUMINISTROS"/>
    <s v="2.3.9 - PRODUCTOS Y ÚTILES VARIOS"/>
    <s v="N"/>
    <s v="00 - N/A"/>
    <s v="10 - FONDO GENERAL"/>
    <s v="(en blanco)"/>
    <s v="99 - MULTIPROVINCIAL"/>
    <n v="3552443"/>
    <n v="1305958"/>
    <n v="0"/>
  </r>
  <r>
    <s v="2023"/>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2073360"/>
    <n v="2073360"/>
    <n v="172780"/>
  </r>
  <r>
    <s v="2023"/>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317017"/>
    <n v="317017"/>
    <n v="26418.059999999998"/>
  </r>
  <r>
    <s v="2023"/>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4409037"/>
    <n v="16031282.039999999"/>
    <n v="1086200"/>
  </r>
  <r>
    <s v="2023"/>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4174705"/>
    <n v="3417700"/>
    <n v="132558.75"/>
  </r>
  <r>
    <s v="2023"/>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679417"/>
    <n v="1999476.96"/>
    <n v="158219.93000000002"/>
  </r>
  <r>
    <s v="2023"/>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265200"/>
    <n v="1369600"/>
    <n v="80045.679999999993"/>
  </r>
  <r>
    <s v="2023"/>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3198000"/>
    <n v="21062700"/>
    <n v="0"/>
  </r>
  <r>
    <s v="2023"/>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900000"/>
    <n v="1200000"/>
    <n v="69500"/>
  </r>
  <r>
    <s v="2023"/>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60389"/>
    <n v="110000"/>
    <n v="0"/>
  </r>
  <r>
    <s v="2023"/>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750000"/>
    <n v="7000000"/>
    <n v="0"/>
  </r>
  <r>
    <s v="2023"/>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700000"/>
    <n v="1700000"/>
    <n v="104130.16"/>
  </r>
  <r>
    <s v="2023"/>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400000"/>
    <n v="325000"/>
    <n v="0"/>
  </r>
  <r>
    <s v="2023"/>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470000"/>
    <n v="3660000"/>
    <n v="0"/>
  </r>
  <r>
    <s v="2023"/>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700000"/>
    <n v="2584270"/>
    <n v="0"/>
  </r>
  <r>
    <s v="2023"/>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900000"/>
    <n v="900000"/>
    <n v="0"/>
  </r>
  <r>
    <s v="2023"/>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2020000"/>
    <n v="5211997"/>
    <n v="0"/>
  </r>
  <r>
    <s v="2023"/>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1360000"/>
    <n v="1155722"/>
    <n v="0"/>
  </r>
  <r>
    <s v="2023"/>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50000"/>
    <n v="102000"/>
    <n v="0"/>
  </r>
  <r>
    <s v="2023"/>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030000"/>
    <n v="1962000"/>
    <n v="0"/>
  </r>
  <r>
    <s v="2023"/>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470000"/>
    <n v="345000"/>
    <n v="0"/>
  </r>
  <r>
    <s v="2023"/>
    <x v="0"/>
    <x v="0"/>
    <x v="0"/>
    <x v="0"/>
    <s v="2 - Poder Ejecutivo"/>
    <s v="0201 - PRESIDENCIA DE LA REPÚBLICA"/>
    <s v="4 - SERVICIOS SOCIALES"/>
    <s v="4.5 - Protección social"/>
    <s v="4.5.09 - Juventud"/>
    <s v="2.1 - REMUNERACIONES Y CONTRIBUCIONES"/>
    <s v="2.1.1 - REMUNERACIONES"/>
    <s v="N"/>
    <s v="00 - N/A"/>
    <s v="10 - FONDO GENERAL"/>
    <s v="(en blanco)"/>
    <s v="99 - MULTIPROVINCIAL"/>
    <n v="52930000"/>
    <n v="70200000"/>
    <n v="3946000"/>
  </r>
  <r>
    <s v="2023"/>
    <x v="0"/>
    <x v="0"/>
    <x v="0"/>
    <x v="0"/>
    <s v="2 - Poder Ejecutivo"/>
    <s v="0201 - PRESIDENCIA DE LA REPÚBLICA"/>
    <s v="4 - SERVICIOS SOCIALES"/>
    <s v="4.5 - Protección social"/>
    <s v="4.5.09 - Juventud"/>
    <s v="2.1 - REMUNERACIONES Y CONTRIBUCIONES"/>
    <s v="2.1.2 - SOBRESUELDOS"/>
    <s v="N"/>
    <s v="00 - N/A"/>
    <s v="10 - FONDO GENERAL"/>
    <s v="(en blanco)"/>
    <s v="99 - MULTIPROVINCIAL"/>
    <n v="4210000"/>
    <n v="422554.45000000019"/>
    <n v="0"/>
  </r>
  <r>
    <s v="2023"/>
    <x v="0"/>
    <x v="0"/>
    <x v="0"/>
    <x v="0"/>
    <s v="2 - Poder Ejecutivo"/>
    <s v="0201 - PRESIDENCIA DE LA REPÚBLICA"/>
    <s v="4 - SERVICIOS SOCIALES"/>
    <s v="4.5 - Protección social"/>
    <s v="4.5.09 - Juventud"/>
    <s v="2.1 - REMUNERACIONES Y CONTRIBUCIONES"/>
    <s v="2.1.5 - CONTRIBUCIONES A LA SEGURIDAD SOCIAL"/>
    <s v="N"/>
    <s v="00 - N/A"/>
    <s v="10 - FONDO GENERAL"/>
    <s v="(en blanco)"/>
    <s v="99 - MULTIPROVINCIAL"/>
    <n v="7376060"/>
    <n v="9810526.7599999998"/>
    <n v="603234.5"/>
  </r>
  <r>
    <s v="2023"/>
    <x v="0"/>
    <x v="0"/>
    <x v="0"/>
    <x v="0"/>
    <s v="2 - Poder Ejecutivo"/>
    <s v="0201 - PRESIDENCIA DE LA REPÚBLICA"/>
    <s v="4 - SERVICIOS SOCIALES"/>
    <s v="4.5 - Protección social"/>
    <s v="4.5.09 - Juventud"/>
    <s v="2.2 - CONTRATACIÓN DE SERVICIOS"/>
    <s v="2.2.2 - PUBLICIDAD, IMPRESIÓN Y ENCUADERNACIÓN"/>
    <s v="N"/>
    <s v="00 - N/A"/>
    <s v="10 - FONDO GENERAL"/>
    <s v="(en blanco)"/>
    <s v="99 - MULTIPROVINCIAL"/>
    <n v="11930029"/>
    <n v="9600000"/>
    <n v="0"/>
  </r>
  <r>
    <s v="2023"/>
    <x v="0"/>
    <x v="0"/>
    <x v="0"/>
    <x v="0"/>
    <s v="2 - Poder Ejecutivo"/>
    <s v="0201 - PRESIDENCIA DE LA REPÚBLICA"/>
    <s v="4 - SERVICIOS SOCIALES"/>
    <s v="4.5 - Protección social"/>
    <s v="4.5.09 - Juventud"/>
    <s v="2.2 - CONTRATACIÓN DE SERVICIOS"/>
    <s v="2.2.3 - VIÁTICOS"/>
    <s v="N"/>
    <s v="00 - N/A"/>
    <s v="10 - FONDO GENERAL"/>
    <s v="(en blanco)"/>
    <s v="99 - MULTIPROVINCIAL"/>
    <n v="4300000"/>
    <n v="1250000"/>
    <n v="0"/>
  </r>
  <r>
    <s v="2023"/>
    <x v="0"/>
    <x v="0"/>
    <x v="0"/>
    <x v="0"/>
    <s v="2 - Poder Ejecutivo"/>
    <s v="0201 - PRESIDENCIA DE LA REPÚBLICA"/>
    <s v="4 - SERVICIOS SOCIALES"/>
    <s v="4.5 - Protección social"/>
    <s v="4.5.09 - Juventud"/>
    <s v="2.2 - CONTRATACIÓN DE SERVICIOS"/>
    <s v="2.2.4 - TRANSPORTE Y ALMACENAJE"/>
    <s v="N"/>
    <s v="00 - N/A"/>
    <s v="10 - FONDO GENERAL"/>
    <s v="(en blanco)"/>
    <s v="99 - MULTIPROVINCIAL"/>
    <n v="800000"/>
    <n v="1500000"/>
    <n v="0"/>
  </r>
  <r>
    <s v="2023"/>
    <x v="0"/>
    <x v="0"/>
    <x v="0"/>
    <x v="0"/>
    <s v="2 - Poder Ejecutivo"/>
    <s v="0201 - PRESIDENCIA DE LA REPÚBLICA"/>
    <s v="4 - SERVICIOS SOCIALES"/>
    <s v="4.5 - Protección social"/>
    <s v="4.5.09 - Juventud"/>
    <s v="2.2 - CONTRATACIÓN DE SERVICIOS"/>
    <s v="2.2.5 - ALQUILERES Y RENTAS"/>
    <s v="N"/>
    <s v="00 - N/A"/>
    <s v="10 - FONDO GENERAL"/>
    <s v="(en blanco)"/>
    <s v="99 - MULTIPROVINCIAL"/>
    <n v="2485720"/>
    <n v="0"/>
    <n v="0"/>
  </r>
  <r>
    <s v="2023"/>
    <x v="0"/>
    <x v="0"/>
    <x v="0"/>
    <x v="0"/>
    <s v="2 - Poder Ejecutivo"/>
    <s v="0201 - PRESIDENCIA DE LA REPÚBLICA"/>
    <s v="4 - SERVICIOS SOCIALES"/>
    <s v="4.5 - Protección social"/>
    <s v="4.5.09 - Juventud"/>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s v="4 - SERVICIOS SOCIALES"/>
    <s v="4.5 - Protección social"/>
    <s v="4.5.09 - Juventud"/>
    <s v="2.2 - CONTRATACIÓN DE SERVICIOS"/>
    <s v="2.2.9 - OTRAS CONTRATACIONES DE SERVICIOS"/>
    <s v="N"/>
    <s v="00 - N/A"/>
    <s v="10 - FONDO GENERAL"/>
    <s v="(en blanco)"/>
    <s v="99 - MULTIPROVINCIAL"/>
    <n v="1900000"/>
    <n v="1300000"/>
    <n v="0"/>
  </r>
  <r>
    <s v="2023"/>
    <x v="0"/>
    <x v="0"/>
    <x v="0"/>
    <x v="0"/>
    <s v="2 - Poder Ejecutivo"/>
    <s v="0201 - PRESIDENCIA DE LA REPÚBLICA"/>
    <s v="4 - SERVICIOS SOCIALES"/>
    <s v="4.5 - Protección social"/>
    <s v="4.5.09 - Juventud"/>
    <s v="2.3 - MATERIALES Y SUMINISTROS"/>
    <s v="2.3.1 - ALIMENTOS Y PRODUCTOS AGROFORESTALES"/>
    <s v="N"/>
    <s v="00 - N/A"/>
    <s v="10 - FONDO GENERAL"/>
    <s v="(en blanco)"/>
    <s v="99 - MULTIPROVINCIAL"/>
    <n v="10500000"/>
    <n v="6000000"/>
    <n v="0"/>
  </r>
  <r>
    <s v="2023"/>
    <x v="0"/>
    <x v="0"/>
    <x v="0"/>
    <x v="0"/>
    <s v="2 - Poder Ejecutivo"/>
    <s v="0201 - PRESIDENCIA DE LA REPÚBLICA"/>
    <s v="4 - SERVICIOS SOCIALES"/>
    <s v="4.5 - Protección social"/>
    <s v="4.5.09 - Juventud"/>
    <s v="2.3 - MATERIALES Y SUMINISTROS"/>
    <s v="2.3.2 - TEXTILES Y VESTUARIOS"/>
    <s v="N"/>
    <s v="00 - N/A"/>
    <s v="10 - FONDO GENERAL"/>
    <s v="(en blanco)"/>
    <s v="99 - MULTIPROVINCIAL"/>
    <n v="3149731"/>
    <n v="3149731"/>
    <n v="0"/>
  </r>
  <r>
    <s v="2023"/>
    <x v="0"/>
    <x v="0"/>
    <x v="0"/>
    <x v="0"/>
    <s v="2 - Poder Ejecutivo"/>
    <s v="0201 - PRESIDENCIA DE LA REPÚBLICA"/>
    <s v="4 - SERVICIOS SOCIALES"/>
    <s v="4.5 - Protección social"/>
    <s v="4.5.09 - Juventud"/>
    <s v="2.3 - MATERIALES Y SUMINISTROS"/>
    <s v="2.3.3 - PAPEL, CARTÓN E IMPRESOS"/>
    <s v="N"/>
    <s v="00 - N/A"/>
    <s v="10 - FONDO GENERAL"/>
    <s v="(en blanco)"/>
    <s v="99 - MULTIPROVINCIAL"/>
    <n v="803125"/>
    <n v="0"/>
    <n v="0"/>
  </r>
  <r>
    <s v="2023"/>
    <x v="0"/>
    <x v="0"/>
    <x v="0"/>
    <x v="0"/>
    <s v="2 - Poder Ejecutivo"/>
    <s v="0201 - PRESIDENCIA DE LA REPÚBLICA"/>
    <s v="4 - SERVICIOS SOCIALES"/>
    <s v="4.5 - Protección social"/>
    <s v="4.5.09 - Juventud"/>
    <s v="2.3 - MATERIALES Y SUMINISTROS"/>
    <s v="2.3.4 - PRODUCTOS FARMACÉUTICOS"/>
    <s v="N"/>
    <s v="00 - N/A"/>
    <s v="10 - FONDO GENERAL"/>
    <s v="(en blanco)"/>
    <s v="99 - MULTIPROVINCIAL"/>
    <n v="792500"/>
    <n v="0"/>
    <n v="0"/>
  </r>
  <r>
    <s v="2023"/>
    <x v="0"/>
    <x v="0"/>
    <x v="0"/>
    <x v="0"/>
    <s v="2 - Poder Ejecutivo"/>
    <s v="0201 - PRESIDENCIA DE LA REPÚBLICA"/>
    <s v="4 - SERVICIOS SOCIALES"/>
    <s v="4.5 - Protección social"/>
    <s v="4.5.09 - Juventud"/>
    <s v="2.3 - MATERIALES Y SUMINISTROS"/>
    <s v="2.3.5 - CUERO, CAUCHO Y PLÁSTICO"/>
    <s v="N"/>
    <s v="00 - N/A"/>
    <s v="10 - FONDO GENERAL"/>
    <s v="(en blanco)"/>
    <s v="99 - MULTIPROVINCIAL"/>
    <n v="101238"/>
    <n v="0"/>
    <n v="0"/>
  </r>
  <r>
    <s v="2023"/>
    <x v="0"/>
    <x v="0"/>
    <x v="0"/>
    <x v="0"/>
    <s v="2 - Poder Ejecutivo"/>
    <s v="0201 - PRESIDENCIA DE LA REPÚBLICA"/>
    <s v="4 - SERVICIOS SOCIALES"/>
    <s v="4.5 - Protección social"/>
    <s v="4.5.09 - Juventud"/>
    <s v="2.3 - MATERIALES Y SUMINISTROS"/>
    <s v="2.3.6 - PRODUCTOS DE MINERALES, METÁLICOS Y NO METÁLICOS"/>
    <s v="N"/>
    <s v="00 - N/A"/>
    <s v="10 - FONDO GENERAL"/>
    <s v="(en blanco)"/>
    <s v="99 - MULTIPROVINCIAL"/>
    <n v="100000"/>
    <n v="0"/>
    <n v="0"/>
  </r>
  <r>
    <s v="2023"/>
    <x v="0"/>
    <x v="0"/>
    <x v="0"/>
    <x v="0"/>
    <s v="2 - Poder Ejecutivo"/>
    <s v="0201 - PRESIDENCIA DE LA REPÚBLICA"/>
    <s v="4 - SERVICIOS SOCIALES"/>
    <s v="4.5 - Protección social"/>
    <s v="4.5.09 - Juventud"/>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s v="4 - SERVICIOS SOCIALES"/>
    <s v="4.5 - Protección social"/>
    <s v="4.5.09 - Juventud"/>
    <s v="2.3 - MATERIALES Y SUMINISTROS"/>
    <s v="2.3.9 - PRODUCTOS Y ÚTILES VARIOS"/>
    <s v="N"/>
    <s v="00 - N/A"/>
    <s v="10 - FONDO GENERAL"/>
    <s v="(en blanco)"/>
    <s v="99 - MULTIPROVINCIAL"/>
    <n v="4746330"/>
    <n v="900000"/>
    <n v="0"/>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399713"/>
    <n v="26399713"/>
    <n v="2008984.13"/>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2485827"/>
    <n v="12485827"/>
    <n v="855471.4"/>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1916263"/>
    <n v="11916263"/>
    <n v="808284.29"/>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19973362"/>
    <n v="19973362"/>
    <n v="1456311.25"/>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1711379"/>
    <n v="11711379"/>
    <n v="817541.91999999993"/>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1671071"/>
    <n v="11671071"/>
    <n v="807587.2"/>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3270325"/>
    <n v="33270325"/>
    <n v="2363072.77"/>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976887486"/>
    <n v="4933770631.3500004"/>
    <n v="274347081.06"/>
  </r>
  <r>
    <s v="2023"/>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57000"/>
    <n v="257000"/>
    <n v="21346.799999999999"/>
  </r>
  <r>
    <s v="2023"/>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126523"/>
    <n v="126523"/>
    <n v="10356.82"/>
  </r>
  <r>
    <s v="2023"/>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593881099"/>
    <n v="622845425.49000001"/>
    <n v="14054408.790000001"/>
  </r>
  <r>
    <s v="2023"/>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150000"/>
    <n v="150000"/>
    <n v="0"/>
  </r>
  <r>
    <s v="2023"/>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100000"/>
    <n v="100000"/>
    <n v="0"/>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03324"/>
    <n v="3703324"/>
    <n v="306970.8"/>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750040"/>
    <n v="1750040"/>
    <n v="130801.59"/>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681843"/>
    <n v="1681843"/>
    <n v="123320.74"/>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12632"/>
    <n v="2812632"/>
    <n v="222619.34"/>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652925"/>
    <n v="1652925"/>
    <n v="124791.29"/>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647237"/>
    <n v="1647237"/>
    <n v="123429.37"/>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694958"/>
    <n v="4694958"/>
    <n v="360938.45999999996"/>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1444366"/>
    <n v="646958027.79999995"/>
    <n v="41464977.459999986"/>
  </r>
  <r>
    <s v="2023"/>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58487078"/>
    <n v="377215453"/>
    <n v="18901658.939999994"/>
  </r>
  <r>
    <s v="2023"/>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60167004"/>
    <n v="54933829"/>
    <n v="0"/>
  </r>
  <r>
    <s v="2023"/>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3"/>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94339886"/>
    <n v="119896136"/>
    <n v="0"/>
  </r>
  <r>
    <s v="2023"/>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11360578"/>
    <n v="13547400"/>
    <n v="0"/>
  </r>
  <r>
    <s v="2023"/>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84747008"/>
    <n v="209080936"/>
    <n v="3367206.0399999996"/>
  </r>
  <r>
    <s v="2023"/>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0"/>
  </r>
  <r>
    <s v="2023"/>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0"/>
  </r>
  <r>
    <s v="2023"/>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0"/>
  </r>
  <r>
    <s v="2023"/>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0"/>
  </r>
  <r>
    <s v="2023"/>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9302921"/>
    <n v="67762921"/>
    <n v="3789060.47"/>
  </r>
  <r>
    <s v="2023"/>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230127750"/>
    <n v="245178445"/>
    <n v="0"/>
  </r>
  <r>
    <s v="2023"/>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35200000"/>
    <n v="0"/>
  </r>
  <r>
    <s v="2023"/>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670598281"/>
    <n v="403757608"/>
    <n v="167300"/>
  </r>
  <r>
    <s v="2023"/>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s v="4 - SERVICIOS SOCIALES"/>
    <s v="4.5 - Protección social"/>
    <s v="4.5.10 - Asistencia social"/>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52047229"/>
    <n v="54853399"/>
    <n v="89208"/>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5830066"/>
    <n v="25830066"/>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10312344"/>
    <n v="10312344"/>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10312344"/>
    <n v="10312344"/>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10312344"/>
    <n v="10312344"/>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11034208"/>
    <n v="11034208"/>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3302526613"/>
    <n v="3303113163"/>
    <n v="369190"/>
  </r>
  <r>
    <s v="2023"/>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1388860250"/>
    <n v="1059622334"/>
    <n v="59852298.189999998"/>
  </r>
  <r>
    <s v="2023"/>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21943040"/>
    <n v="25005140"/>
    <n v="0"/>
  </r>
  <r>
    <s v="2023"/>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0"/>
    <n v="150000"/>
    <n v="0"/>
  </r>
  <r>
    <s v="2023"/>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30635129"/>
    <n v="26615590"/>
    <n v="0"/>
  </r>
  <r>
    <s v="2023"/>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4500000"/>
    <n v="45000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787120"/>
    <n v="27871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787120"/>
    <n v="27871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787120"/>
    <n v="27871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982220"/>
    <n v="29822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15533600"/>
    <n v="16759600"/>
    <n v="21040"/>
  </r>
  <r>
    <s v="2023"/>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57772845"/>
    <n v="47242520"/>
    <n v="0"/>
  </r>
  <r>
    <s v="2023"/>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5000000"/>
    <n v="14200000"/>
    <n v="0"/>
  </r>
  <r>
    <s v="2023"/>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108782159"/>
    <n v="112533978"/>
    <n v="0"/>
  </r>
  <r>
    <s v="2023"/>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0"/>
    <n v="300000"/>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86025"/>
    <n v="886025"/>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71123977"/>
    <n v="270682815"/>
    <n v="928482"/>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0"/>
    <n v="6005000"/>
    <n v="0"/>
  </r>
  <r>
    <s v="2023"/>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326529377"/>
    <n v="320661616"/>
    <n v="1177995.18"/>
  </r>
  <r>
    <s v="2023"/>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276120084"/>
    <n v="135890000"/>
    <n v="0"/>
  </r>
  <r>
    <s v="2023"/>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977903886"/>
    <n v="977803886"/>
    <n v="32625597.75"/>
  </r>
  <r>
    <s v="2023"/>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20000000"/>
    <n v="20000000"/>
    <n v="1159000"/>
  </r>
  <r>
    <s v="2023"/>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61033305"/>
    <n v="161133305"/>
    <n v="4439645.93"/>
  </r>
  <r>
    <s v="2023"/>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990000"/>
    <n v="990000"/>
    <n v="0"/>
  </r>
  <r>
    <s v="2023"/>
    <x v="0"/>
    <x v="0"/>
    <x v="0"/>
    <x v="0"/>
    <s v="2 - Poder Ejecutivo"/>
    <s v="0202 - MINISTERIO DE  INTERIOR Y POLICÍ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38358527"/>
    <n v="38358527"/>
    <n v="0"/>
  </r>
  <r>
    <s v="2023"/>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43727235"/>
    <n v="143727235"/>
    <n v="4939671.5"/>
  </r>
  <r>
    <s v="2023"/>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6700000"/>
    <n v="6700000"/>
    <n v="176151.9"/>
  </r>
  <r>
    <s v="2023"/>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9819594"/>
    <n v="57819594"/>
    <n v="4545328.9799999995"/>
  </r>
  <r>
    <s v="2023"/>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791401"/>
    <n v="791401"/>
    <n v="0"/>
  </r>
  <r>
    <s v="2023"/>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5306880"/>
    <n v="5306880"/>
    <n v="0"/>
  </r>
  <r>
    <s v="2023"/>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5430768"/>
    <n v="15430768"/>
    <n v="0"/>
  </r>
  <r>
    <s v="2023"/>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8795620"/>
    <n v="12795620"/>
    <n v="0"/>
  </r>
  <r>
    <s v="2023"/>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7457037"/>
    <n v="110557037"/>
    <n v="70000"/>
  </r>
  <r>
    <s v="2023"/>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54364580"/>
    <n v="54364580"/>
    <n v="1340385.5"/>
  </r>
  <r>
    <s v="2023"/>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41788"/>
    <n v="12341788"/>
    <n v="0"/>
  </r>
  <r>
    <s v="2023"/>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1312120"/>
    <n v="21412120"/>
    <n v="0"/>
  </r>
  <r>
    <s v="2023"/>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72675192"/>
    <n v="342025192"/>
    <n v="6360937.5"/>
  </r>
  <r>
    <s v="2023"/>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25977848"/>
    <n v="25977848"/>
    <n v="0"/>
  </r>
  <r>
    <s v="2023"/>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990399"/>
    <n v="5990399"/>
    <n v="0"/>
  </r>
  <r>
    <s v="2023"/>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047622"/>
    <n v="19047622"/>
    <n v="0"/>
  </r>
  <r>
    <s v="2023"/>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125050"/>
    <n v="2025050"/>
    <n v="0"/>
  </r>
  <r>
    <s v="2023"/>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0"/>
    <n v="32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4775000"/>
    <n v="5075000"/>
    <n v="0"/>
  </r>
  <r>
    <s v="2023"/>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4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2732789"/>
    <n v="3132789"/>
    <n v="0"/>
  </r>
  <r>
    <s v="2023"/>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0"/>
    <n v="6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6006958"/>
    <n v="6006958"/>
    <n v="0"/>
  </r>
  <r>
    <s v="2023"/>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3765709"/>
    <n v="3965709"/>
    <n v="0"/>
  </r>
  <r>
    <s v="2023"/>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600850"/>
    <n v="1900850"/>
    <n v="0"/>
  </r>
  <r>
    <s v="2023"/>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6339347"/>
    <n v="36439347"/>
    <n v="0"/>
  </r>
  <r>
    <s v="2023"/>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9721219"/>
    <n v="23271219"/>
    <n v="0"/>
  </r>
  <r>
    <s v="2023"/>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18033612"/>
    <n v="22533612"/>
    <n v="0"/>
  </r>
  <r>
    <s v="2023"/>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396010097"/>
    <n v="396010097"/>
    <n v="42687771.219999999"/>
  </r>
  <r>
    <s v="2023"/>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6319876386"/>
    <n v="16312881472.299999"/>
    <n v="1148241811.5700002"/>
  </r>
  <r>
    <s v="2023"/>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32087520"/>
    <n v="32087520"/>
    <n v="2770750"/>
  </r>
  <r>
    <s v="2023"/>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10745343"/>
    <n v="610745343"/>
    <n v="43599547"/>
  </r>
  <r>
    <s v="2023"/>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900000"/>
    <n v="900000"/>
    <n v="0"/>
  </r>
  <r>
    <s v="2023"/>
    <x v="0"/>
    <x v="0"/>
    <x v="0"/>
    <x v="0"/>
    <s v="2 - Poder Ejecutivo"/>
    <s v="0202 - MINISTERIO DE  INTERIOR Y POLICÍA"/>
    <s v="1 - SERVICIOS  GENERALES"/>
    <s v="1.4 - Justicia, orden público y seguridad"/>
    <s v="1.4.01 - Servicios de seguridad interior"/>
    <s v="2.1 - REMUNERACIONES Y CONTRIBUCIONES"/>
    <s v="2.1.4 - GRATIFICACIONES Y BONIFICACIONES"/>
    <s v="N"/>
    <s v="00 - N/A"/>
    <s v="10 - FONDO GENERAL"/>
    <s v="(en blanco)"/>
    <s v="99 - MULTIPROVINCIAL"/>
    <n v="22462918"/>
    <n v="22462918"/>
    <n v="0"/>
  </r>
  <r>
    <s v="2023"/>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53102383"/>
    <n v="53102383"/>
    <n v="5390518.6699999999"/>
  </r>
  <r>
    <s v="2023"/>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2048396919"/>
    <n v="2048396919"/>
    <n v="158542293.06"/>
  </r>
  <r>
    <s v="2023"/>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360220528"/>
    <n v="360217528"/>
    <n v="22717937.380000003"/>
  </r>
  <r>
    <s v="2023"/>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15820650"/>
    <n v="115820650"/>
    <n v="0"/>
  </r>
  <r>
    <s v="2023"/>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7492134"/>
    <n v="57492134"/>
    <n v="2116038.48"/>
  </r>
  <r>
    <s v="2023"/>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29500"/>
  </r>
  <r>
    <s v="2023"/>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181400"/>
    <n v="2181400"/>
    <n v="0"/>
  </r>
  <r>
    <s v="2023"/>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181666322"/>
    <n v="180296322"/>
    <n v="547675.22"/>
  </r>
  <r>
    <s v="2023"/>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675402000"/>
    <n v="679064894.24000001"/>
    <n v="55745540.989999995"/>
  </r>
  <r>
    <s v="2023"/>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8000000"/>
    <n v="8000000"/>
    <n v="0"/>
  </r>
  <r>
    <s v="2023"/>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83614926"/>
    <n v="83114926"/>
    <n v="0"/>
  </r>
  <r>
    <s v="2023"/>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75992195"/>
    <n v="75742195"/>
    <n v="5640.4"/>
  </r>
  <r>
    <s v="2023"/>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43990590"/>
    <n v="44290590"/>
    <n v="0"/>
  </r>
  <r>
    <s v="2023"/>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12475915"/>
    <n v="212475915"/>
    <n v="4442053"/>
  </r>
  <r>
    <s v="2023"/>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323525105"/>
    <n v="320769722.84000003"/>
    <n v="0"/>
  </r>
  <r>
    <s v="2023"/>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44497979"/>
    <n v="45697979"/>
    <n v="248368.46"/>
  </r>
  <r>
    <s v="2023"/>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300000"/>
    <n v="300000"/>
    <n v="0"/>
  </r>
  <r>
    <s v="2023"/>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75004009"/>
    <n v="74854009"/>
    <n v="79099.88"/>
  </r>
  <r>
    <s v="2023"/>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31038551"/>
    <n v="31038551"/>
    <n v="0"/>
  </r>
  <r>
    <s v="2023"/>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491477066"/>
    <n v="1491877066"/>
    <n v="55277661.789999999"/>
  </r>
  <r>
    <s v="2023"/>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4305140246"/>
    <n v="4305140246"/>
    <n v="0"/>
  </r>
  <r>
    <s v="2023"/>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99829730"/>
    <n v="199707330"/>
    <n v="13500916.209999999"/>
  </r>
  <r>
    <s v="2023"/>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450883"/>
    <n v="6089168"/>
    <n v="0"/>
  </r>
  <r>
    <s v="2023"/>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6784425"/>
    <n v="27268540"/>
    <n v="2088454.66"/>
  </r>
  <r>
    <s v="2023"/>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8080612"/>
    <n v="8080612"/>
    <n v="304595.62"/>
  </r>
  <r>
    <s v="2023"/>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337943"/>
    <n v="337943"/>
    <n v="0"/>
  </r>
  <r>
    <s v="2023"/>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50000"/>
    <n v="50000"/>
    <n v="0"/>
  </r>
  <r>
    <s v="2023"/>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20000"/>
    <n v="20000"/>
    <n v="0"/>
  </r>
  <r>
    <s v="2023"/>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34173"/>
    <n v="534173"/>
    <n v="0"/>
  </r>
  <r>
    <s v="2023"/>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674313"/>
    <n v="1674313"/>
    <n v="0"/>
  </r>
  <r>
    <s v="2023"/>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3921571"/>
    <n v="3921571"/>
    <n v="0"/>
  </r>
  <r>
    <s v="2023"/>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194902"/>
    <n v="1194902"/>
    <n v="0"/>
  </r>
  <r>
    <s v="2023"/>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500000"/>
    <n v="500000"/>
    <n v="0"/>
  </r>
  <r>
    <s v="2023"/>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3936239"/>
    <n v="23936239"/>
    <n v="104983.72"/>
  </r>
  <r>
    <s v="2023"/>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7832461"/>
    <n v="7832461"/>
    <n v="0"/>
  </r>
  <r>
    <s v="2023"/>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33271"/>
    <n v="633271"/>
    <n v="0"/>
  </r>
  <r>
    <s v="2023"/>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30000"/>
    <n v="0"/>
  </r>
  <r>
    <s v="2023"/>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4536021"/>
    <n v="4536021"/>
    <n v="0"/>
  </r>
  <r>
    <s v="2023"/>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2653678"/>
    <n v="2653678"/>
    <n v="0"/>
  </r>
  <r>
    <s v="2023"/>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24645126"/>
    <n v="24645126"/>
    <n v="339980"/>
  </r>
  <r>
    <s v="2023"/>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963750"/>
    <n v="6963750"/>
    <n v="0"/>
  </r>
  <r>
    <s v="2023"/>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86389816"/>
    <n v="392559400.51999998"/>
    <n v="26542417.449999999"/>
  </r>
  <r>
    <s v="2023"/>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652189737"/>
    <n v="725329737"/>
    <n v="51197716.740000002"/>
  </r>
  <r>
    <s v="2023"/>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69215722"/>
    <n v="75201424"/>
    <n v="217000"/>
  </r>
  <r>
    <s v="2023"/>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251589818"/>
    <n v="264510318.19999999"/>
    <n v="13286478.699999999"/>
  </r>
  <r>
    <s v="2023"/>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100000"/>
    <n v="100000"/>
    <n v="5952"/>
  </r>
  <r>
    <s v="2023"/>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4060605"/>
    <n v="49924197.680000007"/>
    <n v="4022131.71"/>
  </r>
  <r>
    <s v="2023"/>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76996739"/>
    <n v="84938193.599999994"/>
    <n v="6901254.4099999992"/>
  </r>
  <r>
    <s v="2023"/>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25604771"/>
    <n v="25604771"/>
    <n v="228590.8"/>
  </r>
  <r>
    <s v="2023"/>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64966686"/>
    <n v="64966686"/>
    <n v="4880172.0999999996"/>
  </r>
  <r>
    <s v="2023"/>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884600"/>
    <n v="884600"/>
    <n v="0"/>
  </r>
  <r>
    <s v="2023"/>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2561412"/>
    <n v="2599412"/>
    <n v="0"/>
  </r>
  <r>
    <s v="2023"/>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347784"/>
    <n v="347784"/>
    <n v="0"/>
  </r>
  <r>
    <s v="2023"/>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9127878"/>
    <n v="9127878"/>
    <n v="0"/>
  </r>
  <r>
    <s v="2023"/>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1835600"/>
    <n v="1835600"/>
    <n v="0"/>
  </r>
  <r>
    <s v="2023"/>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1263142"/>
    <n v="11263142"/>
    <n v="585141.85"/>
  </r>
  <r>
    <s v="2023"/>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10743459"/>
    <n v="21490918.129999999"/>
    <n v="1030178.81"/>
  </r>
  <r>
    <s v="2023"/>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16455692"/>
    <n v="16455692"/>
    <n v="243126.86"/>
  </r>
  <r>
    <s v="2023"/>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8661110"/>
    <n v="31661110"/>
    <n v="1130323.42"/>
  </r>
  <r>
    <s v="2023"/>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967272"/>
    <n v="35967272"/>
    <n v="36439.33"/>
  </r>
  <r>
    <s v="2023"/>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39864050"/>
    <n v="47607961.950000003"/>
    <n v="501412.68"/>
  </r>
  <r>
    <s v="2023"/>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6030448"/>
    <n v="6030448"/>
    <n v="34220"/>
  </r>
  <r>
    <s v="2023"/>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55456554"/>
    <n v="70637857.150000006"/>
    <n v="264200"/>
  </r>
  <r>
    <s v="2023"/>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3570000"/>
    <n v="3570000"/>
    <n v="52126.5"/>
  </r>
  <r>
    <s v="2023"/>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3135200"/>
    <n v="5968065"/>
    <n v="0"/>
  </r>
  <r>
    <s v="2023"/>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471559"/>
    <n v="471559"/>
    <n v="0"/>
  </r>
  <r>
    <s v="2023"/>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4259852"/>
    <n v="4259852"/>
    <n v="2984964.2"/>
  </r>
  <r>
    <s v="2023"/>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5100000"/>
    <n v="17081120.800000001"/>
    <n v="0"/>
  </r>
  <r>
    <s v="2023"/>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250525431"/>
    <n v="144823476.19999999"/>
    <n v="0"/>
  </r>
  <r>
    <s v="2023"/>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969100"/>
    <n v="969100"/>
    <n v="0"/>
  </r>
  <r>
    <s v="2023"/>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5568086"/>
    <n v="5568086"/>
    <n v="0"/>
  </r>
  <r>
    <s v="2023"/>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50000"/>
    <n v="50000"/>
    <n v="0"/>
  </r>
  <r>
    <s v="2023"/>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9864"/>
    <n v="9864"/>
    <n v="0"/>
  </r>
  <r>
    <s v="2023"/>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45000"/>
    <n v="45000"/>
    <n v="0"/>
  </r>
  <r>
    <s v="2023"/>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443696"/>
    <n v="6245696"/>
    <n v="0"/>
  </r>
  <r>
    <s v="2023"/>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2000"/>
    <n v="0"/>
  </r>
  <r>
    <s v="2023"/>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67480"/>
    <n v="67480"/>
    <n v="0"/>
  </r>
  <r>
    <s v="2023"/>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541800"/>
    <n v="1541800"/>
    <n v="0"/>
  </r>
  <r>
    <s v="2023"/>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70006100"/>
    <n v="63060125.980000004"/>
    <n v="51920"/>
  </r>
  <r>
    <s v="2023"/>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2141840"/>
    <n v="2141840"/>
    <n v="0"/>
  </r>
  <r>
    <s v="2023"/>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6749298"/>
    <n v="8972090"/>
    <n v="358796.7"/>
  </r>
  <r>
    <s v="2023"/>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82944155"/>
    <n v="782944155"/>
    <n v="59776161.670000002"/>
  </r>
  <r>
    <s v="2023"/>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568201"/>
    <n v="54568201"/>
    <n v="4410437.9800000004"/>
  </r>
  <r>
    <s v="2023"/>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36600000"/>
    <n v="36600000"/>
    <n v="1495381.05"/>
  </r>
  <r>
    <s v="2023"/>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2500000"/>
    <n v="2500000"/>
    <n v="0"/>
  </r>
  <r>
    <s v="2023"/>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700000"/>
    <n v="5700000"/>
    <n v="147200"/>
  </r>
  <r>
    <s v="2023"/>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5461820"/>
    <n v="15461820"/>
    <n v="653987.38"/>
  </r>
  <r>
    <s v="2023"/>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27008045"/>
    <n v="27008045"/>
    <n v="23240821.350000001"/>
  </r>
  <r>
    <s v="2023"/>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4600000"/>
    <n v="24600000"/>
    <n v="0"/>
  </r>
  <r>
    <s v="2023"/>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2020000"/>
    <n v="2020000"/>
    <n v="0"/>
  </r>
  <r>
    <s v="2023"/>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42000000"/>
    <n v="0"/>
  </r>
  <r>
    <s v="2023"/>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9630550"/>
    <n v="29630550"/>
    <n v="0"/>
  </r>
  <r>
    <s v="2023"/>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2800000"/>
    <n v="2800000"/>
    <n v="0"/>
  </r>
  <r>
    <s v="2023"/>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22919550"/>
    <n v="22919550"/>
    <n v="0"/>
  </r>
  <r>
    <s v="2023"/>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0380450"/>
    <n v="110380450"/>
    <n v="0"/>
  </r>
  <r>
    <s v="2023"/>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6848759"/>
    <n v="26848759"/>
    <n v="0"/>
  </r>
  <r>
    <s v="2023"/>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572795212"/>
    <n v="572795212"/>
    <n v="43842397.659999996"/>
  </r>
  <r>
    <s v="2023"/>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660000"/>
  </r>
  <r>
    <s v="2023"/>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49719997"/>
    <n v="49719997"/>
    <n v="4117979.3000000003"/>
  </r>
  <r>
    <s v="2023"/>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315437"/>
    <n v="2315437"/>
    <n v="0"/>
  </r>
  <r>
    <s v="2023"/>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566400"/>
    <n v="566400"/>
    <n v="0"/>
  </r>
  <r>
    <s v="2023"/>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6500000"/>
    <n v="0"/>
  </r>
  <r>
    <s v="2023"/>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900000"/>
    <n v="0"/>
  </r>
  <r>
    <s v="2023"/>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208425"/>
    <n v="5208425"/>
    <n v="0"/>
  </r>
  <r>
    <s v="2023"/>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8933000"/>
    <n v="0"/>
  </r>
  <r>
    <s v="2023"/>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931848"/>
    <n v="0"/>
  </r>
  <r>
    <s v="2023"/>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8096000"/>
    <n v="0"/>
  </r>
  <r>
    <s v="2023"/>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965772"/>
    <n v="31965772"/>
    <n v="0"/>
  </r>
  <r>
    <s v="2023"/>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663260"/>
  </r>
  <r>
    <s v="2023"/>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128139"/>
  </r>
  <r>
    <s v="2023"/>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57166.42999999993"/>
  </r>
  <r>
    <s v="2023"/>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300000"/>
    <n v="0"/>
  </r>
  <r>
    <s v="2023"/>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250000"/>
    <n v="0"/>
  </r>
  <r>
    <s v="2023"/>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780000"/>
    <n v="1156418"/>
  </r>
  <r>
    <s v="2023"/>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399490"/>
    <n v="1399490"/>
    <n v="0"/>
  </r>
  <r>
    <s v="2023"/>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15000"/>
    <n v="0"/>
  </r>
  <r>
    <s v="2023"/>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950000"/>
    <n v="0"/>
  </r>
  <r>
    <s v="2023"/>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600510"/>
    <n v="600510"/>
    <n v="0"/>
  </r>
  <r>
    <s v="2023"/>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3370000"/>
    <n v="0"/>
  </r>
  <r>
    <s v="2023"/>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681096"/>
    <n v="21096"/>
    <n v="0"/>
  </r>
  <r>
    <s v="2023"/>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56738"/>
    <n v="16056738"/>
    <n v="200000"/>
  </r>
  <r>
    <s v="2023"/>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5532906"/>
    <n v="5532906"/>
    <n v="0"/>
  </r>
  <r>
    <s v="2023"/>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1082773"/>
    <n v="1082773"/>
    <n v="0"/>
  </r>
  <r>
    <s v="2023"/>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204207"/>
    <n v="204207"/>
    <n v="0"/>
  </r>
  <r>
    <s v="2023"/>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629639"/>
    <n v="12629639"/>
    <n v="0"/>
  </r>
  <r>
    <s v="2023"/>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112699"/>
    <n v="4112699"/>
    <n v="0"/>
  </r>
  <r>
    <s v="2023"/>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68606078"/>
    <n v="78538643.519999996"/>
    <n v="5700452.0500000007"/>
  </r>
  <r>
    <s v="2023"/>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10792800"/>
    <n v="9550800"/>
    <n v="143925"/>
  </r>
  <r>
    <s v="2023"/>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636124"/>
    <n v="3219157.1800000006"/>
    <n v="248410.23"/>
  </r>
  <r>
    <s v="2023"/>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335600"/>
    <n v="2335200"/>
    <n v="0"/>
  </r>
  <r>
    <s v="2023"/>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400000"/>
    <n v="400000"/>
    <n v="0"/>
  </r>
  <r>
    <s v="2023"/>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90000"/>
    <n v="505000"/>
    <n v="0"/>
  </r>
  <r>
    <s v="2023"/>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1886224"/>
    <n v="891224"/>
    <n v="0"/>
  </r>
  <r>
    <s v="2023"/>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460000"/>
    <n v="440000"/>
    <n v="0"/>
  </r>
  <r>
    <s v="2023"/>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352612"/>
    <n v="200000"/>
    <n v="0"/>
  </r>
  <r>
    <s v="2023"/>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1200000"/>
    <n v="1500000"/>
    <n v="100000"/>
  </r>
  <r>
    <s v="2023"/>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280000"/>
    <n v="360000"/>
    <n v="0"/>
  </r>
  <r>
    <s v="2023"/>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1011073"/>
    <n v="960400"/>
    <n v="0"/>
  </r>
  <r>
    <s v="2023"/>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5000000"/>
    <n v="36500000"/>
    <n v="0"/>
  </r>
  <r>
    <s v="2023"/>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300000"/>
    <n v="80000"/>
    <n v="0"/>
  </r>
  <r>
    <s v="2023"/>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468900"/>
    <n v="11468900"/>
    <n v="0"/>
  </r>
  <r>
    <s v="2023"/>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3209500"/>
    <n v="2324500"/>
    <n v="0"/>
  </r>
  <r>
    <s v="2023"/>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3731367764"/>
    <n v="3779277700.6099997"/>
    <n v="243391808.06"/>
  </r>
  <r>
    <s v="2023"/>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21216705209"/>
    <n v="21014777067.5"/>
    <n v="1429993825.47"/>
  </r>
  <r>
    <s v="2023"/>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751933052"/>
    <n v="751933052"/>
    <n v="64676721"/>
  </r>
  <r>
    <s v="2023"/>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80276139"/>
    <n v="80671134"/>
    <n v="11723838.75"/>
  </r>
  <r>
    <s v="2023"/>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733594660"/>
    <n v="895292162"/>
    <n v="80769884.189999998"/>
  </r>
  <r>
    <s v="2023"/>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44718571"/>
    <n v="44718571"/>
    <n v="3423688.5"/>
  </r>
  <r>
    <s v="2023"/>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28614600"/>
    <n v="0"/>
    <n v="0"/>
  </r>
  <r>
    <s v="2023"/>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03846588"/>
    <n v="207703936.40000001"/>
    <n v="17339678.809999999"/>
  </r>
  <r>
    <s v="2023"/>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90134681"/>
    <n v="1076523664.4899998"/>
    <n v="89350863"/>
  </r>
  <r>
    <s v="2023"/>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42493049"/>
    <n v="42493049"/>
    <n v="2686298.99"/>
  </r>
  <r>
    <s v="2023"/>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90157962"/>
    <n v="190157962"/>
    <n v="13836280.43"/>
  </r>
  <r>
    <s v="2023"/>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429541232"/>
    <n v="463141232"/>
    <n v="30657714.969999995"/>
  </r>
  <r>
    <s v="2023"/>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16155960"/>
    <n v="16155960"/>
    <n v="550752.57000000007"/>
  </r>
  <r>
    <s v="2023"/>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01 - DISTRITO NACIONAL"/>
    <n v="0"/>
    <n v="800000"/>
    <n v="0"/>
  </r>
  <r>
    <s v="2023"/>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1804000"/>
    <n v="1804000"/>
    <n v="0"/>
  </r>
  <r>
    <s v="2023"/>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797544"/>
    <n v="797544"/>
    <n v="0"/>
  </r>
  <r>
    <s v="2023"/>
    <x v="0"/>
    <x v="0"/>
    <x v="0"/>
    <x v="0"/>
    <s v="2 - Poder Ejecutivo"/>
    <s v="0203 - MINISTERIO DE DEFENSA"/>
    <s v="1 - SERVICIOS  GENERALES"/>
    <s v="1.3 - Defensa nacional"/>
    <s v="1.3.01 - Defensa militar"/>
    <s v="2.2 - CONTRATACIÓN DE SERVICIOS"/>
    <s v="2.2.3 - VIÁTICOS"/>
    <s v="N"/>
    <s v="00 - N/A"/>
    <s v="10 - FONDO GENERAL"/>
    <s v="(en blanco)"/>
    <s v="01 - DISTRITO NACIONAL"/>
    <n v="133334895"/>
    <n v="54135000"/>
    <n v="3894730"/>
  </r>
  <r>
    <s v="2023"/>
    <x v="0"/>
    <x v="0"/>
    <x v="0"/>
    <x v="0"/>
    <s v="2 - Poder Ejecutivo"/>
    <s v="0203 - MINISTERIO DE DEFENSA"/>
    <s v="1 - SERVICIOS  GENERALES"/>
    <s v="1.3 - Defensa nacional"/>
    <s v="1.3.01 - Defensa militar"/>
    <s v="2.2 - CONTRATACIÓN DE SERVICIOS"/>
    <s v="2.2.3 - VIÁTICOS"/>
    <s v="N"/>
    <s v="00 - N/A"/>
    <s v="10 - FONDO GENERAL"/>
    <s v="(en blanco)"/>
    <s v="99 - MULTIPROVINCIAL"/>
    <n v="320721185"/>
    <n v="216693615"/>
    <n v="11803378.83"/>
  </r>
  <r>
    <s v="2023"/>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9000000"/>
    <n v="9000000"/>
    <n v="472350"/>
  </r>
  <r>
    <s v="2023"/>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6319220"/>
    <n v="6319220"/>
    <n v="0"/>
  </r>
  <r>
    <s v="2023"/>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1500000"/>
    <n v="1500000"/>
    <n v="0"/>
  </r>
  <r>
    <s v="2023"/>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2308083"/>
    <n v="0"/>
  </r>
  <r>
    <s v="2023"/>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2725537"/>
    <n v="75622730"/>
    <n v="772489.22"/>
  </r>
  <r>
    <s v="2023"/>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19000000"/>
    <n v="19000000"/>
    <n v="0"/>
  </r>
  <r>
    <s v="2023"/>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000000"/>
    <n v="0"/>
  </r>
  <r>
    <s v="2023"/>
    <x v="0"/>
    <x v="0"/>
    <x v="0"/>
    <x v="0"/>
    <s v="2 - Poder Ejecutivo"/>
    <s v="0203 - MINISTERIO DE DEFENSA"/>
    <s v="1 - SERVICIOS  GENERALES"/>
    <s v="1.3 - Defensa nacional"/>
    <s v="1.3.01 - Defensa militar"/>
    <s v="2.2 - CONTRATACIÓN DE SERVICIOS"/>
    <s v="2.2.6 - SEGUROS"/>
    <s v="N"/>
    <s v="00 - N/A"/>
    <s v="10 - FONDO GENERAL"/>
    <s v="(en blanco)"/>
    <s v="99 - MULTIPROVINCIAL"/>
    <n v="270654556"/>
    <n v="270654556"/>
    <n v="249218563.06999999"/>
  </r>
  <r>
    <s v="2023"/>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7293217"/>
    <n v="69643160.849999994"/>
    <n v="55592151.409999996"/>
  </r>
  <r>
    <s v="2023"/>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7858800"/>
    <n v="0"/>
  </r>
  <r>
    <s v="2023"/>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116554302"/>
    <n v="120815242"/>
    <n v="2231164.7600000002"/>
  </r>
  <r>
    <s v="2023"/>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26000000"/>
    <n v="26000000"/>
    <n v="0"/>
  </r>
  <r>
    <s v="2023"/>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01 - DISTRITO NACIONAL"/>
    <n v="3874380"/>
    <n v="6874380"/>
    <n v="0"/>
  </r>
  <r>
    <s v="2023"/>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22171670"/>
    <n v="23874508"/>
    <n v="128472.5"/>
  </r>
  <r>
    <s v="2023"/>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2400000"/>
    <n v="2400000"/>
    <n v="0"/>
  </r>
  <r>
    <s v="2023"/>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5842359"/>
    <n v="5542359"/>
    <n v="0"/>
  </r>
  <r>
    <s v="2023"/>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5000000"/>
    <n v="5000000"/>
    <n v="0"/>
  </r>
  <r>
    <s v="2023"/>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1021188"/>
    <n v="290221083"/>
    <n v="25974440"/>
  </r>
  <r>
    <s v="2023"/>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890441555"/>
    <n v="980251258"/>
    <n v="48876178.760000005"/>
  </r>
  <r>
    <s v="2023"/>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115600000"/>
    <n v="115600000"/>
    <n v="6700579.2599999998"/>
  </r>
  <r>
    <s v="2023"/>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600308762"/>
    <n v="633481506"/>
    <n v="0"/>
  </r>
  <r>
    <s v="2023"/>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56000000"/>
    <n v="56000000"/>
    <n v="0"/>
  </r>
  <r>
    <s v="2023"/>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2622595"/>
    <n v="45108314"/>
    <n v="0"/>
  </r>
  <r>
    <s v="2023"/>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33000000"/>
    <n v="33000000"/>
    <n v="0"/>
  </r>
  <r>
    <s v="2023"/>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16824034"/>
    <n v="17132650"/>
    <n v="100000"/>
  </r>
  <r>
    <s v="2023"/>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21000000"/>
    <n v="21000000"/>
    <n v="0"/>
  </r>
  <r>
    <s v="2023"/>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38322364"/>
    <n v="39472364"/>
    <n v="0"/>
  </r>
  <r>
    <s v="2023"/>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45000000"/>
    <n v="45000000"/>
    <n v="0"/>
  </r>
  <r>
    <s v="2023"/>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48726427"/>
    <n v="45278667"/>
    <n v="0"/>
  </r>
  <r>
    <s v="2023"/>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17800000"/>
    <n v="17800000"/>
    <n v="0"/>
  </r>
  <r>
    <s v="2023"/>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0976979"/>
    <n v="50976979"/>
    <n v="3242032.93"/>
  </r>
  <r>
    <s v="2023"/>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931845353"/>
    <n v="933045353"/>
    <n v="5468820.5600000005"/>
  </r>
  <r>
    <s v="2023"/>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97000000"/>
    <n v="97000000"/>
    <n v="3018507.92"/>
  </r>
  <r>
    <s v="2023"/>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174341067"/>
    <n v="182810662"/>
    <n v="0"/>
  </r>
  <r>
    <s v="2023"/>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1382659520"/>
    <n v="1380309576.1500001"/>
    <n v="0"/>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118372"/>
    <n v="29118372"/>
    <n v="2138263.37"/>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210600"/>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43524"/>
    <n v="343524"/>
    <n v="29026.49"/>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103783"/>
    <n v="103783"/>
    <n v="7010.64"/>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5120"/>
    <n v="1095120"/>
    <n v="80356.320000000007"/>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100000"/>
    <n v="10000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003"/>
    <n v="1596003"/>
    <n v="12990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6640"/>
    <n v="5664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130332"/>
    <n v="130332"/>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2400000"/>
    <n v="2400000"/>
    <n v="19840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900000"/>
    <n v="1900000"/>
    <n v="148645"/>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2380490"/>
    <n v="238049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191000"/>
    <n v="191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1150000"/>
    <n v="1150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250000"/>
    <n v="250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15000"/>
    <n v="15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19500"/>
    <n v="195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127000"/>
    <n v="3127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1508010"/>
    <n v="150801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1239735"/>
    <n v="1239735"/>
    <n v="0"/>
  </r>
  <r>
    <s v="2023"/>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64884"/>
    <n v="15664884"/>
    <n v="1204960.21"/>
  </r>
  <r>
    <s v="2023"/>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65569"/>
    <n v="265569"/>
    <n v="22023.200000000001"/>
  </r>
  <r>
    <s v="2023"/>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300000"/>
    <n v="300000"/>
    <n v="0"/>
  </r>
  <r>
    <s v="2023"/>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888000"/>
    <n v="888000"/>
    <n v="74000"/>
  </r>
  <r>
    <s v="2023"/>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120000"/>
    <n v="120000"/>
    <n v="0"/>
  </r>
  <r>
    <s v="2023"/>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5592000"/>
    <n v="459556.75"/>
  </r>
  <r>
    <s v="2023"/>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175000"/>
    <n v="175000"/>
    <n v="0"/>
  </r>
  <r>
    <s v="2023"/>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2353158"/>
    <n v="2353158"/>
    <n v="98026"/>
  </r>
  <r>
    <s v="2023"/>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00000"/>
    <n v="400000"/>
    <n v="0"/>
  </r>
  <r>
    <s v="2023"/>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150000"/>
    <n v="150000"/>
    <n v="0"/>
  </r>
  <r>
    <s v="2023"/>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950000"/>
    <n v="4950000"/>
    <n v="0"/>
  </r>
  <r>
    <s v="2023"/>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810000"/>
    <n v="810000"/>
    <n v="0"/>
  </r>
  <r>
    <s v="2023"/>
    <x v="0"/>
    <x v="0"/>
    <x v="0"/>
    <x v="0"/>
    <s v="2 - Poder Ejecutivo"/>
    <s v="0203 - MINISTERIO DE DEFENSA"/>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111456000"/>
    <n v="111456000"/>
    <n v="8578000"/>
  </r>
  <r>
    <s v="2023"/>
    <x v="0"/>
    <x v="0"/>
    <x v="0"/>
    <x v="0"/>
    <s v="2 - Poder Ejecutivo"/>
    <s v="0203 - MINISTERIO DE DEFENSA"/>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3000000"/>
    <n v="3000000"/>
    <n v="247362.5"/>
  </r>
  <r>
    <s v="2023"/>
    <x v="0"/>
    <x v="0"/>
    <x v="0"/>
    <x v="0"/>
    <s v="2 - Poder Ejecutivo"/>
    <s v="0203 - MINISTERIO DE DEFENSA"/>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2478000"/>
    <n v="2478000"/>
    <n v="161343"/>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1 - SERVICIOS BÁSICOS"/>
    <s v="N"/>
    <s v="00 - N/A"/>
    <s v="10 - FONDO GENERAL"/>
    <s v="(en blanco)"/>
    <s v="99 - MULTIPROVINCIAL"/>
    <n v="5963885"/>
    <n v="5963885"/>
    <n v="680569.83000000007"/>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470000"/>
    <n v="470000"/>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4983892"/>
    <n v="4983892"/>
    <n v="41515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150000"/>
    <n v="150000"/>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460204"/>
    <n v="460204"/>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6 - SEGUROS"/>
    <s v="N"/>
    <s v="00 - N/A"/>
    <s v="10 - FONDO GENERAL"/>
    <s v="(en blanco)"/>
    <s v="99 - MULTIPROVINCIAL"/>
    <n v="802066"/>
    <n v="802066"/>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83753"/>
    <n v="83753"/>
    <n v="6979.36"/>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9920223"/>
    <n v="9978093"/>
    <n v="78337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1800000"/>
    <n v="48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300000"/>
    <n v="3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4 - PRODUCTOS FARMACÉUTICOS"/>
    <s v="N"/>
    <s v="00 - N/A"/>
    <s v="10 - FONDO GENERAL"/>
    <s v="(en blanco)"/>
    <s v="99 - MULTIPROVINCIAL"/>
    <n v="13092"/>
    <n v="13092"/>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200000"/>
    <n v="2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00000"/>
    <n v="7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10486200"/>
    <n v="104862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890000"/>
    <n v="1350200"/>
    <n v="0"/>
  </r>
  <r>
    <s v="2023"/>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1725353985"/>
    <n v="1725353985"/>
    <n v="135112298.68000001"/>
  </r>
  <r>
    <s v="2023"/>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6337104"/>
    <n v="6337104"/>
    <n v="499105.25"/>
  </r>
  <r>
    <s v="2023"/>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39535604"/>
    <n v="39535604"/>
    <n v="3287813.37"/>
  </r>
  <r>
    <s v="2023"/>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32303795"/>
    <n v="32303795"/>
    <n v="2474705.58"/>
  </r>
  <r>
    <s v="2023"/>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3"/>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0"/>
  </r>
  <r>
    <s v="2023"/>
    <x v="0"/>
    <x v="0"/>
    <x v="0"/>
    <x v="0"/>
    <s v="2 - Poder Ejecutivo"/>
    <s v="0203 - MINISTERIO DE DEFENSA"/>
    <s v="4 - SERVICIOS SOCIALES"/>
    <s v="4.2 - Salud"/>
    <s v="4.2.02 - Servicios hospitalarios"/>
    <s v="2.2 - CONTRATACIÓN DE SERVICIOS"/>
    <s v="2.2.6 - SEGUROS"/>
    <s v="N"/>
    <s v="00 - N/A"/>
    <s v="10 - FONDO GENERAL"/>
    <s v="(en blanco)"/>
    <s v="99 - MULTIPROVINCIAL"/>
    <n v="90000"/>
    <n v="90000"/>
    <n v="0"/>
  </r>
  <r>
    <s v="2023"/>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2500000"/>
    <n v="2500000"/>
    <n v="33040"/>
  </r>
  <r>
    <s v="2023"/>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600000"/>
    <n v="600000"/>
    <n v="0"/>
  </r>
  <r>
    <s v="2023"/>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42409200"/>
    <n v="42409200"/>
    <n v="4323322"/>
  </r>
  <r>
    <s v="2023"/>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2162857"/>
    <n v="2162857"/>
    <n v="0"/>
  </r>
  <r>
    <s v="2023"/>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4700000"/>
    <n v="4700000"/>
    <n v="0"/>
  </r>
  <r>
    <s v="2023"/>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3814795"/>
    <n v="93814795"/>
    <n v="0"/>
  </r>
  <r>
    <s v="2023"/>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900000"/>
    <n v="900000"/>
    <n v="0"/>
  </r>
  <r>
    <s v="2023"/>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2000000"/>
    <n v="2000000"/>
    <n v="0"/>
  </r>
  <r>
    <s v="2023"/>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72972000"/>
    <n v="72972000"/>
    <n v="40903.519999999997"/>
  </r>
  <r>
    <s v="2023"/>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12424665"/>
    <n v="112424665"/>
    <n v="0"/>
  </r>
  <r>
    <s v="2023"/>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77314"/>
    <n v="14177314"/>
    <n v="1090105.6000000001"/>
  </r>
  <r>
    <s v="2023"/>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569.9"/>
  </r>
  <r>
    <s v="2023"/>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24000"/>
    <n v="14990.49"/>
  </r>
  <r>
    <s v="2023"/>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18776.92"/>
  </r>
  <r>
    <s v="2023"/>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400000"/>
    <n v="400000"/>
    <n v="0"/>
  </r>
  <r>
    <s v="2023"/>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012347"/>
    <n v="1012347"/>
    <n v="0"/>
  </r>
  <r>
    <s v="2023"/>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200000"/>
    <n v="2200000"/>
    <n v="183300"/>
  </r>
  <r>
    <s v="2023"/>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028998"/>
    <n v="1028998"/>
    <n v="0"/>
  </r>
  <r>
    <s v="2023"/>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214100"/>
  </r>
  <r>
    <s v="2023"/>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6045893"/>
    <n v="85773426"/>
    <n v="6518037.5300000003"/>
  </r>
  <r>
    <s v="2023"/>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960000"/>
    <n v="960000"/>
    <n v="0"/>
  </r>
  <r>
    <s v="2023"/>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360000"/>
    <n v="30000"/>
  </r>
  <r>
    <s v="2023"/>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7478.74"/>
  </r>
  <r>
    <s v="2023"/>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09426"/>
    <n v="1629893"/>
    <n v="154996.69"/>
  </r>
  <r>
    <s v="2023"/>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40000"/>
    <n v="30133.86"/>
  </r>
  <r>
    <s v="2023"/>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300000"/>
    <n v="300000"/>
    <n v="0"/>
  </r>
  <r>
    <s v="2023"/>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1335634"/>
    <n v="1335634"/>
    <n v="0"/>
  </r>
  <r>
    <s v="2023"/>
    <x v="0"/>
    <x v="0"/>
    <x v="0"/>
    <x v="0"/>
    <s v="2 - Poder Ejecutivo"/>
    <s v="0203 - MINISTERIO DE DEFENSA"/>
    <s v="4 - SERVICIOS SOCIALES"/>
    <s v="4.4 - Educación"/>
    <s v="4.4.04 - Educación superior"/>
    <s v="2.2 - CONTRATACIÓN DE SERVICIOS"/>
    <s v="2.2.3 - VIÁTICOS"/>
    <s v="N"/>
    <s v="00 - N/A"/>
    <s v="10 - FONDO GENERAL"/>
    <s v="(en blanco)"/>
    <s v="32 - SANTO DOMINGO"/>
    <n v="200000"/>
    <n v="200000"/>
    <n v="0"/>
  </r>
  <r>
    <s v="2023"/>
    <x v="0"/>
    <x v="0"/>
    <x v="0"/>
    <x v="0"/>
    <s v="2 - Poder Ejecutivo"/>
    <s v="0203 - MINISTERIO DE DEFENSA"/>
    <s v="4 - SERVICIOS SOCIALES"/>
    <s v="4.4 - Educación"/>
    <s v="4.4.04 - Educación superior"/>
    <s v="2.2 - CONTRATACIÓN DE SERVICIOS"/>
    <s v="2.2.3 - VIÁTICOS"/>
    <s v="N"/>
    <s v="00 - N/A"/>
    <s v="10 - FONDO GENERAL"/>
    <s v="(en blanco)"/>
    <s v="99 - MULTIPROVINCIAL"/>
    <n v="1255000"/>
    <n v="1255000"/>
    <n v="14700"/>
  </r>
  <r>
    <s v="2023"/>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1253140"/>
    <n v="150000"/>
    <n v="0"/>
  </r>
  <r>
    <s v="2023"/>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3200000"/>
    <n v="3200000"/>
    <n v="0"/>
  </r>
  <r>
    <s v="2023"/>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90000"/>
    <n v="490000"/>
    <n v="0"/>
  </r>
  <r>
    <s v="2023"/>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2716000"/>
    <n v="2716000"/>
    <n v="0"/>
  </r>
  <r>
    <s v="2023"/>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400000"/>
    <n v="2400000"/>
    <n v="0"/>
  </r>
  <r>
    <s v="2023"/>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1975000"/>
    <n v="1975000"/>
    <n v="0"/>
  </r>
  <r>
    <s v="2023"/>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1880000"/>
    <n v="1880000"/>
    <n v="0"/>
  </r>
  <r>
    <s v="2023"/>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8850000"/>
    <n v="8850000"/>
    <n v="31000"/>
  </r>
  <r>
    <s v="2023"/>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300000"/>
    <n v="450000"/>
    <n v="0"/>
  </r>
  <r>
    <s v="2023"/>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150000"/>
    <n v="4150000"/>
    <n v="0"/>
  </r>
  <r>
    <s v="2023"/>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7140000"/>
    <n v="6440000"/>
    <n v="419721.04"/>
  </r>
  <r>
    <s v="2023"/>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1570000"/>
    <n v="11570000"/>
    <n v="867839"/>
  </r>
  <r>
    <s v="2023"/>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270000"/>
    <n v="270000"/>
    <n v="0"/>
  </r>
  <r>
    <s v="2023"/>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615000"/>
    <n v="1615000"/>
    <n v="0"/>
  </r>
  <r>
    <s v="2023"/>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3253597"/>
    <n v="1853597"/>
    <n v="0"/>
  </r>
  <r>
    <s v="2023"/>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13071038"/>
    <n v="12963038"/>
    <n v="0"/>
  </r>
  <r>
    <s v="2023"/>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100000"/>
    <n v="100000"/>
    <n v="0"/>
  </r>
  <r>
    <s v="2023"/>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00000"/>
    <n v="1500000"/>
    <n v="0"/>
  </r>
  <r>
    <s v="2023"/>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150000"/>
    <n v="150000"/>
    <n v="0"/>
  </r>
  <r>
    <s v="2023"/>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290000"/>
    <n v="290000"/>
    <n v="0"/>
  </r>
  <r>
    <s v="2023"/>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2880000"/>
    <n v="3133140"/>
    <n v="0"/>
  </r>
  <r>
    <s v="2023"/>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560000"/>
    <n v="560000"/>
    <n v="0"/>
  </r>
  <r>
    <s v="2023"/>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2070000"/>
    <n v="2070000"/>
    <n v="0"/>
  </r>
  <r>
    <s v="2023"/>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769173"/>
    <n v="11769173"/>
    <n v="0"/>
  </r>
  <r>
    <s v="2023"/>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655000"/>
    <n v="655000"/>
    <n v="0"/>
  </r>
  <r>
    <s v="2023"/>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2319000"/>
    <n v="2319000"/>
    <n v="0"/>
  </r>
  <r>
    <s v="2023"/>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81193302"/>
    <n v="385958212"/>
    <n v="29377940.709999997"/>
  </r>
  <r>
    <s v="2023"/>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7492127"/>
    <n v="17721975"/>
    <n v="1444032.5799999998"/>
  </r>
  <r>
    <s v="2023"/>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27000000"/>
    <n v="27000000"/>
    <n v="2040328.01"/>
  </r>
  <r>
    <s v="2023"/>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300000"/>
    <n v="1000000"/>
    <n v="0"/>
  </r>
  <r>
    <s v="2023"/>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04300"/>
  </r>
  <r>
    <s v="2023"/>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3912000"/>
    <n v="3912000"/>
    <n v="125341.13"/>
  </r>
  <r>
    <s v="2023"/>
    <x v="0"/>
    <x v="0"/>
    <x v="0"/>
    <x v="0"/>
    <s v="2 - Poder Ejecutivo"/>
    <s v="0203 - MINISTERIO DE DEFENSA"/>
    <s v="4 - SERVICIOS SOCIALES"/>
    <s v="4.4 - Educación"/>
    <s v="4.4.07 - Educación vocacional"/>
    <s v="2.2 - CONTRATACIÓN DE SERVICIOS"/>
    <s v="2.2.6 - SEGUROS"/>
    <s v="N"/>
    <s v="00 - N/A"/>
    <s v="10 - FONDO GENERAL"/>
    <s v="(en blanco)"/>
    <s v="99 - MULTIPROVINCIAL"/>
    <n v="5500000"/>
    <n v="5500000"/>
    <n v="0"/>
  </r>
  <r>
    <s v="2023"/>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800000"/>
    <n v="800000"/>
    <n v="0"/>
  </r>
  <r>
    <s v="2023"/>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6720000"/>
    <n v="6720000"/>
    <n v="0"/>
  </r>
  <r>
    <s v="2023"/>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2300793"/>
    <n v="2300793"/>
    <n v="0"/>
  </r>
  <r>
    <s v="2023"/>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89465640"/>
    <n v="88965640"/>
    <n v="6470820"/>
  </r>
  <r>
    <s v="2023"/>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200000"/>
    <n v="200000"/>
    <n v="0"/>
  </r>
  <r>
    <s v="2023"/>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7700000"/>
    <n v="6700000"/>
    <n v="0"/>
  </r>
  <r>
    <s v="2023"/>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400000"/>
    <n v="400000"/>
    <n v="0"/>
  </r>
  <r>
    <s v="2023"/>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3375947"/>
    <n v="2775947"/>
    <n v="0"/>
  </r>
  <r>
    <s v="2023"/>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300000"/>
    <n v="300000"/>
    <n v="0"/>
  </r>
  <r>
    <s v="2023"/>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1116000"/>
    <n v="0"/>
  </r>
  <r>
    <s v="2023"/>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200000"/>
    <n v="1605242"/>
    <n v="0"/>
  </r>
  <r>
    <s v="2023"/>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200000"/>
    <n v="200000"/>
    <n v="0"/>
  </r>
  <r>
    <s v="2023"/>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3050000"/>
    <n v="2550000"/>
    <n v="0"/>
  </r>
  <r>
    <s v="2023"/>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000000"/>
    <n v="36300000"/>
    <n v="141500"/>
  </r>
  <r>
    <s v="2023"/>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700000"/>
    <n v="700000"/>
    <n v="0"/>
  </r>
  <r>
    <s v="2023"/>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9925271"/>
    <n v="9125271"/>
    <n v="0"/>
  </r>
  <r>
    <s v="2023"/>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1200000"/>
    <n v="1200000"/>
    <n v="0"/>
  </r>
  <r>
    <s v="2023"/>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49000"/>
    <n v="37909000"/>
    <n v="2795840.2"/>
  </r>
  <r>
    <s v="2023"/>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15615436"/>
    <n v="315684798"/>
    <n v="26295571.57"/>
  </r>
  <r>
    <s v="2023"/>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2140715"/>
    <n v="12140715"/>
    <n v="1019845"/>
  </r>
  <r>
    <s v="2023"/>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221359"/>
    <n v="81833.069999999992"/>
  </r>
  <r>
    <s v="2023"/>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6172853"/>
    <n v="6103491"/>
    <n v="527317.13"/>
  </r>
  <r>
    <s v="2023"/>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46000"/>
    <n v="1446000"/>
    <n v="21630"/>
  </r>
  <r>
    <s v="2023"/>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1244800"/>
    <n v="1544800"/>
    <n v="128675"/>
  </r>
  <r>
    <s v="2023"/>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0"/>
  </r>
  <r>
    <s v="2023"/>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326657"/>
    <n v="326657"/>
    <n v="0"/>
  </r>
  <r>
    <s v="2023"/>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0"/>
  </r>
  <r>
    <s v="2023"/>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504678"/>
    <n v="0"/>
  </r>
  <r>
    <s v="2023"/>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20669"/>
    <n v="85669"/>
    <n v="64900"/>
  </r>
  <r>
    <s v="2023"/>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2337715"/>
    <n v="2272715"/>
    <n v="0"/>
  </r>
  <r>
    <s v="2023"/>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0"/>
    <n v="140186"/>
    <n v="0"/>
  </r>
  <r>
    <s v="2023"/>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11200"/>
    <n v="4711200"/>
    <n v="392600"/>
  </r>
  <r>
    <s v="2023"/>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330000"/>
    <n v="1454099"/>
    <n v="200223"/>
  </r>
  <r>
    <s v="2023"/>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30000"/>
    <n v="30000"/>
    <n v="0"/>
  </r>
  <r>
    <s v="2023"/>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5892657"/>
    <n v="3045538"/>
    <n v="20178"/>
  </r>
  <r>
    <s v="2023"/>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4297244"/>
    <n v="2064085"/>
    <n v="0"/>
  </r>
  <r>
    <s v="2023"/>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3632746"/>
    <n v="1641958.56"/>
    <n v="146615"/>
  </r>
  <r>
    <s v="2023"/>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0"/>
  </r>
  <r>
    <s v="2023"/>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00000"/>
    <n v="630000"/>
    <n v="0"/>
  </r>
  <r>
    <s v="2023"/>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65000"/>
    <n v="70723"/>
    <n v="5723"/>
  </r>
  <r>
    <s v="2023"/>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159721"/>
    <n v="265000"/>
    <n v="0"/>
  </r>
  <r>
    <s v="2023"/>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238773"/>
    <n v="1338773"/>
    <n v="0"/>
  </r>
  <r>
    <s v="2023"/>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7100000"/>
    <n v="7200000"/>
    <n v="0"/>
  </r>
  <r>
    <s v="2023"/>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247000"/>
    <n v="8247000"/>
    <n v="350000"/>
  </r>
  <r>
    <s v="2023"/>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666798"/>
    <n v="1510000"/>
    <n v="0"/>
  </r>
  <r>
    <s v="2023"/>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8454143"/>
    <n v="12622041.440000001"/>
    <n v="0"/>
  </r>
  <r>
    <s v="2023"/>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98800000"/>
    <n v="98800000"/>
    <n v="7451356.7800000003"/>
  </r>
  <r>
    <s v="2023"/>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21344400"/>
    <n v="21344400"/>
    <n v="1872400"/>
  </r>
  <r>
    <s v="2023"/>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3491780"/>
    <n v="3491780"/>
    <n v="275602.52"/>
  </r>
  <r>
    <s v="2023"/>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400000"/>
    <n v="0"/>
  </r>
  <r>
    <s v="2023"/>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9400"/>
  </r>
  <r>
    <s v="2023"/>
    <x v="0"/>
    <x v="0"/>
    <x v="0"/>
    <x v="0"/>
    <s v="2 - Poder Ejecutivo"/>
    <s v="0203 - MINISTERIO DE DEFENSA"/>
    <s v="4 - SERVICIOS SOCIALES"/>
    <s v="4.5 - Protección social"/>
    <s v="4.5.10 - Asistencia social"/>
    <s v="2.2 - CONTRATACIÓN DE SERVICIOS"/>
    <s v="2.2.6 - SEGUROS"/>
    <s v="N"/>
    <s v="00 - N/A"/>
    <s v="10 - FONDO GENERAL"/>
    <s v="(en blanco)"/>
    <s v="99 - MULTIPROVINCIAL"/>
    <n v="3650000"/>
    <n v="2572000"/>
    <n v="0"/>
  </r>
  <r>
    <s v="2023"/>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720000"/>
    <n v="38720000"/>
    <n v="1601460"/>
  </r>
  <r>
    <s v="2023"/>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1841012"/>
    <n v="1841012"/>
    <n v="0"/>
  </r>
  <r>
    <s v="2023"/>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2200000"/>
    <n v="2200000"/>
    <n v="0"/>
  </r>
  <r>
    <s v="2023"/>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00000"/>
  </r>
  <r>
    <s v="2023"/>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800000"/>
    <n v="800000"/>
    <n v="0"/>
  </r>
  <r>
    <s v="2023"/>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1355000"/>
    <n v="1355000"/>
    <n v="0"/>
  </r>
  <r>
    <s v="2023"/>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9839532"/>
    <n v="19677532"/>
    <n v="0"/>
  </r>
  <r>
    <s v="2023"/>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5350203"/>
    <n v="5350203"/>
    <n v="0"/>
  </r>
  <r>
    <s v="2023"/>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981961342"/>
    <n v="613213899.08999991"/>
    <n v="44397720.93"/>
  </r>
  <r>
    <s v="2023"/>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86843689"/>
    <n v="386843689"/>
    <n v="28907517.859999999"/>
  </r>
  <r>
    <s v="2023"/>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1317757"/>
    <n v="21317757"/>
    <n v="1764667.75"/>
  </r>
  <r>
    <s v="2023"/>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188035817"/>
    <n v="236634400"/>
    <n v="3914900"/>
  </r>
  <r>
    <s v="2023"/>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53687877"/>
    <n v="53687877"/>
    <n v="1817000"/>
  </r>
  <r>
    <s v="2023"/>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9096917"/>
    <n v="29096917"/>
    <n v="0"/>
  </r>
  <r>
    <s v="2023"/>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214656"/>
    <n v="214656"/>
    <n v="0"/>
  </r>
  <r>
    <s v="2023"/>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84838877"/>
    <n v="95901506.099999994"/>
    <n v="6472845.6600000001"/>
  </r>
  <r>
    <s v="2023"/>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54181358"/>
    <n v="54181358"/>
    <n v="4370293.1399999997"/>
  </r>
  <r>
    <s v="2023"/>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2247630"/>
    <n v="2247630"/>
    <n v="187302.5"/>
  </r>
  <r>
    <s v="2023"/>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2472624"/>
    <n v="52572624"/>
    <n v="1143093.6299999999"/>
  </r>
  <r>
    <s v="2023"/>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6556000"/>
    <n v="36556000"/>
    <n v="453071.82"/>
  </r>
  <r>
    <s v="2023"/>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110000"/>
    <n v="110000"/>
    <n v="0"/>
  </r>
  <r>
    <s v="2023"/>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35522307"/>
    <n v="105022307"/>
    <n v="0"/>
  </r>
  <r>
    <s v="2023"/>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1410000"/>
    <n v="73300000"/>
    <n v="0"/>
  </r>
  <r>
    <s v="2023"/>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99 - MULTIPROVINCIAL"/>
    <n v="1800000"/>
    <n v="1800000"/>
    <n v="0"/>
  </r>
  <r>
    <s v="2023"/>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7900000"/>
    <n v="7900000"/>
    <n v="168250"/>
  </r>
  <r>
    <s v="2023"/>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140001000"/>
    <n v="88131000"/>
    <n v="1423177.65"/>
  </r>
  <r>
    <s v="2023"/>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250000"/>
    <n v="52648000"/>
    <n v="1561365.81"/>
  </r>
  <r>
    <s v="2023"/>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11287188"/>
    <n v="11387188"/>
    <n v="0"/>
  </r>
  <r>
    <s v="2023"/>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5150000"/>
    <n v="25650000"/>
    <n v="131934.06"/>
  </r>
  <r>
    <s v="2023"/>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99 - MULTIPROVINCIAL"/>
    <n v="120000"/>
    <n v="120000"/>
    <n v="0"/>
  </r>
  <r>
    <s v="2023"/>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3500000"/>
    <n v="13500000"/>
    <n v="915300.33000000007"/>
  </r>
  <r>
    <s v="2023"/>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890000"/>
    <n v="14750000"/>
    <n v="0"/>
  </r>
  <r>
    <s v="2023"/>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6571990"/>
    <n v="6571990"/>
    <n v="0"/>
  </r>
  <r>
    <s v="2023"/>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17830000"/>
    <n v="17830000"/>
    <n v="0"/>
  </r>
  <r>
    <s v="2023"/>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596825000"/>
    <n v="167080000"/>
    <n v="3508029.6399999992"/>
  </r>
  <r>
    <s v="2023"/>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659432"/>
    <n v="2659432"/>
    <n v="0"/>
  </r>
  <r>
    <s v="2023"/>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87117872"/>
    <n v="82692872"/>
    <n v="0"/>
  </r>
  <r>
    <s v="2023"/>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61225000"/>
    <n v="102325000"/>
    <n v="0"/>
  </r>
  <r>
    <s v="2023"/>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9750000"/>
    <n v="9750000"/>
    <n v="0"/>
  </r>
  <r>
    <s v="2023"/>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32600000"/>
    <n v="32600000"/>
    <n v="0"/>
  </r>
  <r>
    <s v="2023"/>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120000"/>
    <n v="19420000"/>
    <n v="0"/>
  </r>
  <r>
    <s v="2023"/>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99 - MULTIPROVINCIAL"/>
    <n v="50000"/>
    <n v="490000"/>
    <n v="0"/>
  </r>
  <r>
    <s v="2023"/>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3600000"/>
    <n v="3600000"/>
    <n v="0"/>
  </r>
  <r>
    <s v="2023"/>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280000"/>
    <n v="12032000"/>
    <n v="0"/>
  </r>
  <r>
    <s v="2023"/>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99 - MULTIPROVINCIAL"/>
    <n v="350000"/>
    <n v="450000"/>
    <n v="0"/>
  </r>
  <r>
    <s v="2023"/>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5686050"/>
    <n v="33875000"/>
    <n v="0"/>
  </r>
  <r>
    <s v="2023"/>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50000"/>
    <n v="160450000"/>
    <n v="0"/>
  </r>
  <r>
    <s v="2023"/>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0"/>
    <n v="400000"/>
    <n v="0"/>
  </r>
  <r>
    <s v="2023"/>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365812"/>
    <n v="6650000"/>
    <n v="0"/>
  </r>
  <r>
    <s v="2023"/>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99 - MULTIPROVINCIAL"/>
    <n v="50000"/>
    <n v="150000"/>
    <n v="0"/>
  </r>
  <r>
    <s v="2023"/>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2600000"/>
    <n v="11250000"/>
    <n v="0"/>
  </r>
  <r>
    <s v="2023"/>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99 - MULTIPROVINCIAL"/>
    <n v="2000000"/>
    <n v="95000"/>
    <n v="0"/>
  </r>
  <r>
    <s v="2023"/>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9714812"/>
    <n v="109498980"/>
    <n v="269500"/>
  </r>
  <r>
    <s v="2023"/>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15780000"/>
    <n v="15780000"/>
    <n v="0"/>
  </r>
  <r>
    <s v="2023"/>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4575000"/>
    <n v="4575000"/>
    <n v="0"/>
  </r>
  <r>
    <s v="2023"/>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39111961"/>
    <n v="28400000"/>
    <n v="0"/>
  </r>
  <r>
    <s v="2023"/>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1011577"/>
    <n v="1626577"/>
    <n v="0"/>
  </r>
  <r>
    <s v="2023"/>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5050000"/>
    <n v="35050000"/>
    <n v="0"/>
  </r>
  <r>
    <s v="2023"/>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99 - MULTIPROVINCIAL"/>
    <n v="1825244673"/>
    <n v="1923281645.7"/>
    <n v="134919173.91000003"/>
  </r>
  <r>
    <s v="2023"/>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99 - MULTIPROVINCIAL"/>
    <n v="1147857271"/>
    <n v="1274965862.8399999"/>
    <n v="98154909.890000001"/>
  </r>
  <r>
    <s v="2023"/>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99 - MULTIPROVINCIAL"/>
    <n v="431323600"/>
    <n v="424764000.32999998"/>
    <n v="32665584.149999999"/>
  </r>
  <r>
    <s v="2023"/>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99 - MULTIPROVINCIAL"/>
    <n v="224317020"/>
    <n v="269607239.36000001"/>
    <n v="19410249.430000003"/>
  </r>
  <r>
    <s v="2023"/>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99 - MULTIPROVINCIAL"/>
    <n v="633418466"/>
    <n v="778663194.91999996"/>
    <n v="61421429.780000001"/>
  </r>
  <r>
    <s v="2023"/>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99 - MULTIPROVINCIAL"/>
    <n v="1636413587"/>
    <n v="1648636740"/>
    <n v="130106924.13"/>
  </r>
  <r>
    <s v="2023"/>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99 - MULTIPROVINCIAL"/>
    <n v="364064513"/>
    <n v="390000000"/>
    <n v="0"/>
  </r>
  <r>
    <s v="2023"/>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99 - MULTIPROVINCIAL"/>
    <n v="890799485"/>
    <n v="1000157457.6"/>
    <n v="11107018.08"/>
  </r>
  <r>
    <s v="2023"/>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98414146"/>
    <n v="97888606.359999999"/>
    <n v="6984454.1699999999"/>
  </r>
  <r>
    <s v="2023"/>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801376"/>
    <n v="16726915.640000001"/>
    <n v="100000"/>
  </r>
  <r>
    <s v="2023"/>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0"/>
  </r>
  <r>
    <s v="2023"/>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600000"/>
    <n v="0"/>
  </r>
  <r>
    <s v="2023"/>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973900"/>
    <n v="13973900"/>
    <n v="1034567.5000000001"/>
  </r>
  <r>
    <s v="2023"/>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930000"/>
    <n v="0"/>
  </r>
  <r>
    <s v="2023"/>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644567"/>
    <n v="644567"/>
    <n v="0"/>
  </r>
  <r>
    <s v="2023"/>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430298"/>
    <n v="430298"/>
    <n v="0"/>
  </r>
  <r>
    <s v="2023"/>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223071"/>
    <n v="223071"/>
    <n v="0"/>
  </r>
  <r>
    <s v="2023"/>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1524064"/>
    <n v="2224064"/>
    <n v="0"/>
  </r>
  <r>
    <s v="2023"/>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500000"/>
    <n v="0"/>
  </r>
  <r>
    <s v="2023"/>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666640"/>
    <n v="666640"/>
    <n v="0"/>
  </r>
  <r>
    <s v="2023"/>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8659800"/>
    <n v="7779800"/>
    <n v="242681.57"/>
  </r>
  <r>
    <s v="2023"/>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1167842"/>
    <n v="1167842"/>
    <n v="0"/>
  </r>
  <r>
    <s v="2023"/>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521000"/>
    <n v="521000"/>
    <n v="0"/>
  </r>
  <r>
    <s v="2023"/>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445819"/>
    <n v="445819"/>
    <n v="0"/>
  </r>
  <r>
    <s v="2023"/>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640000"/>
    <n v="640000"/>
    <n v="0"/>
  </r>
  <r>
    <s v="2023"/>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20000"/>
    <n v="0"/>
  </r>
  <r>
    <s v="2023"/>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210477"/>
    <n v="210477"/>
    <n v="0"/>
  </r>
  <r>
    <s v="2023"/>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246506"/>
    <n v="246506"/>
    <n v="0"/>
  </r>
  <r>
    <s v="2023"/>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954222"/>
    <n v="8954222"/>
    <n v="0"/>
  </r>
  <r>
    <s v="2023"/>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843880"/>
    <n v="1993880"/>
    <n v="124724.22"/>
  </r>
  <r>
    <s v="2023"/>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235416335"/>
    <n v="2261662830.75"/>
    <n v="162999994.10999998"/>
  </r>
  <r>
    <s v="2023"/>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1006132923"/>
    <n v="1006639192.74"/>
    <n v="64240627.990000002"/>
  </r>
  <r>
    <s v="2023"/>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800000"/>
    <n v="800000"/>
    <n v="0"/>
  </r>
  <r>
    <s v="2023"/>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9350959"/>
    <n v="863133234.73000002"/>
    <n v="8508950"/>
  </r>
  <r>
    <s v="2023"/>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333970121"/>
    <n v="332299134.86000001"/>
    <n v="3742216.5"/>
  </r>
  <r>
    <s v="2023"/>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62000000"/>
    <n v="62000000"/>
    <n v="4352464.25"/>
  </r>
  <r>
    <s v="2023"/>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200000"/>
    <n v="200000"/>
    <n v="0"/>
  </r>
  <r>
    <s v="2023"/>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00000"/>
    <n v="1000000"/>
    <n v="0"/>
  </r>
  <r>
    <s v="2023"/>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66775179"/>
    <n v="66375179"/>
    <n v="0"/>
  </r>
  <r>
    <s v="2023"/>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22840000"/>
    <n v="22942041"/>
    <n v="0"/>
  </r>
  <r>
    <s v="2023"/>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93363253"/>
    <n v="303762481.51999998"/>
    <n v="24315957.070000004"/>
  </r>
  <r>
    <s v="2023"/>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952355"/>
    <n v="123015030.40000001"/>
    <n v="9355116.8900000025"/>
  </r>
  <r>
    <s v="2023"/>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107922686"/>
    <n v="107372686"/>
    <n v="1605349.63"/>
  </r>
  <r>
    <s v="2023"/>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31613103"/>
    <n v="31613103"/>
    <n v="1496123.81"/>
  </r>
  <r>
    <s v="2023"/>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13668998"/>
    <n v="13668998"/>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16564355"/>
    <n v="19239355"/>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3317072"/>
    <n v="3317072"/>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10000000"/>
    <n v="10000000"/>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7207065"/>
    <n v="3707065"/>
    <n v="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842800"/>
    <n v="10842800"/>
    <n v="7445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046300"/>
    <n v="5046300"/>
    <n v="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10000000"/>
    <n v="10000000"/>
    <n v="9415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000000"/>
    <n v="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6627862"/>
    <n v="6627862"/>
    <n v="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47000"/>
    <n v="447000"/>
    <n v="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4000000"/>
    <n v="4000000"/>
    <n v="20000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460000"/>
    <n v="460000"/>
    <n v="0"/>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52448419"/>
    <n v="549198419"/>
    <n v="2860692.6"/>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16808123"/>
    <n v="16808123"/>
    <n v="91418"/>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104922092"/>
    <n v="105122092"/>
    <n v="0"/>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5041342"/>
    <n v="8541342"/>
    <n v="0"/>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83951484"/>
    <n v="83701684"/>
    <n v="2237858.0300000003"/>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5520000"/>
    <n v="15520000"/>
    <n v="961990.83"/>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13000000"/>
    <n v="13000000"/>
    <n v="0"/>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4500000"/>
    <n v="4500000"/>
    <n v="0"/>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68237850"/>
    <n v="65887850"/>
    <n v="398981.62"/>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5589800"/>
    <n v="5589800"/>
    <n v="0"/>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25000000"/>
    <n v="25050000"/>
    <n v="0"/>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3650000"/>
    <n v="3650000"/>
    <n v="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199116420"/>
    <n v="186113220"/>
    <n v="15410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5193626"/>
    <n v="25193626"/>
    <n v="2620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299874330"/>
    <n v="299424330"/>
    <n v="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669998"/>
    <n v="669998"/>
    <n v="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30728461.779999997"/>
    <n v="0"/>
  </r>
  <r>
    <s v="2023"/>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7515808"/>
    <n v="82515808"/>
    <n v="1822384.02"/>
  </r>
  <r>
    <s v="2023"/>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9695635"/>
    <n v="19695635"/>
    <n v="0"/>
  </r>
  <r>
    <s v="2023"/>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6200000"/>
    <n v="6200000"/>
    <n v="0"/>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4231203"/>
    <n v="13531203"/>
    <n v="8520"/>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886000"/>
    <n v="886000"/>
    <n v="0"/>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4358500"/>
    <n v="4358500"/>
    <n v="0"/>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2252020"/>
    <n v="2252020"/>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16353481"/>
    <n v="16353481"/>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4156298"/>
    <n v="4156298"/>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4000000"/>
    <n v="4000000"/>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340360"/>
    <n v="340360"/>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62917231"/>
    <n v="68617231"/>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2349552"/>
    <n v="2349552"/>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7982444"/>
    <n v="7982444"/>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810361"/>
    <n v="3810361"/>
    <n v="0"/>
  </r>
  <r>
    <s v="2023"/>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563252"/>
    <n v="1413252"/>
    <n v="0"/>
  </r>
  <r>
    <s v="2023"/>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0"/>
  </r>
  <r>
    <s v="2023"/>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592620"/>
    <n v="592620"/>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4047727"/>
    <n v="4072727"/>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350000"/>
    <n v="350000"/>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2500000"/>
    <n v="2500000"/>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1023918"/>
    <n v="1023918"/>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3497866"/>
    <n v="3502866"/>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44728"/>
    <n v="344728"/>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3500000"/>
    <n v="3500000"/>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1400000"/>
    <n v="1400000"/>
    <n v="0"/>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3613428"/>
    <n v="74133468"/>
    <n v="2290183"/>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444075"/>
    <n v="25444075"/>
    <n v="292500"/>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10000000"/>
    <n v="10200000"/>
    <n v="0"/>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6336990"/>
    <n v="6336990"/>
    <n v="0"/>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58637112"/>
    <n v="58537072"/>
    <n v="0"/>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143671"/>
    <n v="9143671"/>
    <n v="0"/>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26159971"/>
    <n v="26159971"/>
    <n v="0"/>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7369522"/>
    <n v="7369522"/>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462500"/>
    <n v="1462500"/>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506250"/>
    <n v="506250"/>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4 - GRATIFICACIONES Y BONIFICACIONES"/>
    <s v="N"/>
    <s v="00 - N/A"/>
    <s v="10 - FONDO GENERAL"/>
    <s v="(en blanco)"/>
    <s v="99 - MULTIPROVINCIAL"/>
    <n v="102041"/>
    <n v="102041"/>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206415"/>
    <n v="206415"/>
    <n v="0"/>
  </r>
  <r>
    <s v="2023"/>
    <x v="0"/>
    <x v="0"/>
    <x v="0"/>
    <x v="0"/>
    <s v="2 - Poder Ejecutivo"/>
    <s v="0205 - MINISTERIO DE HACIENDA"/>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30000"/>
    <n v="30000"/>
    <n v="0"/>
  </r>
  <r>
    <s v="2023"/>
    <x v="0"/>
    <x v="0"/>
    <x v="0"/>
    <x v="0"/>
    <s v="2 - Poder Ejecutivo"/>
    <s v="0205 - MINISTERIO DE HACIEND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870000"/>
    <n v="870000"/>
    <n v="0"/>
  </r>
  <r>
    <s v="2023"/>
    <x v="0"/>
    <x v="0"/>
    <x v="0"/>
    <x v="0"/>
    <s v="2 - Poder Ejecutivo"/>
    <s v="0205 - MINISTERIO DE HACIENDA"/>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99438"/>
    <n v="99438"/>
    <n v="0"/>
  </r>
  <r>
    <s v="2023"/>
    <x v="0"/>
    <x v="0"/>
    <x v="0"/>
    <x v="0"/>
    <s v="2 - Poder Ejecutivo"/>
    <s v="0205 - MINISTERIO DE HACIENDA"/>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200000"/>
    <n v="200000"/>
    <n v="0"/>
  </r>
  <r>
    <s v="2023"/>
    <x v="0"/>
    <x v="0"/>
    <x v="0"/>
    <x v="0"/>
    <s v="2 - Poder Ejecutivo"/>
    <s v="0206 - MINISTERIO DE EDUCACIÓN"/>
    <s v="3 - PROTECCIÓN DEL MEDIO AMBIENTE"/>
    <s v="3.3 - Cambio Climático"/>
    <s v="3.3.03 - Conocimiento del riesgo de desastres climáticos"/>
    <s v="2.1 - REMUNERACIONES Y CONTRIBUCIONES"/>
    <s v="2.1.1 - REMUNERACIONES"/>
    <s v="N"/>
    <s v="00 - N/A"/>
    <s v="10 - FONDO GENERAL"/>
    <s v="(en blanco)"/>
    <s v="99 - MULTIPROVINCIAL"/>
    <n v="26441274"/>
    <n v="26441274"/>
    <n v="1613786.49"/>
  </r>
  <r>
    <s v="2023"/>
    <x v="0"/>
    <x v="0"/>
    <x v="0"/>
    <x v="0"/>
    <s v="2 - Poder Ejecutivo"/>
    <s v="0206 - MINISTERIO DE EDUCACIÓN"/>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3757338"/>
    <n v="3757338"/>
    <n v="243489.11000000002"/>
  </r>
  <r>
    <s v="2023"/>
    <x v="0"/>
    <x v="0"/>
    <x v="0"/>
    <x v="0"/>
    <s v="2 - Poder Ejecutivo"/>
    <s v="0206 - MINISTERIO DE EDUCACIÓN"/>
    <s v="3 - PROTECCIÓN DEL MEDIO AMBIENTE"/>
    <s v="3.3 - Cambio Climático"/>
    <s v="3.3.03 - Conocimiento del riesgo de desastres climáticos"/>
    <s v="2.2 - CONTRATACIÓN DE SERVICIOS"/>
    <s v="2.2.2 - PUBLICIDAD, IMPRESIÓN Y ENCUADERNACIÓN"/>
    <s v="N"/>
    <s v="00 - N/A"/>
    <s v="10 - FONDO GENERAL"/>
    <s v="(en blanco)"/>
    <s v="99 - MULTIPROVINCIAL"/>
    <n v="3793267"/>
    <n v="3793267"/>
    <n v="0"/>
  </r>
  <r>
    <s v="2023"/>
    <x v="0"/>
    <x v="0"/>
    <x v="0"/>
    <x v="0"/>
    <s v="2 - Poder Ejecutivo"/>
    <s v="0206 - MINISTERIO DE EDUCACIÓN"/>
    <s v="3 - PROTECCIÓN DEL MEDIO AMBIENTE"/>
    <s v="3.3 - Cambio Climático"/>
    <s v="3.3.03 - Conocimiento del riesgo de desastres climáticos"/>
    <s v="2.2 - CONTRATACIÓN DE SERVICIOS"/>
    <s v="2.2.3 - VIÁTICOS"/>
    <s v="N"/>
    <s v="00 - N/A"/>
    <s v="10 - FONDO GENERAL"/>
    <s v="(en blanco)"/>
    <s v="99 - MULTIPROVINCIAL"/>
    <n v="1598400"/>
    <n v="1598400"/>
    <n v="0"/>
  </r>
  <r>
    <s v="2023"/>
    <x v="0"/>
    <x v="0"/>
    <x v="0"/>
    <x v="0"/>
    <s v="2 - Poder Ejecutivo"/>
    <s v="0206 - MINISTERIO DE EDUCACIÓN"/>
    <s v="3 - PROTECCIÓN DEL MEDIO AMBIENTE"/>
    <s v="3.3 - Cambio Climático"/>
    <s v="3.3.03 - Conocimiento del riesgo de desastres climáticos"/>
    <s v="2.2 - CONTRATACIÓN DE SERVICIOS"/>
    <s v="2.2.4 - TRANSPORTE Y ALMACENAJE"/>
    <s v="N"/>
    <s v="00 - N/A"/>
    <s v="10 - FONDO GENERAL"/>
    <s v="(en blanco)"/>
    <s v="99 - MULTIPROVINCIAL"/>
    <n v="498000"/>
    <n v="498000"/>
    <n v="0"/>
  </r>
  <r>
    <s v="2023"/>
    <x v="0"/>
    <x v="0"/>
    <x v="0"/>
    <x v="0"/>
    <s v="2 - Poder Ejecutivo"/>
    <s v="0206 - MINISTERIO DE EDUCACIÓN"/>
    <s v="3 - PROTECCIÓN DEL MEDIO AMBIENTE"/>
    <s v="3.3 - Cambio Climático"/>
    <s v="3.3.03 - Conocimiento del riesgo de desastres climáticos"/>
    <s v="2.2 - CONTRATACIÓN DE SERVICIOS"/>
    <s v="2.2.5 - ALQUILERES Y RENTAS"/>
    <s v="N"/>
    <s v="00 - N/A"/>
    <s v="10 - FONDO GENERAL"/>
    <s v="(en blanco)"/>
    <s v="99 - MULTIPROVINCIAL"/>
    <n v="2990000"/>
    <n v="2990000"/>
    <n v="0"/>
  </r>
  <r>
    <s v="2023"/>
    <x v="0"/>
    <x v="0"/>
    <x v="0"/>
    <x v="0"/>
    <s v="2 - Poder Ejecutivo"/>
    <s v="0206 - MINISTERIO DE EDUCACIÓN"/>
    <s v="3 - PROTECCIÓN DEL MEDIO AMBIENTE"/>
    <s v="3.3 - Cambio Climático"/>
    <s v="3.3.03 - Conocimiento del riesgo de desastres climáticos"/>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s v="3 - PROTECCIÓN DEL MEDIO AMBIENTE"/>
    <s v="3.3 - Cambio Climático"/>
    <s v="3.3.03 - Conocimiento del riesgo de desastres climáticos"/>
    <s v="2.2 - CONTRATACIÓN DE SERVICIOS"/>
    <s v="2.2.9 - OTRAS CONTRATACIONES DE SERVICIOS"/>
    <s v="N"/>
    <s v="00 - N/A"/>
    <s v="10 - FONDO GENERAL"/>
    <s v="(en blanco)"/>
    <s v="99 - MULTIPROVINCIAL"/>
    <n v="2072500"/>
    <n v="2072500"/>
    <n v="0"/>
  </r>
  <r>
    <s v="2023"/>
    <x v="0"/>
    <x v="0"/>
    <x v="0"/>
    <x v="0"/>
    <s v="2 - Poder Ejecutivo"/>
    <s v="0206 - MINISTERIO DE EDUCACIÓN"/>
    <s v="3 - PROTECCIÓN DEL MEDIO AMBIENTE"/>
    <s v="3.3 - Cambio Climático"/>
    <s v="3.3.03 - Conocimiento del riesgo de desastres climáticos"/>
    <s v="2.3 - MATERIALES Y SUMINISTROS"/>
    <s v="2.3.2 - TEXTILES Y VESTUARIOS"/>
    <s v="N"/>
    <s v="00 - N/A"/>
    <s v="10 - FONDO GENERAL"/>
    <s v="(en blanco)"/>
    <s v="99 - MULTIPROVINCIAL"/>
    <n v="155750"/>
    <n v="155750"/>
    <n v="0"/>
  </r>
  <r>
    <s v="2023"/>
    <x v="0"/>
    <x v="0"/>
    <x v="0"/>
    <x v="0"/>
    <s v="2 - Poder Ejecutivo"/>
    <s v="0206 - MINISTERIO DE EDUCACIÓN"/>
    <s v="3 - PROTECCIÓN DEL MEDIO AMBIENTE"/>
    <s v="3.3 - Cambio Climático"/>
    <s v="3.3.03 - Conocimiento del riesgo de desastres climáticos"/>
    <s v="2.3 - MATERIALES Y SUMINISTROS"/>
    <s v="2.3.3 - PAPEL, CARTÓN E IMPRESOS"/>
    <s v="N"/>
    <s v="00 - N/A"/>
    <s v="10 - FONDO GENERAL"/>
    <s v="(en blanco)"/>
    <s v="99 - MULTIPROVINCIAL"/>
    <n v="52761"/>
    <n v="50761"/>
    <n v="0"/>
  </r>
  <r>
    <s v="2023"/>
    <x v="0"/>
    <x v="0"/>
    <x v="0"/>
    <x v="0"/>
    <s v="2 - Poder Ejecutivo"/>
    <s v="0206 - MINISTERIO DE EDUCACIÓN"/>
    <s v="3 - PROTECCIÓN DEL MEDIO AMBIENTE"/>
    <s v="3.3 - Cambio Climático"/>
    <s v="3.3.03 - Conocimiento del riesgo de desastres climáticos"/>
    <s v="2.3 - MATERIALES Y SUMINISTROS"/>
    <s v="2.3.6 - PRODUCTOS DE MINERALES, METÁLICOS Y NO METÁLICOS"/>
    <s v="N"/>
    <s v="00 - N/A"/>
    <s v="10 - FONDO GENERAL"/>
    <s v="(en blanco)"/>
    <s v="99 - MULTIPROVINCIAL"/>
    <n v="1000"/>
    <n v="0"/>
    <n v="0"/>
  </r>
  <r>
    <s v="2023"/>
    <x v="0"/>
    <x v="0"/>
    <x v="0"/>
    <x v="0"/>
    <s v="2 - Poder Ejecutivo"/>
    <s v="0206 - MINISTERIO DE EDUCACIÓN"/>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s v="3 - PROTECCIÓN DEL MEDIO AMBIENTE"/>
    <s v="3.3 - Cambio Climático"/>
    <s v="3.3.03 - Conocimiento del riesgo de desastres climáticos"/>
    <s v="2.3 - MATERIALES Y SUMINISTROS"/>
    <s v="2.3.9 - PRODUCTOS Y ÚTILES VARIOS"/>
    <s v="N"/>
    <s v="00 - N/A"/>
    <s v="10 - FONDO GENERAL"/>
    <s v="(en blanco)"/>
    <s v="99 - MULTIPROVINCIAL"/>
    <n v="87480"/>
    <n v="54705"/>
    <n v="0"/>
  </r>
  <r>
    <s v="2023"/>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8750000"/>
    <n v="8750000"/>
    <n v="0"/>
  </r>
  <r>
    <s v="2023"/>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10611200"/>
    <n v="10611200"/>
    <n v="0"/>
  </r>
  <r>
    <s v="2023"/>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10953000"/>
    <n v="10953000"/>
    <n v="0"/>
  </r>
  <r>
    <s v="2023"/>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88403149"/>
    <n v="88403149"/>
    <n v="0"/>
  </r>
  <r>
    <s v="2023"/>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345000"/>
    <n v="345000"/>
    <n v="0"/>
  </r>
  <r>
    <s v="2023"/>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45512500"/>
    <n v="45512500"/>
    <n v="0"/>
  </r>
  <r>
    <s v="2023"/>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22075000"/>
    <n v="22075000"/>
    <n v="0"/>
  </r>
  <r>
    <s v="2023"/>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6800000"/>
    <n v="6800000"/>
    <n v="0"/>
  </r>
  <r>
    <s v="2023"/>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15735335"/>
    <n v="115735335"/>
    <n v="0"/>
  </r>
  <r>
    <s v="2023"/>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870284767"/>
    <n v="870284767"/>
    <n v="54696097.32"/>
  </r>
  <r>
    <s v="2023"/>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134300996"/>
    <n v="134300996"/>
    <n v="9139310.3199999984"/>
  </r>
  <r>
    <s v="2023"/>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548988"/>
    <n v="0"/>
    <n v="0"/>
  </r>
  <r>
    <s v="2023"/>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161359550"/>
    <n v="139859550"/>
    <n v="0"/>
  </r>
  <r>
    <s v="2023"/>
    <x v="0"/>
    <x v="0"/>
    <x v="0"/>
    <x v="0"/>
    <s v="2 - Poder Ejecutivo"/>
    <s v="0206 - MINISTERIO DE EDUCACIÓN"/>
    <s v="4 - SERVICIOS SOCIALES"/>
    <s v="4.4 - Educación"/>
    <s v="4.4.01 - Educación inicial"/>
    <s v="2.2 - CONTRATACIÓN DE SERVICIOS"/>
    <s v="2.2.3 - VIÁTICOS"/>
    <s v="N"/>
    <s v="00 - N/A"/>
    <s v="10 - FONDO GENERAL"/>
    <s v="(en blanco)"/>
    <s v="99 - MULTIPROVINCIAL"/>
    <n v="16626600"/>
    <n v="3789000"/>
    <n v="0"/>
  </r>
  <r>
    <s v="2023"/>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6423850"/>
    <n v="14839000"/>
    <n v="0"/>
  </r>
  <r>
    <s v="2023"/>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3026100"/>
    <n v="11826100"/>
    <n v="0"/>
  </r>
  <r>
    <s v="2023"/>
    <x v="0"/>
    <x v="0"/>
    <x v="0"/>
    <x v="0"/>
    <s v="2 - Poder Ejecutivo"/>
    <s v="0206 - MINISTERIO DE EDUCACIÓN"/>
    <s v="4 - SERVICIOS SOCIALES"/>
    <s v="4.4 - Educación"/>
    <s v="4.4.01 - Educación inicial"/>
    <s v="2.2 - CONTRATACIÓN DE SERVICIOS"/>
    <s v="2.2.6 - SEGUROS"/>
    <s v="N"/>
    <s v="00 - N/A"/>
    <s v="10 - FONDO GENERAL"/>
    <s v="(en blanco)"/>
    <s v="99 - MULTIPROVINCIAL"/>
    <n v="17045292"/>
    <n v="1"/>
    <n v="0"/>
  </r>
  <r>
    <s v="2023"/>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165421300"/>
    <n v="340590"/>
    <n v="0"/>
  </r>
  <r>
    <s v="2023"/>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59925900"/>
    <n v="34436400"/>
    <n v="0"/>
  </r>
  <r>
    <s v="2023"/>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5405000"/>
    <n v="0"/>
    <n v="0"/>
  </r>
  <r>
    <s v="2023"/>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1460000"/>
    <n v="375000"/>
    <n v="0"/>
  </r>
  <r>
    <s v="2023"/>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489598312"/>
    <n v="42457401"/>
    <n v="0"/>
  </r>
  <r>
    <s v="2023"/>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23800000"/>
    <n v="0"/>
    <n v="0"/>
  </r>
  <r>
    <s v="2023"/>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7000000"/>
    <n v="0"/>
    <n v="0"/>
  </r>
  <r>
    <s v="2023"/>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124000"/>
    <n v="0"/>
    <n v="0"/>
  </r>
  <r>
    <s v="2023"/>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28278543"/>
    <n v="416896047"/>
    <n v="0"/>
  </r>
  <r>
    <s v="2023"/>
    <x v="0"/>
    <x v="0"/>
    <x v="0"/>
    <x v="0"/>
    <s v="2 - Poder Ejecutivo"/>
    <s v="0206 - MINISTERIO DE EDUCACIÓN"/>
    <s v="4 - SERVICIOS SOCIALES"/>
    <s v="4.4 - Educación"/>
    <s v="4.4.02 - Educación primaria"/>
    <s v="2.1 - REMUNERACIONES Y CONTRIBUCIONES"/>
    <s v="2.1.1 - REMUNERACIONES"/>
    <s v="N"/>
    <s v="00 - N/A"/>
    <s v="10 - FONDO GENERAL"/>
    <s v="(en blanco)"/>
    <s v="99 - MULTIPROVINCIAL"/>
    <n v="76541440609"/>
    <n v="76541440609"/>
    <n v="5860525574.3800011"/>
  </r>
  <r>
    <s v="2023"/>
    <x v="0"/>
    <x v="0"/>
    <x v="0"/>
    <x v="0"/>
    <s v="2 - Poder Ejecutivo"/>
    <s v="0206 - MINISTERIO DE EDUCACIÓN"/>
    <s v="4 - SERVICIOS SOCIALES"/>
    <s v="4.4 - Educación"/>
    <s v="4.4.02 - Educación primaria"/>
    <s v="2.1 - REMUNERACIONES Y CONTRIBUCIONES"/>
    <s v="2.1.5 - CONTRIBUCIONES A LA SEGURIDAD SOCIAL"/>
    <s v="N"/>
    <s v="00 - N/A"/>
    <s v="10 - FONDO GENERAL"/>
    <s v="(en blanco)"/>
    <s v="99 - MULTIPROVINCIAL"/>
    <n v="12027621058"/>
    <n v="12027621058"/>
    <n v="999458301.17000008"/>
  </r>
  <r>
    <s v="2023"/>
    <x v="0"/>
    <x v="0"/>
    <x v="0"/>
    <x v="0"/>
    <s v="2 - Poder Ejecutivo"/>
    <s v="0206 - MINISTERIO DE EDUCACIÓN"/>
    <s v="4 - SERVICIOS SOCIALES"/>
    <s v="4.4 - Educación"/>
    <s v="4.4.02 - Educación primaria"/>
    <s v="2.2 - CONTRATACIÓN DE SERVICIOS"/>
    <s v="2.2.2 - PUBLICIDAD, IMPRESIÓN Y ENCUADERNACIÓN"/>
    <s v="N"/>
    <s v="00 - N/A"/>
    <s v="10 - FONDO GENERAL"/>
    <s v="(en blanco)"/>
    <s v="99 - MULTIPROVINCIAL"/>
    <n v="184361138"/>
    <n v="184361138"/>
    <n v="0"/>
  </r>
  <r>
    <s v="2023"/>
    <x v="0"/>
    <x v="0"/>
    <x v="0"/>
    <x v="0"/>
    <s v="2 - Poder Ejecutivo"/>
    <s v="0206 - MINISTERIO DE EDUCACIÓN"/>
    <s v="4 - SERVICIOS SOCIALES"/>
    <s v="4.4 - Educación"/>
    <s v="4.4.02 - Educación primaria"/>
    <s v="2.2 - CONTRATACIÓN DE SERVICIOS"/>
    <s v="2.2.3 - VIÁTICOS"/>
    <s v="N"/>
    <s v="00 - N/A"/>
    <s v="10 - FONDO GENERAL"/>
    <s v="(en blanco)"/>
    <s v="99 - MULTIPROVINCIAL"/>
    <n v="13434750"/>
    <n v="13150000"/>
    <n v="0"/>
  </r>
  <r>
    <s v="2023"/>
    <x v="0"/>
    <x v="0"/>
    <x v="0"/>
    <x v="0"/>
    <s v="2 - Poder Ejecutivo"/>
    <s v="0206 - MINISTERIO DE EDUCACIÓN"/>
    <s v="4 - SERVICIOS SOCIALES"/>
    <s v="4.4 - Educación"/>
    <s v="4.4.02 - Educación primaria"/>
    <s v="2.2 - CONTRATACIÓN DE SERVICIOS"/>
    <s v="2.2.4 - TRANSPORTE Y ALMACENAJE"/>
    <s v="N"/>
    <s v="00 - N/A"/>
    <s v="10 - FONDO GENERAL"/>
    <s v="(en blanco)"/>
    <s v="99 - MULTIPROVINCIAL"/>
    <n v="126748800"/>
    <n v="115163400"/>
    <n v="0"/>
  </r>
  <r>
    <s v="2023"/>
    <x v="0"/>
    <x v="0"/>
    <x v="0"/>
    <x v="0"/>
    <s v="2 - Poder Ejecutivo"/>
    <s v="0206 - MINISTERIO DE EDUCACIÓN"/>
    <s v="4 - SERVICIOS SOCIALES"/>
    <s v="4.4 - Educación"/>
    <s v="4.4.02 - Educación primaria"/>
    <s v="2.2 - CONTRATACIÓN DE SERVICIOS"/>
    <s v="2.2.5 - ALQUILERES Y RENTAS"/>
    <s v="N"/>
    <s v="00 - N/A"/>
    <s v="10 - FONDO GENERAL"/>
    <s v="(en blanco)"/>
    <s v="99 - MULTIPROVINCIAL"/>
    <n v="15985900"/>
    <n v="28767900"/>
    <n v="0"/>
  </r>
  <r>
    <s v="2023"/>
    <x v="0"/>
    <x v="0"/>
    <x v="0"/>
    <x v="0"/>
    <s v="2 - Poder Ejecutivo"/>
    <s v="0206 - MINISTERIO DE EDUCACIÓN"/>
    <s v="4 - SERVICIOS SOCIALES"/>
    <s v="4.4 - Educación"/>
    <s v="4.4.02 - Educación primaria"/>
    <s v="2.2 - CONTRATACIÓN DE SERVICIOS"/>
    <s v="2.2.9 - OTRAS CONTRATACIONES DE SERVICIOS"/>
    <s v="N"/>
    <s v="00 - N/A"/>
    <s v="10 - FONDO GENERAL"/>
    <s v="(en blanco)"/>
    <s v="99 - MULTIPROVINCIAL"/>
    <n v="38714900"/>
    <n v="38714900"/>
    <n v="0"/>
  </r>
  <r>
    <s v="2023"/>
    <x v="0"/>
    <x v="0"/>
    <x v="0"/>
    <x v="0"/>
    <s v="2 - Poder Ejecutivo"/>
    <s v="0206 - MINISTERIO DE EDUCACIÓN"/>
    <s v="4 - SERVICIOS SOCIALES"/>
    <s v="4.4 - Educación"/>
    <s v="4.4.02 - Educación primaria"/>
    <s v="2.3 - MATERIALES Y SUMINISTROS"/>
    <s v="2.3.3 - PAPEL, CARTÓN E IMPRESOS"/>
    <s v="N"/>
    <s v="00 - N/A"/>
    <s v="10 - FONDO GENERAL"/>
    <s v="(en blanco)"/>
    <s v="99 - MULTIPROVINCIAL"/>
    <n v="1691312948"/>
    <n v="1690992800"/>
    <n v="0"/>
  </r>
  <r>
    <s v="2023"/>
    <x v="0"/>
    <x v="0"/>
    <x v="0"/>
    <x v="0"/>
    <s v="2 - Poder Ejecutivo"/>
    <s v="0206 - MINISTERIO DE EDUCACIÓN"/>
    <s v="4 - SERVICIOS SOCIALES"/>
    <s v="4.4 - Educación"/>
    <s v="4.4.02 - Educación primaria"/>
    <s v="2.3 - MATERIALES Y SUMINISTROS"/>
    <s v="2.3.6 - PRODUCTOS DE MINERALES, METÁLICOS Y NO METÁLICOS"/>
    <s v="N"/>
    <s v="00 - N/A"/>
    <s v="10 - FONDO GENERAL"/>
    <s v="(en blanco)"/>
    <s v="99 - MULTIPROVINCIAL"/>
    <n v="12144000"/>
    <n v="0"/>
    <n v="0"/>
  </r>
  <r>
    <s v="2023"/>
    <x v="0"/>
    <x v="0"/>
    <x v="0"/>
    <x v="0"/>
    <s v="2 - Poder Ejecutivo"/>
    <s v="0206 - MINISTERIO DE EDUCACIÓN"/>
    <s v="4 - SERVICIOS SOCIALES"/>
    <s v="4.4 - Educación"/>
    <s v="4.4.02 - Educación primaria"/>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s v="4 - SERVICIOS SOCIALES"/>
    <s v="4.4 - Educación"/>
    <s v="4.4.02 - Educación primaria"/>
    <s v="2.3 - MATERIALES Y SUMINISTROS"/>
    <s v="2.3.9 - PRODUCTOS Y ÚTILES VARIOS"/>
    <s v="N"/>
    <s v="00 - N/A"/>
    <s v="10 - FONDO GENERAL"/>
    <s v="(en blanco)"/>
    <s v="99 - MULTIPROVINCIAL"/>
    <n v="18011770"/>
    <n v="18313018"/>
    <n v="0"/>
  </r>
  <r>
    <s v="2023"/>
    <x v="0"/>
    <x v="0"/>
    <x v="0"/>
    <x v="0"/>
    <s v="2 - Poder Ejecutivo"/>
    <s v="0206 - MINISTERIO DE EDUCACIÓN"/>
    <s v="4 - SERVICIOS SOCIALES"/>
    <s v="4.4 - Educación"/>
    <s v="4.4.03 - Educación secundaria"/>
    <s v="2.1 - REMUNERACIONES Y CONTRIBUCIONES"/>
    <s v="2.1.1 - REMUNERACIONES"/>
    <s v="N"/>
    <s v="00 - N/A"/>
    <s v="10 - FONDO GENERAL"/>
    <s v="(en blanco)"/>
    <s v="99 - MULTIPROVINCIAL"/>
    <n v="22669706985"/>
    <n v="22669706985"/>
    <n v="1717679465.76"/>
  </r>
  <r>
    <s v="2023"/>
    <x v="0"/>
    <x v="0"/>
    <x v="0"/>
    <x v="0"/>
    <s v="2 - Poder Ejecutivo"/>
    <s v="0206 - MINISTERIO DE EDUCACIÓN"/>
    <s v="4 - SERVICIOS SOCIALES"/>
    <s v="4.4 - Educación"/>
    <s v="4.4.03 - Educación secundaria"/>
    <s v="2.1 - REMUNERACIONES Y CONTRIBUCIONES"/>
    <s v="2.1.5 - CONTRIBUCIONES A LA SEGURIDAD SOCIAL"/>
    <s v="N"/>
    <s v="00 - N/A"/>
    <s v="10 - FONDO GENERAL"/>
    <s v="(en blanco)"/>
    <s v="99 - MULTIPROVINCIAL"/>
    <n v="3568643498"/>
    <n v="3568643498"/>
    <n v="292694921.48000002"/>
  </r>
  <r>
    <s v="2023"/>
    <x v="0"/>
    <x v="0"/>
    <x v="0"/>
    <x v="0"/>
    <s v="2 - Poder Ejecutivo"/>
    <s v="0206 - MINISTERIO DE EDUCACIÓN"/>
    <s v="4 - SERVICIOS SOCIALES"/>
    <s v="4.4 - Educación"/>
    <s v="4.4.03 - Educación secundaria"/>
    <s v="2.2 - CONTRATACIÓN DE SERVICIOS"/>
    <s v="2.2.2 - PUBLICIDAD, IMPRESIÓN Y ENCUADERNACIÓN"/>
    <s v="N"/>
    <s v="00 - N/A"/>
    <s v="10 - FONDO GENERAL"/>
    <s v="(en blanco)"/>
    <s v="99 - MULTIPROVINCIAL"/>
    <n v="296351365"/>
    <n v="266618185"/>
    <n v="0"/>
  </r>
  <r>
    <s v="2023"/>
    <x v="0"/>
    <x v="0"/>
    <x v="0"/>
    <x v="0"/>
    <s v="2 - Poder Ejecutivo"/>
    <s v="0206 - MINISTERIO DE EDUCACIÓN"/>
    <s v="4 - SERVICIOS SOCIALES"/>
    <s v="4.4 - Educación"/>
    <s v="4.4.03 - Educación secundaria"/>
    <s v="2.2 - CONTRATACIÓN DE SERVICIOS"/>
    <s v="2.2.3 - VIÁTICOS"/>
    <s v="N"/>
    <s v="00 - N/A"/>
    <s v="10 - FONDO GENERAL"/>
    <s v="(en blanco)"/>
    <s v="99 - MULTIPROVINCIAL"/>
    <n v="16981165"/>
    <n v="17660450"/>
    <n v="0"/>
  </r>
  <r>
    <s v="2023"/>
    <x v="0"/>
    <x v="0"/>
    <x v="0"/>
    <x v="0"/>
    <s v="2 - Poder Ejecutivo"/>
    <s v="0206 - MINISTERIO DE EDUCACIÓN"/>
    <s v="4 - SERVICIOS SOCIALES"/>
    <s v="4.4 - Educación"/>
    <s v="4.4.03 - Educación secundaria"/>
    <s v="2.2 - CONTRATACIÓN DE SERVICIOS"/>
    <s v="2.2.4 - TRANSPORTE Y ALMACENAJE"/>
    <s v="N"/>
    <s v="00 - N/A"/>
    <s v="10 - FONDO GENERAL"/>
    <s v="(en blanco)"/>
    <s v="99 - MULTIPROVINCIAL"/>
    <n v="45561480"/>
    <n v="38481405"/>
    <n v="0"/>
  </r>
  <r>
    <s v="2023"/>
    <x v="0"/>
    <x v="0"/>
    <x v="0"/>
    <x v="0"/>
    <s v="2 - Poder Ejecutivo"/>
    <s v="0206 - MINISTERIO DE EDUCACIÓN"/>
    <s v="4 - SERVICIOS SOCIALES"/>
    <s v="4.4 - Educación"/>
    <s v="4.4.03 - Educación secundaria"/>
    <s v="2.2 - CONTRATACIÓN DE SERVICIOS"/>
    <s v="2.2.5 - ALQUILERES Y RENTAS"/>
    <s v="N"/>
    <s v="00 - N/A"/>
    <s v="10 - FONDO GENERAL"/>
    <s v="(en blanco)"/>
    <s v="99 - MULTIPROVINCIAL"/>
    <n v="18596850"/>
    <n v="18329900"/>
    <n v="0"/>
  </r>
  <r>
    <s v="2023"/>
    <x v="0"/>
    <x v="0"/>
    <x v="0"/>
    <x v="0"/>
    <s v="2 - Poder Ejecutivo"/>
    <s v="0206 - MINISTERIO DE EDUCACIÓN"/>
    <s v="4 - SERVICIOS SOCIALES"/>
    <s v="4.4 - Educación"/>
    <s v="4.4.03 - Educación secundaria"/>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s v="4 - SERVICIOS SOCIALES"/>
    <s v="4.4 - Educación"/>
    <s v="4.4.03 - Educación secundaria"/>
    <s v="2.2 - CONTRATACIÓN DE SERVICIOS"/>
    <s v="2.2.9 - OTRAS CONTRATACIONES DE SERVICIOS"/>
    <s v="N"/>
    <s v="00 - N/A"/>
    <s v="10 - FONDO GENERAL"/>
    <s v="(en blanco)"/>
    <s v="99 - MULTIPROVINCIAL"/>
    <n v="90636000"/>
    <n v="61941800"/>
    <n v="0"/>
  </r>
  <r>
    <s v="2023"/>
    <x v="0"/>
    <x v="0"/>
    <x v="0"/>
    <x v="0"/>
    <s v="2 - Poder Ejecutivo"/>
    <s v="0206 - MINISTERIO DE EDUCACIÓN"/>
    <s v="4 - SERVICIOS SOCIALES"/>
    <s v="4.4 - Educación"/>
    <s v="4.4.03 - Educación secundaria"/>
    <s v="2.3 - MATERIALES Y SUMINISTROS"/>
    <s v="2.3.2 - TEXTILES Y VESTUARIOS"/>
    <s v="N"/>
    <s v="00 - N/A"/>
    <s v="10 - FONDO GENERAL"/>
    <s v="(en blanco)"/>
    <s v="99 - MULTIPROVINCIAL"/>
    <n v="772500"/>
    <n v="740000"/>
    <n v="0"/>
  </r>
  <r>
    <s v="2023"/>
    <x v="0"/>
    <x v="0"/>
    <x v="0"/>
    <x v="0"/>
    <s v="2 - Poder Ejecutivo"/>
    <s v="0206 - MINISTERIO DE EDUCACIÓN"/>
    <s v="4 - SERVICIOS SOCIALES"/>
    <s v="4.4 - Educación"/>
    <s v="4.4.03 - Educación secundaria"/>
    <s v="2.3 - MATERIALES Y SUMINISTROS"/>
    <s v="2.3.3 - PAPEL, CARTÓN E IMPRESOS"/>
    <s v="N"/>
    <s v="00 - N/A"/>
    <s v="10 - FONDO GENERAL"/>
    <s v="(en blanco)"/>
    <s v="99 - MULTIPROVINCIAL"/>
    <n v="1084549302"/>
    <n v="778945543"/>
    <n v="0"/>
  </r>
  <r>
    <s v="2023"/>
    <x v="0"/>
    <x v="0"/>
    <x v="0"/>
    <x v="0"/>
    <s v="2 - Poder Ejecutivo"/>
    <s v="0206 - MINISTERIO DE EDUCACIÓN"/>
    <s v="4 - SERVICIOS SOCIALES"/>
    <s v="4.4 - Educación"/>
    <s v="4.4.03 - Educación secundaria"/>
    <s v="2.3 - MATERIALES Y SUMINISTROS"/>
    <s v="2.3.6 - PRODUCTOS DE MINERALES, METÁLICOS Y NO METÁLICOS"/>
    <s v="N"/>
    <s v="00 - N/A"/>
    <s v="10 - FONDO GENERAL"/>
    <s v="(en blanco)"/>
    <s v="99 - MULTIPROVINCIAL"/>
    <n v="825"/>
    <n v="0"/>
    <n v="0"/>
  </r>
  <r>
    <s v="2023"/>
    <x v="0"/>
    <x v="0"/>
    <x v="0"/>
    <x v="0"/>
    <s v="2 - Poder Ejecutivo"/>
    <s v="0206 - MINISTERIO DE EDUCACIÓN"/>
    <s v="4 - SERVICIOS SOCIALES"/>
    <s v="4.4 - Educación"/>
    <s v="4.4.03 - Educación secundaria"/>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s v="4 - SERVICIOS SOCIALES"/>
    <s v="4.4 - Educación"/>
    <s v="4.4.03 - Educación secundaria"/>
    <s v="2.3 - MATERIALES Y SUMINISTROS"/>
    <s v="2.3.9 - PRODUCTOS Y ÚTILES VARIOS"/>
    <s v="N"/>
    <s v="00 - N/A"/>
    <s v="10 - FONDO GENERAL"/>
    <s v="(en blanco)"/>
    <s v="99 - MULTIPROVINCIAL"/>
    <n v="9775171"/>
    <n v="7321379"/>
    <n v="0"/>
  </r>
  <r>
    <s v="2023"/>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98877528"/>
    <n v="1098877528"/>
    <n v="53128557.130000003"/>
  </r>
  <r>
    <s v="2023"/>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30734854"/>
    <n v="130734854"/>
    <n v="654256.72"/>
  </r>
  <r>
    <s v="2023"/>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100000"/>
    <n v="100000"/>
    <n v="0"/>
  </r>
  <r>
    <s v="2023"/>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900000"/>
    <n v="900000"/>
    <n v="0"/>
  </r>
  <r>
    <s v="2023"/>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58405140"/>
    <n v="158405140"/>
    <n v="8284489.6800000006"/>
  </r>
  <r>
    <s v="2023"/>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9725000"/>
    <n v="29725000"/>
    <n v="2263277.23"/>
  </r>
  <r>
    <s v="2023"/>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19657200"/>
    <n v="32190181"/>
    <n v="0"/>
  </r>
  <r>
    <s v="2023"/>
    <x v="0"/>
    <x v="0"/>
    <x v="0"/>
    <x v="0"/>
    <s v="2 - Poder Ejecutivo"/>
    <s v="0206 - MINISTERIO DE EDUCACIÓN"/>
    <s v="4 - SERVICIOS SOCIALES"/>
    <s v="4.4 - Educación"/>
    <s v="4.4.04 - Educación superior"/>
    <s v="2.2 - CONTRATACIÓN DE SERVICIOS"/>
    <s v="2.2.3 - VIÁTICOS"/>
    <s v="N"/>
    <s v="00 - N/A"/>
    <s v="10 - FONDO GENERAL"/>
    <s v="(en blanco)"/>
    <s v="99 - MULTIPROVINCIAL"/>
    <n v="2701000"/>
    <n v="3701000"/>
    <n v="0"/>
  </r>
  <r>
    <s v="2023"/>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603000"/>
    <n v="4695963"/>
    <n v="0"/>
  </r>
  <r>
    <s v="2023"/>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52654608"/>
    <n v="52654608"/>
    <n v="0"/>
  </r>
  <r>
    <s v="2023"/>
    <x v="0"/>
    <x v="0"/>
    <x v="0"/>
    <x v="0"/>
    <s v="2 - Poder Ejecutivo"/>
    <s v="0206 - MINISTERIO DE EDUCACIÓN"/>
    <s v="4 - SERVICIOS SOCIALES"/>
    <s v="4.4 - Educación"/>
    <s v="4.4.04 - Educación superior"/>
    <s v="2.2 - CONTRATACIÓN DE SERVICIOS"/>
    <s v="2.2.6 - SEGUROS"/>
    <s v="N"/>
    <s v="00 - N/A"/>
    <s v="10 - FONDO GENERAL"/>
    <s v="(en blanco)"/>
    <s v="99 - MULTIPROVINCIAL"/>
    <n v="31603224"/>
    <n v="31603224"/>
    <n v="1552391.3600000003"/>
  </r>
  <r>
    <s v="2023"/>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36127905"/>
    <n v="92110494"/>
    <n v="0"/>
  </r>
  <r>
    <s v="2023"/>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176004330"/>
    <n v="176004330"/>
    <n v="0"/>
  </r>
  <r>
    <s v="2023"/>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24272500"/>
    <n v="32452500"/>
    <n v="0"/>
  </r>
  <r>
    <s v="2023"/>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363420479"/>
    <n v="240553479"/>
    <n v="0"/>
  </r>
  <r>
    <s v="2023"/>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4994600"/>
    <n v="6529600"/>
    <n v="0"/>
  </r>
  <r>
    <s v="2023"/>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6084845"/>
    <n v="6384845"/>
    <n v="0"/>
  </r>
  <r>
    <s v="2023"/>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00000"/>
    <n v="600000"/>
    <n v="0"/>
  </r>
  <r>
    <s v="2023"/>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1710000"/>
    <n v="2767900"/>
    <n v="0"/>
  </r>
  <r>
    <s v="2023"/>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600000"/>
    <n v="3370080"/>
    <n v="0"/>
  </r>
  <r>
    <s v="2023"/>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4041720"/>
    <n v="35016720"/>
    <n v="1595910"/>
  </r>
  <r>
    <s v="2023"/>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13228254"/>
    <n v="24647912"/>
    <n v="0"/>
  </r>
  <r>
    <s v="2023"/>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625475957"/>
    <n v="3857015957"/>
    <n v="229604923.30000001"/>
  </r>
  <r>
    <s v="2023"/>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569864520"/>
    <n v="569864520"/>
    <n v="39001594.439999983"/>
  </r>
  <r>
    <s v="2023"/>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7380000"/>
    <n v="0"/>
    <n v="0"/>
  </r>
  <r>
    <s v="2023"/>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77683132"/>
    <n v="47743601"/>
    <n v="0"/>
  </r>
  <r>
    <s v="2023"/>
    <x v="0"/>
    <x v="0"/>
    <x v="0"/>
    <x v="0"/>
    <s v="2 - Poder Ejecutivo"/>
    <s v="0206 - MINISTERIO DE EDUCACIÓN"/>
    <s v="4 - SERVICIOS SOCIALES"/>
    <s v="4.4 - Educación"/>
    <s v="4.4.05 - Educación de adultos"/>
    <s v="2.2 - CONTRATACIÓN DE SERVICIOS"/>
    <s v="2.2.3 - VIÁTICOS"/>
    <s v="N"/>
    <s v="00 - N/A"/>
    <s v="10 - FONDO GENERAL"/>
    <s v="(en blanco)"/>
    <s v="99 - MULTIPROVINCIAL"/>
    <n v="25386740"/>
    <n v="6247833"/>
    <n v="0"/>
  </r>
  <r>
    <s v="2023"/>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4943044"/>
    <n v="34782470"/>
    <n v="0"/>
  </r>
  <r>
    <s v="2023"/>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39459800"/>
    <n v="90714000"/>
    <n v="0"/>
  </r>
  <r>
    <s v="2023"/>
    <x v="0"/>
    <x v="0"/>
    <x v="0"/>
    <x v="0"/>
    <s v="2 - Poder Ejecutivo"/>
    <s v="0206 - MINISTERIO DE EDUCACIÓN"/>
    <s v="4 - SERVICIOS SOCIALES"/>
    <s v="4.4 - Educación"/>
    <s v="4.4.05 - Educación de adultos"/>
    <s v="2.2 - CONTRATACIÓN DE SERVICIOS"/>
    <s v="2.2.6 - SEGUROS"/>
    <s v="N"/>
    <s v="00 - N/A"/>
    <s v="10 - FONDO GENERAL"/>
    <s v="(en blanco)"/>
    <s v="99 - MULTIPROVINCIAL"/>
    <n v="86065670"/>
    <n v="0"/>
    <n v="0"/>
  </r>
  <r>
    <s v="2023"/>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1526000"/>
    <n v="0"/>
    <n v="0"/>
  </r>
  <r>
    <s v="2023"/>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695049484"/>
    <n v="72174000"/>
    <n v="0"/>
  </r>
  <r>
    <s v="2023"/>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132110125"/>
    <n v="72267100"/>
    <n v="0"/>
  </r>
  <r>
    <s v="2023"/>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02148115"/>
    <n v="0"/>
    <n v="0"/>
  </r>
  <r>
    <s v="2023"/>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63860000"/>
    <n v="133760000"/>
    <n v="0"/>
  </r>
  <r>
    <s v="2023"/>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43572150"/>
    <n v="246027919"/>
    <n v="0"/>
  </r>
  <r>
    <s v="2023"/>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9600000"/>
    <n v="0"/>
    <n v="0"/>
  </r>
  <r>
    <s v="2023"/>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104000"/>
    <n v="0"/>
    <n v="0"/>
  </r>
  <r>
    <s v="2023"/>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99010692"/>
    <n v="4722008"/>
    <n v="0"/>
  </r>
  <r>
    <s v="2023"/>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17586217"/>
    <n v="43479662"/>
    <n v="0"/>
  </r>
  <r>
    <s v="2023"/>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6427141060"/>
    <n v="6427141060"/>
    <n v="495736812.81"/>
  </r>
  <r>
    <s v="2023"/>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1003555506"/>
    <n v="1003555506"/>
    <n v="83824700.030000016"/>
  </r>
  <r>
    <s v="2023"/>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7124463"/>
    <n v="7124463"/>
    <n v="0"/>
  </r>
  <r>
    <s v="2023"/>
    <x v="0"/>
    <x v="0"/>
    <x v="0"/>
    <x v="0"/>
    <s v="2 - Poder Ejecutivo"/>
    <s v="0206 - MINISTERIO DE EDUCACIÓN"/>
    <s v="4 - SERVICIOS SOCIALES"/>
    <s v="4.4 - Educación"/>
    <s v="4.4.06 - Educación técnica"/>
    <s v="2.2 - CONTRATACIÓN DE SERVICIOS"/>
    <s v="2.2.3 - VIÁTICOS"/>
    <s v="N"/>
    <s v="00 - N/A"/>
    <s v="10 - FONDO GENERAL"/>
    <s v="(en blanco)"/>
    <s v="99 - MULTIPROVINCIAL"/>
    <n v="28956340"/>
    <n v="28956340"/>
    <n v="0"/>
  </r>
  <r>
    <s v="2023"/>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4008133"/>
    <n v="14008133"/>
    <n v="0"/>
  </r>
  <r>
    <s v="2023"/>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154599915"/>
    <n v="5893500"/>
    <n v="0"/>
  </r>
  <r>
    <s v="2023"/>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75190000"/>
    <n v="75190000"/>
    <n v="0"/>
  </r>
  <r>
    <s v="2023"/>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6995633"/>
    <n v="6995633"/>
    <n v="0"/>
  </r>
  <r>
    <s v="2023"/>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390000"/>
    <n v="390000"/>
    <n v="0"/>
  </r>
  <r>
    <s v="2023"/>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39920310"/>
    <n v="39785310"/>
    <n v="0"/>
  </r>
  <r>
    <s v="2023"/>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220000"/>
    <n v="220000"/>
    <n v="0"/>
  </r>
  <r>
    <s v="2023"/>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420"/>
    <n v="2420"/>
    <n v="0"/>
  </r>
  <r>
    <s v="2023"/>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65289362"/>
    <n v="1609467"/>
    <n v="0"/>
  </r>
  <r>
    <s v="2023"/>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318033614"/>
    <n v="318033614"/>
    <n v="22524483.149999999"/>
  </r>
  <r>
    <s v="2023"/>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9690125"/>
    <n v="49690125"/>
    <n v="3805583.4699999997"/>
  </r>
  <r>
    <s v="2023"/>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6256716"/>
    <n v="17264216"/>
    <n v="0"/>
  </r>
  <r>
    <s v="2023"/>
    <x v="0"/>
    <x v="0"/>
    <x v="0"/>
    <x v="0"/>
    <s v="2 - Poder Ejecutivo"/>
    <s v="0206 - MINISTERIO DE EDUCACIÓN"/>
    <s v="4 - SERVICIOS SOCIALES"/>
    <s v="4.4 - Educación"/>
    <s v="4.4.07 - Educación vocacional"/>
    <s v="2.2 - CONTRATACIÓN DE SERVICIOS"/>
    <s v="2.2.3 - VIÁTICOS"/>
    <s v="N"/>
    <s v="00 - N/A"/>
    <s v="10 - FONDO GENERAL"/>
    <s v="(en blanco)"/>
    <s v="99 - MULTIPROVINCIAL"/>
    <n v="2284600"/>
    <n v="3052750"/>
    <n v="0"/>
  </r>
  <r>
    <s v="2023"/>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5122980"/>
    <n v="5243700"/>
    <n v="0"/>
  </r>
  <r>
    <s v="2023"/>
    <x v="0"/>
    <x v="0"/>
    <x v="0"/>
    <x v="0"/>
    <s v="2 - Poder Ejecutivo"/>
    <s v="0206 - MINISTERIO DE EDUCACIÓN"/>
    <s v="4 - SERVICIOS SOCIALES"/>
    <s v="4.4 - Educación"/>
    <s v="4.4.07 - Educación vocacional"/>
    <s v="2.2 - CONTRATACIÓN DE SERVICIOS"/>
    <s v="2.2.5 - ALQUILERES Y RENTAS"/>
    <s v="N"/>
    <s v="00 - N/A"/>
    <s v="10 - FONDO GENERAL"/>
    <s v="(en blanco)"/>
    <s v="99 - MULTIPROVINCIAL"/>
    <n v="539000"/>
    <n v="6100000"/>
    <n v="0"/>
  </r>
  <r>
    <s v="2023"/>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9367300"/>
    <n v="43647300"/>
    <n v="0"/>
  </r>
  <r>
    <s v="2023"/>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6725000"/>
    <n v="10045000"/>
    <n v="0"/>
  </r>
  <r>
    <s v="2023"/>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50000"/>
    <n v="150000"/>
    <n v="0"/>
  </r>
  <r>
    <s v="2023"/>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7650096"/>
    <n v="0"/>
  </r>
  <r>
    <s v="2023"/>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2154855"/>
    <n v="26720995"/>
    <n v="0"/>
  </r>
  <r>
    <s v="2023"/>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2435500"/>
    <n v="2435500"/>
    <n v="0"/>
  </r>
  <r>
    <s v="2023"/>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0457993"/>
    <n v="9288354"/>
    <n v="0"/>
  </r>
  <r>
    <s v="2023"/>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360378081"/>
    <n v="357953747"/>
    <n v="15181076.520000001"/>
  </r>
  <r>
    <s v="2023"/>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24529858"/>
    <n v="42966858"/>
    <n v="0"/>
  </r>
  <r>
    <s v="2023"/>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49914929"/>
    <n v="50089177"/>
    <n v="2284104.14"/>
  </r>
  <r>
    <s v="2023"/>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10701640"/>
    <n v="10790640"/>
    <n v="709570.75"/>
  </r>
  <r>
    <s v="2023"/>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9933000"/>
    <n v="46906346.719999999"/>
    <n v="0"/>
  </r>
  <r>
    <s v="2023"/>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4462700"/>
    <n v="4462700"/>
    <n v="0"/>
  </r>
  <r>
    <s v="2023"/>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529024"/>
    <n v="3529024"/>
    <n v="0"/>
  </r>
  <r>
    <s v="2023"/>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25095394"/>
    <n v="24095394"/>
    <n v="116230"/>
  </r>
  <r>
    <s v="2023"/>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5436500"/>
    <n v="3991500"/>
    <n v="241250"/>
  </r>
  <r>
    <s v="2023"/>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8454616"/>
    <n v="8454616"/>
    <n v="0"/>
  </r>
  <r>
    <s v="2023"/>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28132470"/>
    <n v="269370334.24000001"/>
    <n v="0"/>
  </r>
  <r>
    <s v="2023"/>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10774000"/>
    <n v="19906111.130000003"/>
    <n v="0"/>
  </r>
  <r>
    <s v="2023"/>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899000"/>
    <n v="1899000"/>
    <n v="0"/>
  </r>
  <r>
    <s v="2023"/>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1719732"/>
    <n v="58533172.229999997"/>
    <n v="0"/>
  </r>
  <r>
    <s v="2023"/>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768000"/>
    <n v="1068000"/>
    <n v="0"/>
  </r>
  <r>
    <s v="2023"/>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0"/>
    <n v="100000"/>
    <n v="0"/>
  </r>
  <r>
    <s v="2023"/>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693600"/>
    <n v="882352"/>
    <n v="0"/>
  </r>
  <r>
    <s v="2023"/>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1500000"/>
    <n v="1730000"/>
    <n v="0"/>
  </r>
  <r>
    <s v="2023"/>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19031000"/>
    <n v="19051000"/>
    <n v="0"/>
  </r>
  <r>
    <s v="2023"/>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5498900"/>
    <n v="57040576.060000002"/>
    <n v="0"/>
  </r>
  <r>
    <s v="2023"/>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8490115556"/>
    <n v="18427120106.84"/>
    <n v="820739882.63999987"/>
  </r>
  <r>
    <s v="2023"/>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2419116734"/>
    <n v="2477311183.1599998"/>
    <n v="47881684.959999993"/>
  </r>
  <r>
    <s v="2023"/>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2880000"/>
    <n v="2880000"/>
    <n v="0"/>
  </r>
  <r>
    <s v="2023"/>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8400000"/>
    <n v="18400000"/>
    <n v="0"/>
  </r>
  <r>
    <s v="2023"/>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823754984"/>
    <n v="1826234984"/>
    <n v="131949344.69999994"/>
  </r>
  <r>
    <s v="2023"/>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85103490"/>
    <n v="1287206545"/>
    <n v="183561722.26000002"/>
  </r>
  <r>
    <s v="2023"/>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12344318"/>
    <n v="764316095.26999998"/>
    <n v="360903"/>
  </r>
  <r>
    <s v="2023"/>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683972724"/>
    <n v="644159794"/>
    <n v="103681.68"/>
  </r>
  <r>
    <s v="2023"/>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65872489"/>
    <n v="202415655"/>
    <n v="0"/>
  </r>
  <r>
    <s v="2023"/>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2885974005"/>
    <n v="1133920368.3399999"/>
    <n v="1844084.47"/>
  </r>
  <r>
    <s v="2023"/>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859725140"/>
    <n v="859625140"/>
    <n v="7242348.4800000004"/>
  </r>
  <r>
    <s v="2023"/>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70751125"/>
    <n v="290925637.59000003"/>
    <n v="240936.93"/>
  </r>
  <r>
    <s v="2023"/>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771873086"/>
    <n v="1442654563.73"/>
    <n v="6275352.96"/>
  </r>
  <r>
    <s v="2023"/>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31748481620"/>
    <n v="31628628593.559998"/>
    <n v="901461113.91000009"/>
  </r>
  <r>
    <s v="2023"/>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27555984"/>
    <n v="29946848"/>
    <n v="116635"/>
  </r>
  <r>
    <s v="2023"/>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910622909"/>
    <n v="846100504.71000004"/>
    <n v="5081707.63"/>
  </r>
  <r>
    <s v="2023"/>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498344119"/>
    <n v="362808060"/>
    <n v="0"/>
  </r>
  <r>
    <s v="2023"/>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64554868"/>
    <n v="68301073.879999995"/>
    <n v="0"/>
  </r>
  <r>
    <s v="2023"/>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1717105"/>
    <n v="22986802.59"/>
    <n v="824920.3"/>
  </r>
  <r>
    <s v="2023"/>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17840144"/>
    <n v="19762128"/>
    <n v="0"/>
  </r>
  <r>
    <s v="2023"/>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83227144"/>
    <n v="196797948.87"/>
    <n v="7176880"/>
  </r>
  <r>
    <s v="2023"/>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9364288306"/>
    <n v="9654230679.6600018"/>
    <n v="10752.75"/>
  </r>
  <r>
    <s v="2023"/>
    <x v="0"/>
    <x v="0"/>
    <x v="0"/>
    <x v="0"/>
    <s v="2 - Poder Ejecutivo"/>
    <s v="0206 - MINISTERIO DE EDUCACIÓN"/>
    <s v="4 - SERVICIOS SOCIALES"/>
    <s v="4.6 - Equidad de género"/>
    <s v="4.6.03 - Acciones para una cultura de igualdad de género."/>
    <s v="2.1 - REMUNERACIONES Y CONTRIBUCIONES"/>
    <s v="2.1.1 - REMUNERACIONES"/>
    <s v="N"/>
    <s v="00 - N/A"/>
    <s v="10 - FONDO GENERAL"/>
    <s v="(en blanco)"/>
    <s v="99 - MULTIPROVINCIAL"/>
    <n v="24101955"/>
    <n v="24101955"/>
    <n v="2221688.6"/>
  </r>
  <r>
    <s v="2023"/>
    <x v="0"/>
    <x v="0"/>
    <x v="0"/>
    <x v="0"/>
    <s v="2 - Poder Ejecutivo"/>
    <s v="0206 - MINISTERIO DE EDUCACIÓN"/>
    <s v="4 - SERVICIOS SOCIALES"/>
    <s v="4.6 - Equidad de género"/>
    <s v="4.6.03 - Acciones para una cultura de igualdad de género."/>
    <s v="2.1 - REMUNERACIONES Y CONTRIBUCIONES"/>
    <s v="2.1.5 - CONTRIBUCIONES A LA SEGURIDAD SOCIAL"/>
    <s v="N"/>
    <s v="00 - N/A"/>
    <s v="10 - FONDO GENERAL"/>
    <s v="(en blanco)"/>
    <s v="99 - MULTIPROVINCIAL"/>
    <n v="3498053"/>
    <n v="3498053"/>
    <n v="352854.77"/>
  </r>
  <r>
    <s v="2023"/>
    <x v="0"/>
    <x v="0"/>
    <x v="0"/>
    <x v="0"/>
    <s v="2 - Poder Ejecutivo"/>
    <s v="0206 - MINISTERIO DE EDUCACIÓN"/>
    <s v="4 - SERVICIOS SOCIALES"/>
    <s v="4.6 - Equidad de género"/>
    <s v="4.6.03 - Acciones para una cultura de igualdad de género."/>
    <s v="2.2 - CONTRATACIÓN DE SERVICIOS"/>
    <s v="2.2.2 - PUBLICIDAD, IMPRESIÓN Y ENCUADERNACIÓN"/>
    <s v="N"/>
    <s v="00 - N/A"/>
    <s v="10 - FONDO GENERAL"/>
    <s v="(en blanco)"/>
    <s v="99 - MULTIPROVINCIAL"/>
    <n v="1881300"/>
    <n v="1783300"/>
    <n v="0"/>
  </r>
  <r>
    <s v="2023"/>
    <x v="0"/>
    <x v="0"/>
    <x v="0"/>
    <x v="0"/>
    <s v="2 - Poder Ejecutivo"/>
    <s v="0206 - MINISTERIO DE EDUCACIÓN"/>
    <s v="4 - SERVICIOS SOCIALES"/>
    <s v="4.6 - Equidad de género"/>
    <s v="4.6.03 - Acciones para una cultura de igualdad de género."/>
    <s v="2.2 - CONTRATACIÓN DE SERVICIOS"/>
    <s v="2.2.3 - VIÁTICOS"/>
    <s v="N"/>
    <s v="00 - N/A"/>
    <s v="10 - FONDO GENERAL"/>
    <s v="(en blanco)"/>
    <s v="99 - MULTIPROVINCIAL"/>
    <n v="4942200"/>
    <n v="4953150"/>
    <n v="0"/>
  </r>
  <r>
    <s v="2023"/>
    <x v="0"/>
    <x v="0"/>
    <x v="0"/>
    <x v="0"/>
    <s v="2 - Poder Ejecutivo"/>
    <s v="0206 - MINISTERIO DE EDUCACIÓN"/>
    <s v="4 - SERVICIOS SOCIALES"/>
    <s v="4.6 - Equidad de género"/>
    <s v="4.6.03 - Acciones para una cultura de igualdad de género."/>
    <s v="2.2 - CONTRATACIÓN DE SERVICIOS"/>
    <s v="2.2.4 - TRANSPORTE Y ALMACENAJE"/>
    <s v="N"/>
    <s v="00 - N/A"/>
    <s v="10 - FONDO GENERAL"/>
    <s v="(en blanco)"/>
    <s v="99 - MULTIPROVINCIAL"/>
    <n v="6716900"/>
    <n v="6723950"/>
    <n v="0"/>
  </r>
  <r>
    <s v="2023"/>
    <x v="0"/>
    <x v="0"/>
    <x v="0"/>
    <x v="0"/>
    <s v="2 - Poder Ejecutivo"/>
    <s v="0206 - MINISTERIO DE EDUCACIÓN"/>
    <s v="4 - SERVICIOS SOCIALES"/>
    <s v="4.6 - Equidad de género"/>
    <s v="4.6.03 - Acciones para una cultura de igualdad de género."/>
    <s v="2.2 - CONTRATACIÓN DE SERVICIOS"/>
    <s v="2.2.5 - ALQUILERES Y RENTAS"/>
    <s v="N"/>
    <s v="00 - N/A"/>
    <s v="10 - FONDO GENERAL"/>
    <s v="(en blanco)"/>
    <s v="99 - MULTIPROVINCIAL"/>
    <n v="656300"/>
    <n v="656300"/>
    <n v="0"/>
  </r>
  <r>
    <s v="2023"/>
    <x v="0"/>
    <x v="0"/>
    <x v="0"/>
    <x v="0"/>
    <s v="2 - Poder Ejecutivo"/>
    <s v="0206 - MINISTERIO DE EDUCACIÓN"/>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12690000"/>
    <n v="12690000"/>
    <n v="0"/>
  </r>
  <r>
    <s v="2023"/>
    <x v="0"/>
    <x v="0"/>
    <x v="0"/>
    <x v="0"/>
    <s v="2 - Poder Ejecutivo"/>
    <s v="0206 - MINISTERIO DE EDUCACIÓN"/>
    <s v="4 - SERVICIOS SOCIALES"/>
    <s v="4.6 - Equidad de género"/>
    <s v="4.6.03 - Acciones para una cultura de igualdad de género."/>
    <s v="2.2 - CONTRATACIÓN DE SERVICIOS"/>
    <s v="2.2.9 - OTRAS CONTRATACIONES DE SERVICIOS"/>
    <s v="N"/>
    <s v="00 - N/A"/>
    <s v="10 - FONDO GENERAL"/>
    <s v="(en blanco)"/>
    <s v="99 - MULTIPROVINCIAL"/>
    <n v="23004000"/>
    <n v="23084000"/>
    <n v="0"/>
  </r>
  <r>
    <s v="2023"/>
    <x v="0"/>
    <x v="0"/>
    <x v="0"/>
    <x v="0"/>
    <s v="2 - Poder Ejecutivo"/>
    <s v="0206 - MINISTERIO DE EDUCACIÓN"/>
    <s v="4 - SERVICIOS SOCIALES"/>
    <s v="4.6 - Equidad de género"/>
    <s v="4.6.03 - Acciones para una cultura de igualdad de género."/>
    <s v="2.3 - MATERIALES Y SUMINISTROS"/>
    <s v="2.3.2 - TEXTILES Y VESTUARIOS"/>
    <s v="N"/>
    <s v="00 - N/A"/>
    <s v="10 - FONDO GENERAL"/>
    <s v="(en blanco)"/>
    <s v="99 - MULTIPROVINCIAL"/>
    <n v="779250"/>
    <n v="779250"/>
    <n v="0"/>
  </r>
  <r>
    <s v="2023"/>
    <x v="0"/>
    <x v="0"/>
    <x v="0"/>
    <x v="0"/>
    <s v="2 - Poder Ejecutivo"/>
    <s v="0206 - MINISTERIO DE EDUCACIÓN"/>
    <s v="4 - SERVICIOS SOCIALES"/>
    <s v="4.6 - Equidad de género"/>
    <s v="4.6.03 - Acciones para una cultura de igualdad de género."/>
    <s v="2.3 - MATERIALES Y SUMINISTROS"/>
    <s v="2.3.3 - PAPEL, CARTÓN E IMPRESOS"/>
    <s v="N"/>
    <s v="00 - N/A"/>
    <s v="10 - FONDO GENERAL"/>
    <s v="(en blanco)"/>
    <s v="99 - MULTIPROVINCIAL"/>
    <n v="1175860"/>
    <n v="937560"/>
    <n v="0"/>
  </r>
  <r>
    <s v="2023"/>
    <x v="0"/>
    <x v="0"/>
    <x v="0"/>
    <x v="0"/>
    <s v="2 - Poder Ejecutivo"/>
    <s v="0206 - MINISTERIO DE EDUCACIÓN"/>
    <s v="4 - SERVICIOS SOCIALES"/>
    <s v="4.6 - Equidad de género"/>
    <s v="4.6.03 - Acciones para una cultura de igualdad de género."/>
    <s v="2.3 - MATERIALES Y SUMINISTROS"/>
    <s v="2.3.6 - PRODUCTOS DE MINERALES, METÁLICOS Y NO METÁLICOS"/>
    <s v="N"/>
    <s v="00 - N/A"/>
    <s v="10 - FONDO GENERAL"/>
    <s v="(en blanco)"/>
    <s v="99 - MULTIPROVINCIAL"/>
    <n v="24000"/>
    <n v="1500"/>
    <n v="0"/>
  </r>
  <r>
    <s v="2023"/>
    <x v="0"/>
    <x v="0"/>
    <x v="0"/>
    <x v="0"/>
    <s v="2 - Poder Ejecutivo"/>
    <s v="0206 - MINISTERIO DE EDUCACIÓN"/>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s v="4 - SERVICIOS SOCIALES"/>
    <s v="4.6 - Equidad de género"/>
    <s v="4.6.03 - Acciones para una cultura de igualdad de género."/>
    <s v="2.3 - MATERIALES Y SUMINISTROS"/>
    <s v="2.3.9 - PRODUCTOS Y ÚTILES VARIOS"/>
    <s v="N"/>
    <s v="00 - N/A"/>
    <s v="10 - FONDO GENERAL"/>
    <s v="(en blanco)"/>
    <s v="99 - MULTIPROVINCIAL"/>
    <n v="351191"/>
    <n v="351191"/>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2075604"/>
    <n v="2075604"/>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3 - VIÁTICOS"/>
    <s v="N"/>
    <s v="00 - N/A"/>
    <s v="10 - FONDO GENERAL"/>
    <s v="(en blanco)"/>
    <s v="99 - MULTIPROVINCIAL"/>
    <n v="1123200"/>
    <n v="1123200"/>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500000"/>
    <n v="500000"/>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7368500"/>
    <n v="7368500"/>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2713000"/>
    <n v="2713000"/>
    <n v="0"/>
  </r>
  <r>
    <s v="2023"/>
    <x v="0"/>
    <x v="0"/>
    <x v="0"/>
    <x v="0"/>
    <s v="2 - Poder Ejecutivo"/>
    <s v="0207 - MINISTERIO DE SALUD PÚBLICA Y ASISTENCIA SOCIAL"/>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83000"/>
    <n v="83000"/>
    <n v="0"/>
  </r>
  <r>
    <s v="2023"/>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9500000"/>
    <n v="9500000"/>
    <n v="0"/>
  </r>
  <r>
    <s v="2023"/>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250000"/>
    <n v="250000"/>
    <n v="0"/>
  </r>
  <r>
    <s v="2023"/>
    <x v="0"/>
    <x v="0"/>
    <x v="0"/>
    <x v="0"/>
    <s v="2 - Poder Ejecutivo"/>
    <s v="0207 - MINISTERIO DE SALUD PÚBLICA Y ASISTENCIA SOCIAL"/>
    <s v="4 - SERVICIOS SOCIALES"/>
    <s v="4.2 - Salud"/>
    <s v="4.2.03 - Servicios de la salud pública y prevención de la salud"/>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33012741"/>
    <n v="30777439"/>
    <n v="0"/>
  </r>
  <r>
    <s v="2023"/>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2275804"/>
    <n v="12275804"/>
    <n v="0"/>
  </r>
  <r>
    <s v="2023"/>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30176163"/>
    <n v="30176163"/>
    <n v="0"/>
  </r>
  <r>
    <s v="2023"/>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14902241"/>
    <n v="14902241"/>
    <n v="0"/>
  </r>
  <r>
    <s v="2023"/>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N"/>
    <s v="00 - N/A"/>
    <s v="10 - FONDO GENERAL"/>
    <s v="(en blanco)"/>
    <s v="99 - MULTIPROVINCIAL"/>
    <n v="100000"/>
    <n v="100000"/>
    <n v="0"/>
  </r>
  <r>
    <s v="2023"/>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63836987"/>
    <n v="63836987"/>
    <n v="0"/>
  </r>
  <r>
    <s v="2023"/>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14354353"/>
    <n v="14354353"/>
    <n v="0"/>
  </r>
  <r>
    <s v="2023"/>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300000"/>
    <n v="300000"/>
    <n v="0"/>
  </r>
  <r>
    <s v="2023"/>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2541365"/>
    <n v="2541365"/>
    <n v="0"/>
  </r>
  <r>
    <s v="2023"/>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780336158"/>
    <n v="780336158"/>
    <n v="0"/>
  </r>
  <r>
    <s v="2023"/>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92162099"/>
    <n v="92162099"/>
    <n v="0"/>
  </r>
  <r>
    <s v="2023"/>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94458603"/>
    <n v="94458603"/>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3 - VIÁTICOS"/>
    <s v="N"/>
    <s v="00 - N/A"/>
    <s v="10 - FONDO GENERAL"/>
    <s v="(en blanco)"/>
    <s v="99 - MULTIPROVINCIAL"/>
    <n v="500000"/>
    <n v="500000"/>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5 - ALQUILERES Y RENTAS"/>
    <s v="N"/>
    <s v="00 - N/A"/>
    <s v="10 - FONDO GENERAL"/>
    <s v="(en blanco)"/>
    <s v="99 - MULTIPROVINCIAL"/>
    <n v="3500000"/>
    <n v="3500000"/>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s v="4 - SERVICIOS SOCIALES"/>
    <s v="4.2 - Salud"/>
    <s v="4.2.04 - Servicios médicos en salud sexual/reproductiva y de centros de salud materno infantil"/>
    <s v="2.3 - MATERIALES Y SUMINISTROS"/>
    <s v="2.3.9 - PRODUCTOS Y ÚTILES VARIOS"/>
    <s v="N"/>
    <s v="00 - N/A"/>
    <s v="10 - FONDO GENERAL"/>
    <s v="(en blanco)"/>
    <s v="99 - MULTIPROVINCIAL"/>
    <n v="300000"/>
    <n v="300000"/>
    <n v="0"/>
  </r>
  <r>
    <s v="2023"/>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225000"/>
    <n v="0"/>
  </r>
  <r>
    <s v="2023"/>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3"/>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3"/>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150000"/>
    <n v="0"/>
  </r>
  <r>
    <s v="2023"/>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19000"/>
    <n v="19000"/>
    <n v="0"/>
  </r>
  <r>
    <s v="2023"/>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523250"/>
    <n v="523250"/>
    <n v="0"/>
  </r>
  <r>
    <s v="2023"/>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5737331068"/>
    <n v="5725826183.6400003"/>
    <n v="415894239.41000003"/>
  </r>
  <r>
    <s v="2023"/>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725651415"/>
    <n v="736912525.36000001"/>
    <n v="11363520.460000001"/>
  </r>
  <r>
    <s v="2023"/>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828960599"/>
    <n v="829204373"/>
    <n v="63406666.810000002"/>
  </r>
  <r>
    <s v="2023"/>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423720418"/>
    <n v="438194761"/>
    <n v="22634135.429999996"/>
  </r>
  <r>
    <s v="2023"/>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0151257"/>
    <n v="168477377"/>
    <n v="0"/>
  </r>
  <r>
    <s v="2023"/>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5911624"/>
    <n v="97411624"/>
    <n v="1087866.05"/>
  </r>
  <r>
    <s v="2023"/>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28822317"/>
    <n v="28522317"/>
    <n v="0"/>
  </r>
  <r>
    <s v="2023"/>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239754234"/>
    <n v="230623234"/>
    <n v="3882801.36"/>
  </r>
  <r>
    <s v="2023"/>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65813156"/>
    <n v="72553527"/>
    <n v="473242.22"/>
  </r>
  <r>
    <s v="2023"/>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42794179"/>
    <n v="90801829.420000002"/>
    <n v="265106.86"/>
  </r>
  <r>
    <s v="2023"/>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405120809"/>
    <n v="389908627"/>
    <n v="61360"/>
  </r>
  <r>
    <s v="2023"/>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102823514"/>
    <n v="103171637"/>
    <n v="2382184"/>
  </r>
  <r>
    <s v="2023"/>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40516091"/>
    <n v="40816091"/>
    <n v="0"/>
  </r>
  <r>
    <s v="2023"/>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35500423"/>
    <n v="29190931"/>
    <n v="0"/>
  </r>
  <r>
    <s v="2023"/>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21713007"/>
    <n v="20233307"/>
    <n v="0"/>
  </r>
  <r>
    <s v="2023"/>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10893466559"/>
    <n v="10893466559"/>
    <n v="222481470.06999999"/>
  </r>
  <r>
    <s v="2023"/>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3519056"/>
    <n v="42869056"/>
    <n v="762895.98"/>
  </r>
  <r>
    <s v="2023"/>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23669336"/>
    <n v="18669336"/>
    <n v="0"/>
  </r>
  <r>
    <s v="2023"/>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11002590"/>
    <n v="413398190"/>
    <n v="1794.96"/>
  </r>
  <r>
    <s v="2023"/>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42872947.609999999"/>
    <n v="0"/>
  </r>
  <r>
    <s v="2023"/>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2008889197"/>
    <n v="2011791697"/>
    <n v="48186636.100000001"/>
  </r>
  <r>
    <s v="2023"/>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51647000"/>
    <n v="51647000"/>
    <n v="4220833.6500000004"/>
  </r>
  <r>
    <s v="2023"/>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7138584"/>
    <n v="7138584"/>
    <n v="640640.33000000007"/>
  </r>
  <r>
    <s v="2023"/>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6000000"/>
    <n v="6000000"/>
    <n v="0"/>
  </r>
  <r>
    <s v="2023"/>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000000"/>
    <n v="873092.24"/>
  </r>
  <r>
    <s v="2023"/>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75000000"/>
    <n v="75000000"/>
    <n v="0"/>
  </r>
  <r>
    <s v="2023"/>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1500000"/>
    <n v="0"/>
  </r>
  <r>
    <s v="2023"/>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2800000"/>
    <n v="30800000"/>
    <n v="0"/>
  </r>
  <r>
    <s v="2023"/>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00000"/>
    <n v="200000"/>
    <n v="0"/>
  </r>
  <r>
    <s v="2023"/>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900000"/>
    <n v="0"/>
  </r>
  <r>
    <s v="2023"/>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3879202"/>
    <n v="3879202"/>
    <n v="0"/>
  </r>
  <r>
    <s v="2023"/>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49535770"/>
    <n v="49535770"/>
    <n v="4552746.76"/>
  </r>
  <r>
    <s v="2023"/>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6842476"/>
    <n v="6842476"/>
    <n v="690982.52000000014"/>
  </r>
  <r>
    <s v="2023"/>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8200000"/>
    <n v="82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3500000"/>
    <n v="35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1200000"/>
    <n v="12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000000"/>
    <n v="40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800000"/>
    <n v="28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6500000"/>
    <n v="65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200000"/>
    <n v="12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500000"/>
    <n v="5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6400000"/>
    <n v="64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819189579"/>
    <n v="819189579"/>
    <n v="57884824.32"/>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227056000"/>
    <n v="227056000"/>
    <n v="5272249.95"/>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11715112"/>
    <n v="111715112"/>
    <n v="8815534.8999999985"/>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83192579"/>
    <n v="183192579"/>
    <n v="19966813.09"/>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6500000"/>
    <n v="65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7000000"/>
    <n v="70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2250000"/>
    <n v="22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20 - FONDOS CON DESTINO ESPECÍFICO"/>
    <s v="(en blanco)"/>
    <s v="99 - MULTIPROVINCIAL"/>
    <n v="0"/>
    <n v="100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9750100"/>
    <n v="97501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20 - FONDOS CON DESTINO ESPECÍFICO"/>
    <s v="(en blanco)"/>
    <s v="99 - MULTIPROVINCIAL"/>
    <n v="3493800"/>
    <n v="34938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4700000"/>
    <n v="14700000"/>
    <n v="705668.63"/>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20 - FONDOS CON DESTINO ESPECÍFICO"/>
    <s v="(en blanco)"/>
    <s v="99 - MULTIPROVINCIAL"/>
    <n v="479000"/>
    <n v="479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3914930"/>
    <n v="1391493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20 - FONDOS CON DESTINO ESPECÍFICO"/>
    <s v="(en blanco)"/>
    <s v="99 - MULTIPROVINCIAL"/>
    <n v="600000"/>
    <n v="41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4799494"/>
    <n v="14799494"/>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20 - FONDOS CON DESTINO ESPECÍFICO"/>
    <s v="(en blanco)"/>
    <s v="99 - MULTIPROVINCIAL"/>
    <n v="960000"/>
    <n v="96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21650000"/>
    <n v="216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5400000"/>
    <n v="54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3150000"/>
    <n v="31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20 - FONDOS CON DESTINO ESPECÍFICO"/>
    <s v="(en blanco)"/>
    <s v="99 - MULTIPROVINCIAL"/>
    <n v="34478060"/>
    <n v="5517806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4650000"/>
    <n v="46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250000"/>
    <n v="2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4900000"/>
    <n v="49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6750000"/>
    <n v="67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20 - FONDOS CON DESTINO ESPECÍFICO"/>
    <s v="(en blanco)"/>
    <s v="99 - MULTIPROVINCIAL"/>
    <n v="144000"/>
    <n v="144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19650000"/>
    <n v="196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20 - FONDOS CON DESTINO ESPECÍFICO"/>
    <s v="(en blanco)"/>
    <s v="99 - MULTIPROVINCIAL"/>
    <n v="73692632"/>
    <n v="13592632"/>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9846932"/>
    <n v="19846932"/>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20 - FONDOS CON DESTINO ESPECÍFICO"/>
    <s v="(en blanco)"/>
    <s v="99 - MULTIPROVINCIAL"/>
    <n v="39103856"/>
    <n v="39403856"/>
    <n v="0"/>
  </r>
  <r>
    <s v="2023"/>
    <x v="0"/>
    <x v="0"/>
    <x v="0"/>
    <x v="0"/>
    <s v="2 - Poder Ejecutivo"/>
    <s v="0208 - MINISTERIO DE DEPORTES Y RECREACIÓN"/>
    <s v="4 - SERVICIOS SOCIALES"/>
    <s v="4.4 - Educación"/>
    <s v="4.4.99 - Planificación, gestión y supervisión de la educación"/>
    <s v="2.2 - CONTRATACIÓN DE SERVICIOS"/>
    <s v="2.2.3 - VIÁTICOS"/>
    <s v="N"/>
    <s v="00 - N/A"/>
    <s v="10 - FONDO GENERAL"/>
    <s v="(en blanco)"/>
    <s v="99 - MULTIPROVINCIAL"/>
    <n v="1500000"/>
    <n v="1500000"/>
    <n v="0"/>
  </r>
  <r>
    <s v="2023"/>
    <x v="0"/>
    <x v="0"/>
    <x v="0"/>
    <x v="0"/>
    <s v="2 - Poder Ejecutivo"/>
    <s v="0208 - MINISTERIO DE DEPORTES Y RECRE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s v="4 - SERVICIOS SOCIALES"/>
    <s v="4.4 - Educación"/>
    <s v="4.4.99 - Planificación, gestión y supervisión de la educación"/>
    <s v="2.3 - MATERIALES Y SUMINISTROS"/>
    <s v="2.3.1 - ALIMENTOS Y PRODUCTOS AGROFORESTALES"/>
    <s v="N"/>
    <s v="00 - N/A"/>
    <s v="10 - FONDO GENERAL"/>
    <s v="(en blanco)"/>
    <s v="99 - MULTIPROVINCIAL"/>
    <n v="300000"/>
    <n v="300000"/>
    <n v="0"/>
  </r>
  <r>
    <s v="2023"/>
    <x v="0"/>
    <x v="0"/>
    <x v="0"/>
    <x v="0"/>
    <s v="2 - Poder Ejecutivo"/>
    <s v="0208 - MINISTERIO DE DEPORTES Y RECREACIÓN"/>
    <s v="4 - SERVICIOS SOCIALES"/>
    <s v="4.4 - Educación"/>
    <s v="4.4.99 - Planificación, gestión y supervisión de la educación"/>
    <s v="2.3 - MATERIALES Y SUMINISTROS"/>
    <s v="2.3.2 - TEXTILES Y VESTUARIOS"/>
    <s v="N"/>
    <s v="00 - N/A"/>
    <s v="10 - FONDO GENERAL"/>
    <s v="(en blanco)"/>
    <s v="99 - MULTIPROVINCIAL"/>
    <n v="500000"/>
    <n v="500000"/>
    <n v="0"/>
  </r>
  <r>
    <s v="2023"/>
    <x v="0"/>
    <x v="0"/>
    <x v="0"/>
    <x v="0"/>
    <s v="2 - Poder Ejecutivo"/>
    <s v="0208 - MINISTERIO DE DEPORTES Y RECREACIÓN"/>
    <s v="4 - SERVICIOS SOCIALES"/>
    <s v="4.4 - Educación"/>
    <s v="4.4.99 - Planificación, gestión y supervisión de la educación"/>
    <s v="2.3 - MATERIALES Y SUMINISTROS"/>
    <s v="2.3.3 - PAPEL, CARTÓN E IMPRESOS"/>
    <s v="N"/>
    <s v="00 - N/A"/>
    <s v="10 - FONDO GENERAL"/>
    <s v="(en blanco)"/>
    <s v="99 - MULTIPROVINCIAL"/>
    <n v="400000"/>
    <n v="400000"/>
    <n v="0"/>
  </r>
  <r>
    <s v="2023"/>
    <x v="0"/>
    <x v="0"/>
    <x v="0"/>
    <x v="0"/>
    <s v="2 - Poder Ejecutivo"/>
    <s v="0209 - MINISTERIO DE TRABAJO"/>
    <s v="1 - SERVICIOS  GENERALES"/>
    <s v="1.1 - Administración general"/>
    <s v="1.1.05 - Gestión de la administración general para transversalizar el enfoque de género"/>
    <s v="2.1 - REMUNERACIONES Y CONTRIBUCIONES"/>
    <s v="2.1.1 - REMUNERACIONES"/>
    <s v="N"/>
    <s v="00 - N/A"/>
    <s v="10 - FONDO GENERAL"/>
    <s v="(en blanco)"/>
    <s v="01 - DISTRITO NACIONAL"/>
    <n v="2118000"/>
    <n v="2118000"/>
    <n v="0"/>
  </r>
  <r>
    <s v="2023"/>
    <x v="0"/>
    <x v="0"/>
    <x v="0"/>
    <x v="0"/>
    <s v="2 - Poder Ejecutivo"/>
    <s v="0209 - MINISTERIO DE TRABAJ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01 - DISTRITO NACIONAL"/>
    <n v="1035825"/>
    <n v="1035825"/>
    <n v="0"/>
  </r>
  <r>
    <s v="2023"/>
    <x v="0"/>
    <x v="0"/>
    <x v="0"/>
    <x v="0"/>
    <s v="2 - Poder Ejecutivo"/>
    <s v="0209 - MINISTERIO DE TRABAJO"/>
    <s v="1 - SERVICIOS  GENERALES"/>
    <s v="1.1 - Administración general"/>
    <s v="1.1.05 - Gestión de la administración general para transversalizar el enfoque de género"/>
    <s v="2.2 - CONTRATACIÓN DE SERVICIOS"/>
    <s v="2.2.2 - PUBLICIDAD, IMPRESIÓN Y ENCUADERNACIÓN"/>
    <s v="N"/>
    <s v="00 - N/A"/>
    <s v="20 - FONDOS CON DESTINO ESPECÍFICO"/>
    <s v="(en blanco)"/>
    <s v="01 - DISTRITO NACIONAL"/>
    <n v="150000"/>
    <n v="150000"/>
    <n v="0"/>
  </r>
  <r>
    <s v="2023"/>
    <x v="0"/>
    <x v="0"/>
    <x v="0"/>
    <x v="0"/>
    <s v="2 - Poder Ejecutivo"/>
    <s v="0209 - MINISTERIO DE TRABAJO"/>
    <s v="1 - SERVICIOS  GENERALES"/>
    <s v="1.1 - Administración general"/>
    <s v="1.1.05 - Gestión de la administración general para transversalizar el enfoque de género"/>
    <s v="2.2 - CONTRATACIÓN DE SERVICIOS"/>
    <s v="2.2.8 - OTROS SERVICIOS NO INCLUIDOS EN CONCEPTOS ANTERIORES"/>
    <s v="N"/>
    <s v="00 - N/A"/>
    <s v="20 - FONDOS CON DESTINO ESPECÍFICO"/>
    <s v="(en blanco)"/>
    <s v="01 - DISTRITO NACIONAL"/>
    <n v="600000"/>
    <n v="600000"/>
    <n v="0"/>
  </r>
  <r>
    <s v="2023"/>
    <x v="0"/>
    <x v="0"/>
    <x v="0"/>
    <x v="0"/>
    <s v="2 - Poder Ejecutivo"/>
    <s v="0209 - MINISTERIO DE TRABAJO"/>
    <s v="1 - SERVICIOS  GENERALES"/>
    <s v="1.1 - Administración general"/>
    <s v="1.1.05 - Gestión de la administración general para transversalizar el enfoque de género"/>
    <s v="2.3 - MATERIALES Y SUMINISTROS"/>
    <s v="2.3.9 - PRODUCTOS Y ÚTILES VARIOS"/>
    <s v="N"/>
    <s v="00 - N/A"/>
    <s v="10 - FONDO GENERAL"/>
    <s v="(en blanco)"/>
    <s v="01 - DISTRITO NACIONAL"/>
    <n v="423143"/>
    <n v="423143"/>
    <n v="0"/>
  </r>
  <r>
    <s v="2023"/>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515579856"/>
    <n v="515579856"/>
    <n v="46881181.670000002"/>
  </r>
  <r>
    <s v="2023"/>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77008666"/>
    <n v="77008666"/>
    <n v="7010500"/>
  </r>
  <r>
    <s v="2023"/>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2136390"/>
    <n v="2136390"/>
    <n v="0"/>
  </r>
  <r>
    <s v="2023"/>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67129753"/>
    <n v="67129753"/>
    <n v="2041900"/>
  </r>
  <r>
    <s v="2023"/>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99 - MULTIPROVINCIAL"/>
    <n v="1884000"/>
    <n v="1884000"/>
    <n v="121000"/>
  </r>
  <r>
    <s v="2023"/>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3895469"/>
    <n v="3895469"/>
    <n v="0"/>
  </r>
  <r>
    <s v="2023"/>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127200"/>
    <n v="6127200"/>
    <n v="0"/>
  </r>
  <r>
    <s v="2023"/>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85015338"/>
    <n v="85015338"/>
    <n v="7049904.0399999991"/>
  </r>
  <r>
    <s v="2023"/>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11275274"/>
    <n v="11275274"/>
    <n v="1064085.6299999999"/>
  </r>
  <r>
    <s v="2023"/>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1158456"/>
    <n v="1158456"/>
    <n v="0"/>
  </r>
  <r>
    <s v="2023"/>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6040400"/>
    <n v="26040400"/>
    <n v="1280241.5799999998"/>
  </r>
  <r>
    <s v="2023"/>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134264"/>
    <n v="4134264"/>
    <n v="0"/>
  </r>
  <r>
    <s v="2023"/>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6824000"/>
    <n v="6824000"/>
    <n v="0"/>
  </r>
  <r>
    <s v="2023"/>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50000"/>
    <n v="150000"/>
    <n v="0"/>
  </r>
  <r>
    <s v="2023"/>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3394488"/>
    <n v="3394488"/>
    <n v="0"/>
  </r>
  <r>
    <s v="2023"/>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474019"/>
    <n v="474019"/>
    <n v="0"/>
  </r>
  <r>
    <s v="2023"/>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5885000"/>
    <n v="5885000"/>
    <n v="0"/>
  </r>
  <r>
    <s v="2023"/>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84940"/>
    <n v="84940"/>
    <n v="0"/>
  </r>
  <r>
    <s v="2023"/>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99 - MULTIPROVINCIAL"/>
    <n v="80000"/>
    <n v="80000"/>
    <n v="0"/>
  </r>
  <r>
    <s v="2023"/>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2385000"/>
    <n v="2385000"/>
    <n v="0"/>
  </r>
  <r>
    <s v="2023"/>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600000"/>
    <n v="904929.03"/>
  </r>
  <r>
    <s v="2023"/>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2380000"/>
    <n v="2380000"/>
    <n v="0"/>
  </r>
  <r>
    <s v="2023"/>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1700000"/>
    <n v="11700000"/>
    <n v="140057.23000000001"/>
  </r>
  <r>
    <s v="2023"/>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8779838"/>
    <n v="8779838"/>
    <n v="0"/>
  </r>
  <r>
    <s v="2023"/>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5070004"/>
    <n v="5070004"/>
    <n v="0"/>
  </r>
  <r>
    <s v="2023"/>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1748814"/>
    <n v="11748814"/>
    <n v="0"/>
  </r>
  <r>
    <s v="2023"/>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3522350"/>
    <n v="3522350"/>
    <n v="0"/>
  </r>
  <r>
    <s v="2023"/>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500000"/>
    <n v="500000"/>
    <n v="0"/>
  </r>
  <r>
    <s v="2023"/>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6526858"/>
    <n v="6526858"/>
    <n v="0"/>
  </r>
  <r>
    <s v="2023"/>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2669800"/>
    <n v="2669800"/>
    <n v="0"/>
  </r>
  <r>
    <s v="2023"/>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250000"/>
    <n v="250000"/>
    <n v="0"/>
  </r>
  <r>
    <s v="2023"/>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52735320"/>
    <n v="52735320"/>
    <n v="0"/>
  </r>
  <r>
    <s v="2023"/>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800000"/>
    <n v="800000"/>
    <n v="0"/>
  </r>
  <r>
    <s v="2023"/>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99 - MULTIPROVINCIAL"/>
    <n v="1482385"/>
    <n v="1482385"/>
    <n v="0"/>
  </r>
  <r>
    <s v="2023"/>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752323"/>
    <n v="752323"/>
    <n v="0"/>
  </r>
  <r>
    <s v="2023"/>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468650"/>
    <n v="468650"/>
    <n v="0"/>
  </r>
  <r>
    <s v="2023"/>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7436806"/>
    <n v="7436806"/>
    <n v="0"/>
  </r>
  <r>
    <s v="2023"/>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97266690"/>
    <n v="97266690"/>
    <n v="0"/>
  </r>
  <r>
    <s v="2023"/>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99 - MULTIPROVINCIAL"/>
    <n v="3997039"/>
    <n v="3997039"/>
    <n v="0"/>
  </r>
  <r>
    <s v="2023"/>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500000"/>
    <n v="500000"/>
    <n v="0"/>
  </r>
  <r>
    <s v="2023"/>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52404"/>
    <n v="152404"/>
    <n v="0"/>
  </r>
  <r>
    <s v="2023"/>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99 - MULTIPROVINCIAL"/>
    <n v="1959462"/>
    <n v="1959462"/>
    <n v="0"/>
  </r>
  <r>
    <s v="2023"/>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314888"/>
    <n v="314888"/>
    <n v="0"/>
  </r>
  <r>
    <s v="2023"/>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58596589"/>
    <n v="58596589"/>
    <n v="0"/>
  </r>
  <r>
    <s v="2023"/>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2600505"/>
    <n v="12600505"/>
    <n v="0"/>
  </r>
  <r>
    <s v="2023"/>
    <x v="0"/>
    <x v="0"/>
    <x v="0"/>
    <x v="0"/>
    <s v="2 - Poder Ejecutivo"/>
    <s v="0209 - MINISTERIO DE TRABAJO"/>
    <s v="2 - SERVICIOS ECONÓMICOS"/>
    <s v="2.1 - Asuntos económicos, comerciales y laborales"/>
    <s v="2.1.03 - Asuntos laborales para fortalecer la autonomía económica de las mujeres"/>
    <s v="2.1 - REMUNERACIONES Y CONTRIBUCIONES"/>
    <s v="2.1.1 - REMUNERACIONES"/>
    <s v="N"/>
    <s v="00 - N/A"/>
    <s v="10 - FONDO GENERAL"/>
    <s v="(en blanco)"/>
    <s v="01 - DISTRITO NACIONAL"/>
    <n v="4932000"/>
    <n v="4932000"/>
    <n v="0"/>
  </r>
  <r>
    <s v="2023"/>
    <x v="0"/>
    <x v="0"/>
    <x v="0"/>
    <x v="0"/>
    <s v="2 - Poder Ejecutivo"/>
    <s v="0209 - MINISTERIO DE TRABAJO"/>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01 - DISTRITO NACIONAL"/>
    <n v="749488"/>
    <n v="749488"/>
    <n v="0"/>
  </r>
  <r>
    <s v="2023"/>
    <x v="0"/>
    <x v="0"/>
    <x v="0"/>
    <x v="0"/>
    <s v="2 - Poder Ejecutivo"/>
    <s v="0209 - MINISTERIO DE TRABAJO"/>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01 - DISTRITO NACIONAL"/>
    <n v="220000"/>
    <n v="220000"/>
    <n v="0"/>
  </r>
  <r>
    <s v="2023"/>
    <x v="0"/>
    <x v="0"/>
    <x v="0"/>
    <x v="0"/>
    <s v="2 - Poder Ejecutivo"/>
    <s v="0209 - MINISTERIO DE TRABAJO"/>
    <s v="2 - SERVICIOS ECONÓMICOS"/>
    <s v="2.1 - Asuntos económicos, comerciales y laborales"/>
    <s v="2.1.03 - Asuntos laborales para fortalecer la autonomía económica de las mujeres"/>
    <s v="2.2 - CONTRATACIÓN DE SERVICIOS"/>
    <s v="2.2.3 - VIÁTICOS"/>
    <s v="N"/>
    <s v="00 - N/A"/>
    <s v="20 - FONDOS CON DESTINO ESPECÍFICO"/>
    <s v="(en blanco)"/>
    <s v="01 - DISTRITO NACIONAL"/>
    <n v="1450000"/>
    <n v="1450000"/>
    <n v="0"/>
  </r>
  <r>
    <s v="2023"/>
    <x v="0"/>
    <x v="0"/>
    <x v="0"/>
    <x v="0"/>
    <s v="2 - Poder Ejecutivo"/>
    <s v="0209 - MINISTERIO DE TRABAJO"/>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01 - DISTRITO NACIONAL"/>
    <n v="250000"/>
    <n v="250000"/>
    <n v="0"/>
  </r>
  <r>
    <s v="2023"/>
    <x v="0"/>
    <x v="0"/>
    <x v="0"/>
    <x v="0"/>
    <s v="2 - Poder Ejecutivo"/>
    <s v="0210 - MINISTERIO DE AGRICULTURA"/>
    <s v="2 - SERVICIOS ECONÓMICOS"/>
    <s v="2.1 - Asuntos económicos, comerciales y laborales"/>
    <s v="2.1.01 - Asuntos económicos y regulación del comercio"/>
    <s v="2.1 - REMUNERACIONES Y CONTRIBUCIONES"/>
    <s v="2.1.1 - REMUNERACIONES"/>
    <s v="N"/>
    <s v="00 - N/A"/>
    <s v="10 - FONDO GENERAL"/>
    <s v="(en blanco)"/>
    <s v="99 - MULTIPROVINCIAL"/>
    <n v="13080000"/>
    <n v="12930000"/>
    <n v="725000"/>
  </r>
  <r>
    <s v="2023"/>
    <x v="0"/>
    <x v="0"/>
    <x v="0"/>
    <x v="0"/>
    <s v="2 - Poder Ejecutivo"/>
    <s v="0210 - MINISTERIO DE AGRICULTURA"/>
    <s v="2 - SERVICIOS ECONÓMICOS"/>
    <s v="2.1 - Asuntos económicos, comerciales y laborales"/>
    <s v="2.1.01 - Asuntos económicos y regulación del comercio"/>
    <s v="2.1 - REMUNERACIONES Y CONTRIBUCIONES"/>
    <s v="2.1.2 - SOBRESUELDOS"/>
    <s v="N"/>
    <s v="00 - N/A"/>
    <s v="10 - FONDO GENERAL"/>
    <s v="(en blanco)"/>
    <s v="99 - MULTIPROVINCIAL"/>
    <n v="1215000"/>
    <n v="1894982"/>
    <n v="30000"/>
  </r>
  <r>
    <s v="2023"/>
    <x v="0"/>
    <x v="0"/>
    <x v="0"/>
    <x v="0"/>
    <s v="2 - Poder Ejecutivo"/>
    <s v="0210 - MINISTERIO DE AGRICULTURA"/>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537229"/>
    <n v="1537229"/>
    <n v="108162.31"/>
  </r>
  <r>
    <s v="2023"/>
    <x v="0"/>
    <x v="0"/>
    <x v="0"/>
    <x v="0"/>
    <s v="2 - Poder Ejecutivo"/>
    <s v="0210 - MINISTERIO DE AGRICULTURA"/>
    <s v="2 - SERVICIOS ECONÓMICOS"/>
    <s v="2.1 - Asuntos económicos, comerciales y laborales"/>
    <s v="2.1.01 - Asuntos económicos y regulación del comercio"/>
    <s v="2.2 - CONTRATACIÓN DE SERVICIOS"/>
    <s v="2.2.1 - SERVICIOS BÁSICOS"/>
    <s v="N"/>
    <s v="00 - N/A"/>
    <s v="10 - FONDO GENERAL"/>
    <s v="(en blanco)"/>
    <s v="99 - MULTIPROVINCIAL"/>
    <n v="630430"/>
    <n v="630430"/>
    <n v="0"/>
  </r>
  <r>
    <s v="2023"/>
    <x v="0"/>
    <x v="0"/>
    <x v="0"/>
    <x v="0"/>
    <s v="2 - Poder Ejecutivo"/>
    <s v="0210 - MINISTERIO DE AGRICULTURA"/>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1268800"/>
    <n v="1268800"/>
    <n v="0"/>
  </r>
  <r>
    <s v="2023"/>
    <x v="0"/>
    <x v="0"/>
    <x v="0"/>
    <x v="0"/>
    <s v="2 - Poder Ejecutivo"/>
    <s v="0210 - MINISTERIO DE AGRICULTURA"/>
    <s v="2 - SERVICIOS ECONÓMICOS"/>
    <s v="2.1 - Asuntos económicos, comerciales y laborales"/>
    <s v="2.1.01 - Asuntos económicos y regulación del comercio"/>
    <s v="2.2 - CONTRATACIÓN DE SERVICIOS"/>
    <s v="2.2.3 - VIÁTICOS"/>
    <s v="N"/>
    <s v="00 - N/A"/>
    <s v="10 - FONDO GENERAL"/>
    <s v="(en blanco)"/>
    <s v="99 - MULTIPROVINCIAL"/>
    <n v="1100000"/>
    <n v="1100000"/>
    <n v="0"/>
  </r>
  <r>
    <s v="2023"/>
    <x v="0"/>
    <x v="0"/>
    <x v="0"/>
    <x v="0"/>
    <s v="2 - Poder Ejecutivo"/>
    <s v="0210 - MINISTERIO DE AGRICULTURA"/>
    <s v="2 - SERVICIOS ECONÓMICOS"/>
    <s v="2.1 - Asuntos económicos, comerciales y laborales"/>
    <s v="2.1.01 - Asuntos económicos y regulación del comercio"/>
    <s v="2.2 - CONTRATACIÓN DE SERVICIOS"/>
    <s v="2.2.4 - TRANSPORTE Y ALMACENAJE"/>
    <s v="N"/>
    <s v="00 - N/A"/>
    <s v="10 - FONDO GENERAL"/>
    <s v="(en blanco)"/>
    <s v="99 - MULTIPROVINCIAL"/>
    <n v="1305000"/>
    <n v="1305000"/>
    <n v="0"/>
  </r>
  <r>
    <s v="2023"/>
    <x v="0"/>
    <x v="0"/>
    <x v="0"/>
    <x v="0"/>
    <s v="2 - Poder Ejecutivo"/>
    <s v="0210 - MINISTERIO DE AGRICULTURA"/>
    <s v="2 - SERVICIOS ECONÓMICOS"/>
    <s v="2.1 - Asuntos económicos, comerciales y laborales"/>
    <s v="2.1.01 - Asuntos económicos y regulación del comercio"/>
    <s v="2.2 - CONTRATACIÓN DE SERVICIOS"/>
    <s v="2.2.5 - ALQUILERES Y RENTAS"/>
    <s v="N"/>
    <s v="00 - N/A"/>
    <s v="10 - FONDO GENERAL"/>
    <s v="(en blanco)"/>
    <s v="99 - MULTIPROVINCIAL"/>
    <n v="600000"/>
    <n v="500000"/>
    <n v="0"/>
  </r>
  <r>
    <s v="2023"/>
    <x v="0"/>
    <x v="0"/>
    <x v="0"/>
    <x v="0"/>
    <s v="2 - Poder Ejecutivo"/>
    <s v="0210 - MINISTERIO DE AGRICULTURA"/>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105000"/>
    <n v="142188"/>
    <n v="0"/>
  </r>
  <r>
    <s v="2023"/>
    <x v="0"/>
    <x v="0"/>
    <x v="0"/>
    <x v="0"/>
    <s v="2 - Poder Ejecutivo"/>
    <s v="0210 - MINISTERIO DE AGRICULTURA"/>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1325000"/>
    <n v="1325000"/>
    <n v="0"/>
  </r>
  <r>
    <s v="2023"/>
    <x v="0"/>
    <x v="0"/>
    <x v="0"/>
    <x v="0"/>
    <s v="2 - Poder Ejecutivo"/>
    <s v="0210 - MINISTERIO DE AGRICULTURA"/>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153000"/>
    <n v="153000"/>
    <n v="0"/>
  </r>
  <r>
    <s v="2023"/>
    <x v="0"/>
    <x v="0"/>
    <x v="0"/>
    <x v="0"/>
    <s v="2 - Poder Ejecutivo"/>
    <s v="0210 - MINISTERIO DE AGRICULTURA"/>
    <s v="2 - SERVICIOS ECONÓMICOS"/>
    <s v="2.1 - Asuntos económicos, comerciales y laborales"/>
    <s v="2.1.01 - Asuntos económicos y regulación del comercio"/>
    <s v="2.3 - MATERIALES Y SUMINISTROS"/>
    <s v="2.3.2 - TEXTILES Y VESTUARIOS"/>
    <s v="N"/>
    <s v="00 - N/A"/>
    <s v="10 - FONDO GENERAL"/>
    <s v="(en blanco)"/>
    <s v="99 - MULTIPROVINCIAL"/>
    <n v="450000"/>
    <n v="14000"/>
    <n v="0"/>
  </r>
  <r>
    <s v="2023"/>
    <x v="0"/>
    <x v="0"/>
    <x v="0"/>
    <x v="0"/>
    <s v="2 - Poder Ejecutivo"/>
    <s v="0210 - MINISTERIO DE AGRICULTURA"/>
    <s v="2 - SERVICIOS ECONÓMICOS"/>
    <s v="2.1 - Asuntos económicos, comerciales y laborales"/>
    <s v="2.1.01 - Asuntos económicos y regulación del comercio"/>
    <s v="2.3 - MATERIALES Y SUMINISTROS"/>
    <s v="2.3.3 - PAPEL, CARTÓN E IMPRESOS"/>
    <s v="N"/>
    <s v="00 - N/A"/>
    <s v="10 - FONDO GENERAL"/>
    <s v="(en blanco)"/>
    <s v="99 - MULTIPROVINCIAL"/>
    <n v="386072"/>
    <n v="386072"/>
    <n v="0"/>
  </r>
  <r>
    <s v="2023"/>
    <x v="0"/>
    <x v="0"/>
    <x v="0"/>
    <x v="0"/>
    <s v="2 - Poder Ejecutivo"/>
    <s v="0210 - MINISTERIO DE AGRICULTURA"/>
    <s v="2 - SERVICIOS ECONÓMICOS"/>
    <s v="2.1 - Asuntos económicos, comerciales y laborales"/>
    <s v="2.1.01 - Asuntos económicos y regulación del comercio"/>
    <s v="2.3 - MATERIALES Y SUMINISTROS"/>
    <s v="2.3.5 - CUERO, CAUCHO Y PLÁSTICO"/>
    <s v="N"/>
    <s v="00 - N/A"/>
    <s v="10 - FONDO GENERAL"/>
    <s v="(en blanco)"/>
    <s v="99 - MULTIPROVINCIAL"/>
    <n v="105000"/>
    <n v="105000"/>
    <n v="0"/>
  </r>
  <r>
    <s v="2023"/>
    <x v="0"/>
    <x v="0"/>
    <x v="0"/>
    <x v="0"/>
    <s v="2 - Poder Ejecutivo"/>
    <s v="0210 - MINISTERIO DE AGRICULTURA"/>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1420000"/>
    <n v="1634000"/>
    <n v="0"/>
  </r>
  <r>
    <s v="2023"/>
    <x v="0"/>
    <x v="0"/>
    <x v="0"/>
    <x v="0"/>
    <s v="2 - Poder Ejecutivo"/>
    <s v="0210 - MINISTERIO DE AGRICULTURA"/>
    <s v="2 - SERVICIOS ECONÓMICOS"/>
    <s v="2.1 - Asuntos económicos, comerciales y laborales"/>
    <s v="2.1.01 - Asuntos económicos y regulación del comercio"/>
    <s v="2.3 - MATERIALES Y SUMINISTROS"/>
    <s v="2.3.9 - PRODUCTOS Y ÚTILES VARIOS"/>
    <s v="N"/>
    <s v="00 - N/A"/>
    <s v="10 - FONDO GENERAL"/>
    <s v="(en blanco)"/>
    <s v="99 - MULTIPROVINCIAL"/>
    <n v="562000"/>
    <n v="647830"/>
    <n v="0"/>
  </r>
  <r>
    <s v="2023"/>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659918808"/>
    <n v="710848992.84000003"/>
    <n v="50433591.049999997"/>
  </r>
  <r>
    <s v="2023"/>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55869008"/>
    <n v="55869008"/>
    <n v="0"/>
  </r>
  <r>
    <s v="2023"/>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0"/>
  </r>
  <r>
    <s v="2023"/>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56218863"/>
    <n v="64055585.880000003"/>
    <n v="4425026.1900000004"/>
  </r>
  <r>
    <s v="2023"/>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5762849"/>
    <n v="215762849"/>
    <n v="20655244.159999996"/>
  </r>
  <r>
    <s v="2023"/>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16160000"/>
    <n v="16160000"/>
    <n v="0"/>
  </r>
  <r>
    <s v="2023"/>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2022500"/>
    <n v="12022500"/>
    <n v="0"/>
  </r>
  <r>
    <s v="2023"/>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54707596"/>
    <n v="55357596"/>
    <n v="3093045.84"/>
  </r>
  <r>
    <s v="2023"/>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7051635"/>
    <n v="187051635"/>
    <n v="12500000"/>
  </r>
  <r>
    <s v="2023"/>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32800900"/>
    <n v="32800900"/>
    <n v="0"/>
  </r>
  <r>
    <s v="2023"/>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3048"/>
    <n v="22193048"/>
    <n v="0"/>
  </r>
  <r>
    <s v="2023"/>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31200000"/>
    <n v="31100000"/>
    <n v="0"/>
  </r>
  <r>
    <s v="2023"/>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8784500"/>
    <n v="8684500"/>
    <n v="0"/>
  </r>
  <r>
    <s v="2023"/>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3413545"/>
    <n v="3413545"/>
    <n v="0"/>
  </r>
  <r>
    <s v="2023"/>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1913411"/>
    <n v="3913411"/>
    <n v="0"/>
  </r>
  <r>
    <s v="2023"/>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12850466"/>
    <n v="12850466"/>
    <n v="0"/>
  </r>
  <r>
    <s v="2023"/>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3280600"/>
    <n v="3030600"/>
    <n v="0"/>
  </r>
  <r>
    <s v="2023"/>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13371650"/>
    <n v="10861650"/>
    <n v="0"/>
  </r>
  <r>
    <s v="2023"/>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85907584"/>
    <n v="285957584"/>
    <n v="3750069.4"/>
  </r>
  <r>
    <s v="2023"/>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22537724"/>
    <n v="22405724"/>
    <n v="0"/>
  </r>
  <r>
    <s v="2023"/>
    <x v="0"/>
    <x v="0"/>
    <x v="0"/>
    <x v="0"/>
    <s v="2 - Poder Ejecutivo"/>
    <s v="0210 - MINISTERIO DE AGRICULTURA"/>
    <s v="2 - SERVICIOS ECONÓMICOS"/>
    <s v="2.2 - Agropecuaria, caza, pesca y silvicultura"/>
    <s v="2.2.99 - Planificación, gestión y supervisión agropecuaria, caza, pesca y silvicultura"/>
    <s v="2.1 - REMUNERACIONES Y CONTRIBUCIONES"/>
    <s v="2.1.1 - REMUNERACIONES"/>
    <s v="N"/>
    <s v="00 - N/A"/>
    <s v="10 - FONDO GENERAL"/>
    <s v="(en blanco)"/>
    <s v="99 - MULTIPROVINCIAL"/>
    <n v="3130921154"/>
    <n v="3060908313.6800003"/>
    <n v="236862543.25999999"/>
  </r>
  <r>
    <s v="2023"/>
    <x v="0"/>
    <x v="0"/>
    <x v="0"/>
    <x v="0"/>
    <s v="2 - Poder Ejecutivo"/>
    <s v="0210 - MINISTERIO DE AGRICULTURA"/>
    <s v="2 - SERVICIOS ECONÓMICOS"/>
    <s v="2.2 - Agropecuaria, caza, pesca y silvicultura"/>
    <s v="2.2.99 - Planificación, gestión y supervisión agropecuaria, caza, pesca y silvicultura"/>
    <s v="2.1 - REMUNERACIONES Y CONTRIBUCIONES"/>
    <s v="2.1.2 - SOBRESUELDOS"/>
    <s v="N"/>
    <s v="00 - N/A"/>
    <s v="10 - FONDO GENERAL"/>
    <s v="(en blanco)"/>
    <s v="99 - MULTIPROVINCIAL"/>
    <n v="276290306"/>
    <n v="276290306"/>
    <n v="958858.83"/>
  </r>
  <r>
    <s v="2023"/>
    <x v="0"/>
    <x v="0"/>
    <x v="0"/>
    <x v="0"/>
    <s v="2 - Poder Ejecutivo"/>
    <s v="0210 - MINISTERIO DE AGRICULTURA"/>
    <s v="2 - SERVICIOS ECONÓMICOS"/>
    <s v="2.2 - Agropecuaria, caza, pesca y silvicultura"/>
    <s v="2.2.99 - Planificación, gestión y supervisión agropecuaria, caza, pesca y silvicultura"/>
    <s v="2.1 - REMUNERACIONES Y CONTRIBUCIONES"/>
    <s v="2.1.5 - CONTRIBUCIONES A LA SEGURIDAD SOCIAL"/>
    <s v="N"/>
    <s v="00 - N/A"/>
    <s v="10 - FONDO GENERAL"/>
    <s v="(en blanco)"/>
    <s v="99 - MULTIPROVINCIAL"/>
    <n v="442387350"/>
    <n v="453633282.60000002"/>
    <n v="36282592.479999997"/>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3 - VIÁTICOS"/>
    <s v="N"/>
    <s v="00 - N/A"/>
    <s v="10 - FONDO GENERAL"/>
    <s v="(en blanco)"/>
    <s v="99 - MULTIPROVINCIAL"/>
    <n v="2490000"/>
    <n v="249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4 - TRANSPORTE Y ALMACENAJE"/>
    <s v="N"/>
    <s v="00 - N/A"/>
    <s v="10 - FONDO GENERAL"/>
    <s v="(en blanco)"/>
    <s v="99 - MULTIPROVINCIAL"/>
    <n v="20000000"/>
    <n v="2000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5 - ALQUILERES Y RENTAS"/>
    <s v="N"/>
    <s v="00 - N/A"/>
    <s v="10 - FONDO GENERAL"/>
    <s v="(en blanco)"/>
    <s v="99 - MULTIPROVINCIAL"/>
    <n v="9000000"/>
    <n v="900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7 - SERVICIOS DE CONSERVACIÓN, REPARACIONES MENORES E INSTALACIONES TEMPORALES"/>
    <s v="N"/>
    <s v="00 - N/A"/>
    <s v="10 - FONDO GENERAL"/>
    <s v="(en blanco)"/>
    <s v="99 - MULTIPROVINCIAL"/>
    <n v="600000"/>
    <n v="60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10 - FONDO GENERAL"/>
    <s v="(en blanco)"/>
    <s v="99 - MULTIPROVINCIAL"/>
    <n v="10709990"/>
    <n v="1070999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1 - ALIMENTOS Y PRODUCTOS AGROFORESTALES"/>
    <s v="N"/>
    <s v="00 - N/A"/>
    <s v="10 - FONDO GENERAL"/>
    <s v="(en blanco)"/>
    <s v="99 - MULTIPROVINCIAL"/>
    <n v="500000"/>
    <n v="50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4 - PRODUCTOS FARMACÉUTICOS"/>
    <s v="N"/>
    <s v="00 - N/A"/>
    <s v="10 - FONDO GENERAL"/>
    <s v="(en blanco)"/>
    <s v="99 - MULTIPROVINCIAL"/>
    <n v="4000000"/>
    <n v="400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5 - CUERO, CAUCHO Y PLÁSTICO"/>
    <s v="N"/>
    <s v="00 - N/A"/>
    <s v="10 - FONDO GENERAL"/>
    <s v="(en blanco)"/>
    <s v="99 - MULTIPROVINCIAL"/>
    <n v="3000000"/>
    <n v="300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6 - PRODUCTOS DE MINERALES, METÁLICOS Y NO METÁLICOS"/>
    <s v="N"/>
    <s v="00 - N/A"/>
    <s v="10 - FONDO GENERAL"/>
    <s v="(en blanco)"/>
    <s v="99 - MULTIPROVINCIAL"/>
    <n v="280000"/>
    <n v="28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7 - COMBUSTIBLES, LUBRICANTES, PRODUCTOS QUÍMICOS Y CONEXOS"/>
    <s v="N"/>
    <s v="00 - N/A"/>
    <s v="10 - FONDO GENERAL"/>
    <s v="(en blanco)"/>
    <s v="99 - MULTIPROVINCIAL"/>
    <n v="71210000"/>
    <n v="71210000"/>
    <n v="3399452.84"/>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9 - PRODUCTOS Y ÚTILES VARIOS"/>
    <s v="N"/>
    <s v="00 - N/A"/>
    <s v="10 - FONDO GENERAL"/>
    <s v="(en blanco)"/>
    <s v="99 - MULTIPROVINCIAL"/>
    <n v="2412000"/>
    <n v="2412000"/>
    <n v="0"/>
  </r>
  <r>
    <s v="2023"/>
    <x v="0"/>
    <x v="0"/>
    <x v="0"/>
    <x v="0"/>
    <s v="2 - Poder Ejecutivo"/>
    <s v="0210 - MINISTERIO DE AGRICULTURA"/>
    <s v="2 - SERVICIOS ECONÓMICOS"/>
    <s v="2.3 - Riego"/>
    <s v="2.3.01 - Riego"/>
    <s v="2.1 - REMUNERACIONES Y CONTRIBUCIONES"/>
    <s v="2.1.1 - REMUNERACIONES"/>
    <s v="N"/>
    <s v="00 - N/A"/>
    <s v="10 - FONDO GENERAL"/>
    <s v="(en blanco)"/>
    <s v="99 - MULTIPROVINCIAL"/>
    <n v="80600101"/>
    <n v="87263113"/>
    <n v="6215000"/>
  </r>
  <r>
    <s v="2023"/>
    <x v="0"/>
    <x v="0"/>
    <x v="0"/>
    <x v="0"/>
    <s v="2 - Poder Ejecutivo"/>
    <s v="0210 - MINISTERIO DE AGRICULTURA"/>
    <s v="2 - SERVICIOS ECONÓMICOS"/>
    <s v="2.3 - Riego"/>
    <s v="2.3.01 - Riego"/>
    <s v="2.1 - REMUNERACIONES Y CONTRIBUCIONES"/>
    <s v="2.1.2 - SOBRESUELDOS"/>
    <s v="N"/>
    <s v="00 - N/A"/>
    <s v="10 - FONDO GENERAL"/>
    <s v="(en blanco)"/>
    <s v="99 - MULTIPROVINCIAL"/>
    <n v="17580000"/>
    <n v="7430000"/>
    <n v="0"/>
  </r>
  <r>
    <s v="2023"/>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10999939"/>
    <n v="11586927"/>
    <n v="925905.90999999992"/>
  </r>
  <r>
    <s v="2023"/>
    <x v="0"/>
    <x v="0"/>
    <x v="0"/>
    <x v="0"/>
    <s v="2 - Poder Ejecutivo"/>
    <s v="0210 - MINISTERIO DE AGRICULTURA"/>
    <s v="2 - SERVICIOS ECONÓMICOS"/>
    <s v="2.3 - Riego"/>
    <s v="2.3.01 - Riego"/>
    <s v="2.2 - CONTRATACIÓN DE SERVICIOS"/>
    <s v="2.2.1 - SERVICIOS BÁSICOS"/>
    <s v="N"/>
    <s v="00 - N/A"/>
    <s v="10 - FONDO GENERAL"/>
    <s v="(en blanco)"/>
    <s v="99 - MULTIPROVINCIAL"/>
    <n v="3010000"/>
    <n v="1890000"/>
    <n v="69643.800000000047"/>
  </r>
  <r>
    <s v="2023"/>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1260000"/>
    <n v="2070000"/>
    <n v="0"/>
  </r>
  <r>
    <s v="2023"/>
    <x v="0"/>
    <x v="0"/>
    <x v="0"/>
    <x v="0"/>
    <s v="2 - Poder Ejecutivo"/>
    <s v="0210 - MINISTERIO DE AGRICULTURA"/>
    <s v="2 - SERVICIOS ECONÓMICOS"/>
    <s v="2.3 - Riego"/>
    <s v="2.3.01 - Riego"/>
    <s v="2.2 - CONTRATACIÓN DE SERVICIOS"/>
    <s v="2.2.3 - VIÁTICOS"/>
    <s v="N"/>
    <s v="00 - N/A"/>
    <s v="10 - FONDO GENERAL"/>
    <s v="(en blanco)"/>
    <s v="99 - MULTIPROVINCIAL"/>
    <n v="5000000"/>
    <n v="4000000"/>
    <n v="0"/>
  </r>
  <r>
    <s v="2023"/>
    <x v="0"/>
    <x v="0"/>
    <x v="0"/>
    <x v="0"/>
    <s v="2 - Poder Ejecutivo"/>
    <s v="0210 - MINISTERIO DE AGRICULTURA"/>
    <s v="2 - SERVICIOS ECONÓMICOS"/>
    <s v="2.3 - Riego"/>
    <s v="2.3.01 - Riego"/>
    <s v="2.2 - CONTRATACIÓN DE SERVICIOS"/>
    <s v="2.2.4 - TRANSPORTE Y ALMACENAJE"/>
    <s v="N"/>
    <s v="00 - N/A"/>
    <s v="10 - FONDO GENERAL"/>
    <s v="(en blanco)"/>
    <s v="99 - MULTIPROVINCIAL"/>
    <n v="300000"/>
    <n v="300000"/>
    <n v="0"/>
  </r>
  <r>
    <s v="2023"/>
    <x v="0"/>
    <x v="0"/>
    <x v="0"/>
    <x v="0"/>
    <s v="2 - Poder Ejecutivo"/>
    <s v="0210 - MINISTERIO DE AGRICULTURA"/>
    <s v="2 - SERVICIOS ECONÓMICOS"/>
    <s v="2.3 - Riego"/>
    <s v="2.3.01 - Riego"/>
    <s v="2.2 - CONTRATACIÓN DE SERVICIOS"/>
    <s v="2.2.5 - ALQUILERES Y RENTAS"/>
    <s v="N"/>
    <s v="00 - N/A"/>
    <s v="10 - FONDO GENERAL"/>
    <s v="(en blanco)"/>
    <s v="99 - MULTIPROVINCIAL"/>
    <n v="850000"/>
    <n v="1860000"/>
    <n v="519846.6"/>
  </r>
  <r>
    <s v="2023"/>
    <x v="0"/>
    <x v="0"/>
    <x v="0"/>
    <x v="0"/>
    <s v="2 - Poder Ejecutivo"/>
    <s v="0210 - MINISTERIO DE AGRICULTURA"/>
    <s v="2 - SERVICIOS ECONÓMICOS"/>
    <s v="2.3 - Riego"/>
    <s v="2.3.01 - Riego"/>
    <s v="2.2 - CONTRATACIÓN DE SERVICIOS"/>
    <s v="2.2.6 - SEGUROS"/>
    <s v="N"/>
    <s v="00 - N/A"/>
    <s v="10 - FONDO GENERAL"/>
    <s v="(en blanco)"/>
    <s v="99 - MULTIPROVINCIAL"/>
    <n v="2999960"/>
    <n v="4579960"/>
    <n v="100149"/>
  </r>
  <r>
    <s v="2023"/>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400000"/>
    <n v="1400000"/>
    <n v="0"/>
  </r>
  <r>
    <s v="2023"/>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255000"/>
    <n v="5235000"/>
    <n v="0"/>
  </r>
  <r>
    <s v="2023"/>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900000"/>
    <n v="1050000"/>
    <n v="0"/>
  </r>
  <r>
    <s v="2023"/>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566879"/>
    <n v="466879"/>
    <n v="0"/>
  </r>
  <r>
    <s v="2023"/>
    <x v="0"/>
    <x v="0"/>
    <x v="0"/>
    <x v="0"/>
    <s v="2 - Poder Ejecutivo"/>
    <s v="0210 - MINISTERIO DE AGRICULTURA"/>
    <s v="2 - SERVICIOS ECONÓMICOS"/>
    <s v="2.3 - Riego"/>
    <s v="2.3.01 - Riego"/>
    <s v="2.3 - MATERIALES Y SUMINISTROS"/>
    <s v="2.3.2 - TEXTILES Y VESTUARIOS"/>
    <s v="N"/>
    <s v="00 - N/A"/>
    <s v="10 - FONDO GENERAL"/>
    <s v="(en blanco)"/>
    <s v="99 - MULTIPROVINCIAL"/>
    <n v="650000"/>
    <n v="250000"/>
    <n v="0"/>
  </r>
  <r>
    <s v="2023"/>
    <x v="0"/>
    <x v="0"/>
    <x v="0"/>
    <x v="0"/>
    <s v="2 - Poder Ejecutivo"/>
    <s v="0210 - MINISTERIO DE AGRICULTURA"/>
    <s v="2 - SERVICIOS ECONÓMICOS"/>
    <s v="2.3 - Riego"/>
    <s v="2.3.01 - Riego"/>
    <s v="2.3 - MATERIALES Y SUMINISTROS"/>
    <s v="2.3.3 - PAPEL, CARTÓN E IMPRESOS"/>
    <s v="N"/>
    <s v="00 - N/A"/>
    <s v="10 - FONDO GENERAL"/>
    <s v="(en blanco)"/>
    <s v="99 - MULTIPROVINCIAL"/>
    <n v="745000"/>
    <n v="545000"/>
    <n v="0"/>
  </r>
  <r>
    <s v="2023"/>
    <x v="0"/>
    <x v="0"/>
    <x v="0"/>
    <x v="0"/>
    <s v="2 - Poder Ejecutivo"/>
    <s v="0210 - MINISTERIO DE AGRICULTURA"/>
    <s v="2 - SERVICIOS ECONÓMICOS"/>
    <s v="2.3 - Riego"/>
    <s v="2.3.01 - Riego"/>
    <s v="2.3 - MATERIALES Y SUMINISTROS"/>
    <s v="2.3.4 - PRODUCTOS FARMACÉUTICOS"/>
    <s v="N"/>
    <s v="00 - N/A"/>
    <s v="10 - FONDO GENERAL"/>
    <s v="(en blanco)"/>
    <s v="99 - MULTIPROVINCIAL"/>
    <n v="30000"/>
    <n v="30000"/>
    <n v="0"/>
  </r>
  <r>
    <s v="2023"/>
    <x v="0"/>
    <x v="0"/>
    <x v="0"/>
    <x v="0"/>
    <s v="2 - Poder Ejecutivo"/>
    <s v="0210 - MINISTERIO DE AGRICULTURA"/>
    <s v="2 - SERVICIOS ECONÓMICOS"/>
    <s v="2.3 - Riego"/>
    <s v="2.3.01 - Riego"/>
    <s v="2.3 - MATERIALES Y SUMINISTROS"/>
    <s v="2.3.5 - CUERO, CAUCHO Y PLÁSTICO"/>
    <s v="N"/>
    <s v="00 - N/A"/>
    <s v="10 - FONDO GENERAL"/>
    <s v="(en blanco)"/>
    <s v="99 - MULTIPROVINCIAL"/>
    <n v="350000"/>
    <n v="250000"/>
    <n v="0"/>
  </r>
  <r>
    <s v="2023"/>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250000"/>
    <n v="250000"/>
    <n v="0"/>
  </r>
  <r>
    <s v="2023"/>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4755000"/>
    <n v="4150000"/>
    <n v="0"/>
  </r>
  <r>
    <s v="2023"/>
    <x v="0"/>
    <x v="0"/>
    <x v="0"/>
    <x v="0"/>
    <s v="2 - Poder Ejecutivo"/>
    <s v="0210 - MINISTERIO DE AGRICULTURA"/>
    <s v="2 - SERVICIOS ECONÓMICOS"/>
    <s v="2.3 - Riego"/>
    <s v="2.3.01 - Riego"/>
    <s v="2.3 - MATERIALES Y SUMINISTROS"/>
    <s v="2.3.9 - PRODUCTOS Y ÚTILES VARIOS"/>
    <s v="N"/>
    <s v="00 - N/A"/>
    <s v="10 - FONDO GENERAL"/>
    <s v="(en blanco)"/>
    <s v="99 - MULTIPROVINCIAL"/>
    <n v="6040000"/>
    <n v="2390000"/>
    <n v="0"/>
  </r>
  <r>
    <s v="2023"/>
    <x v="0"/>
    <x v="0"/>
    <x v="0"/>
    <x v="0"/>
    <s v="2 - Poder Ejecutivo"/>
    <s v="0210 - MINISTERIO DE AGRICULTURA"/>
    <s v="4 - SERVICIOS SOCIALES"/>
    <s v="4.4 - Educación"/>
    <s v="4.4.06 - Educación técnica"/>
    <s v="2.2 - CONTRATACIÓN DE SERVICIOS"/>
    <s v="2.2.2 - PUBLICIDAD, IMPRESIÓN Y ENCUADERNACIÓN"/>
    <s v="N"/>
    <s v="00 - N/A"/>
    <s v="10 - FONDO GENERAL"/>
    <s v="(en blanco)"/>
    <s v="99 - MULTIPROVINCIAL"/>
    <n v="11060900"/>
    <n v="11060900"/>
    <n v="0"/>
  </r>
  <r>
    <s v="2023"/>
    <x v="0"/>
    <x v="0"/>
    <x v="0"/>
    <x v="0"/>
    <s v="2 - Poder Ejecutivo"/>
    <s v="0210 - MINISTERIO DE AGRICULTURA"/>
    <s v="4 - SERVICIOS SOCIALES"/>
    <s v="4.4 - Educación"/>
    <s v="4.4.06 - Educación técnica"/>
    <s v="2.2 - CONTRATACIÓN DE SERVICIOS"/>
    <s v="2.2.3 - VIÁTICOS"/>
    <s v="N"/>
    <s v="00 - N/A"/>
    <s v="10 - FONDO GENERAL"/>
    <s v="(en blanco)"/>
    <s v="99 - MULTIPROVINCIAL"/>
    <n v="5300000"/>
    <n v="5300000"/>
    <n v="0"/>
  </r>
  <r>
    <s v="2023"/>
    <x v="0"/>
    <x v="0"/>
    <x v="0"/>
    <x v="0"/>
    <s v="2 - Poder Ejecutivo"/>
    <s v="0210 - MINISTERIO DE AGRICULTURA"/>
    <s v="4 - SERVICIOS SOCIALES"/>
    <s v="4.4 - Educación"/>
    <s v="4.4.06 - Educación técnica"/>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s v="4 - SERVICIOS SOCIALES"/>
    <s v="4.4 - Educación"/>
    <s v="4.4.06 - Educación técnica"/>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s v="4 - SERVICIOS SOCIALES"/>
    <s v="4.4 - Educación"/>
    <s v="4.4.06 - Educación técnica"/>
    <s v="2.2 - CONTRATACIÓN DE SERVICIOS"/>
    <s v="2.2.9 - OTRAS CONTRATACIONES DE SERVICIOS"/>
    <s v="N"/>
    <s v="00 - N/A"/>
    <s v="10 - FONDO GENERAL"/>
    <s v="(en blanco)"/>
    <s v="99 - MULTIPROVINCIAL"/>
    <n v="5424000"/>
    <n v="5424000"/>
    <n v="0"/>
  </r>
  <r>
    <s v="2023"/>
    <x v="0"/>
    <x v="0"/>
    <x v="0"/>
    <x v="0"/>
    <s v="2 - Poder Ejecutivo"/>
    <s v="0210 - MINISTERIO DE AGRICULTURA"/>
    <s v="4 - SERVICIOS SOCIALES"/>
    <s v="4.4 - Educación"/>
    <s v="4.4.06 - Educación técnica"/>
    <s v="2.3 - MATERIALES Y SUMINISTROS"/>
    <s v="2.3.2 - TEXTILES Y VESTUARIOS"/>
    <s v="N"/>
    <s v="00 - N/A"/>
    <s v="10 - FONDO GENERAL"/>
    <s v="(en blanco)"/>
    <s v="99 - MULTIPROVINCIAL"/>
    <n v="2200000"/>
    <n v="2200000"/>
    <n v="0"/>
  </r>
  <r>
    <s v="2023"/>
    <x v="0"/>
    <x v="0"/>
    <x v="0"/>
    <x v="0"/>
    <s v="2 - Poder Ejecutivo"/>
    <s v="0210 - MINISTERIO DE AGRICULTURA"/>
    <s v="4 - SERVICIOS SOCIALES"/>
    <s v="4.4 - Educación"/>
    <s v="4.4.06 - Educación técnica"/>
    <s v="2.3 - MATERIALES Y SUMINISTROS"/>
    <s v="2.3.3 - PAPEL, CARTÓN E IMPRESOS"/>
    <s v="N"/>
    <s v="00 - N/A"/>
    <s v="10 - FONDO GENERAL"/>
    <s v="(en blanco)"/>
    <s v="99 - MULTIPROVINCIAL"/>
    <n v="2000000"/>
    <n v="2000000"/>
    <n v="0"/>
  </r>
  <r>
    <s v="2023"/>
    <x v="0"/>
    <x v="0"/>
    <x v="0"/>
    <x v="0"/>
    <s v="2 - Poder Ejecutivo"/>
    <s v="0210 - MINISTERIO DE AGRICULTURA"/>
    <s v="4 - SERVICIOS SOCIALES"/>
    <s v="4.4 - Educación"/>
    <s v="4.4.06 - Educación técnica"/>
    <s v="2.3 - MATERIALES Y SUMINISTROS"/>
    <s v="2.3.6 - PRODUCTOS DE MINERALES, METÁLICOS Y NO METÁLICOS"/>
    <s v="N"/>
    <s v="00 - N/A"/>
    <s v="10 - FONDO GENERAL"/>
    <s v="(en blanco)"/>
    <s v="99 - MULTIPROVINCIAL"/>
    <n v="1850000"/>
    <n v="1850000"/>
    <n v="0"/>
  </r>
  <r>
    <s v="2023"/>
    <x v="0"/>
    <x v="0"/>
    <x v="0"/>
    <x v="0"/>
    <s v="2 - Poder Ejecutivo"/>
    <s v="0210 - MINISTERIO DE AGRICULTURA"/>
    <s v="4 - SERVICIOS SOCIALES"/>
    <s v="4.4 - Educación"/>
    <s v="4.4.06 - Educación técnica"/>
    <s v="2.3 - MATERIALES Y SUMINISTROS"/>
    <s v="2.3.9 - PRODUCTOS Y ÚTILES VARIOS"/>
    <s v="N"/>
    <s v="00 - N/A"/>
    <s v="10 - FONDO GENERAL"/>
    <s v="(en blanco)"/>
    <s v="99 - MULTIPROVINCIAL"/>
    <n v="2279000"/>
    <n v="2279000"/>
    <n v="0"/>
  </r>
  <r>
    <s v="2023"/>
    <x v="0"/>
    <x v="0"/>
    <x v="0"/>
    <x v="0"/>
    <s v="2 - Poder Ejecutivo"/>
    <s v="0210 - MINISTERIO DE AGRICULTURA"/>
    <s v="4 - SERVICIOS SOCIALES"/>
    <s v="4.6 - Equidad de género"/>
    <s v="4.6.01 - Acciones focalizada en mujeres"/>
    <s v="2.2 - CONTRATACIÓN DE SERVICIOS"/>
    <s v="2.2.2 - PUBLICIDAD, IMPRESIÓN Y ENCUADERNACIÓN"/>
    <s v="N"/>
    <s v="00 - N/A"/>
    <s v="10 - FONDO GENERAL"/>
    <s v="(en blanco)"/>
    <s v="99 - MULTIPROVINCIAL"/>
    <n v="2690000"/>
    <n v="2690000"/>
    <n v="0"/>
  </r>
  <r>
    <s v="2023"/>
    <x v="0"/>
    <x v="0"/>
    <x v="0"/>
    <x v="0"/>
    <s v="2 - Poder Ejecutivo"/>
    <s v="0210 - MINISTERIO DE AGRICULTURA"/>
    <s v="4 - SERVICIOS SOCIALES"/>
    <s v="4.6 - Equidad de género"/>
    <s v="4.6.01 - Acciones focalizada en mujeres"/>
    <s v="2.2 - CONTRATACIÓN DE SERVICIOS"/>
    <s v="2.2.3 - VIÁTICOS"/>
    <s v="N"/>
    <s v="00 - N/A"/>
    <s v="10 - FONDO GENERAL"/>
    <s v="(en blanco)"/>
    <s v="99 - MULTIPROVINCIAL"/>
    <n v="2000000"/>
    <n v="2000000"/>
    <n v="0"/>
  </r>
  <r>
    <s v="2023"/>
    <x v="0"/>
    <x v="0"/>
    <x v="0"/>
    <x v="0"/>
    <s v="2 - Poder Ejecutivo"/>
    <s v="0210 - MINISTERIO DE AGRICULTURA"/>
    <s v="4 - SERVICIOS SOCIALES"/>
    <s v="4.6 - Equidad de género"/>
    <s v="4.6.01 - Acciones focalizada en mujeres"/>
    <s v="2.2 - CONTRATACIÓN DE SERVICIOS"/>
    <s v="2.2.4 - TRANSPORTE Y ALMACENAJE"/>
    <s v="N"/>
    <s v="00 - N/A"/>
    <s v="10 - FONDO GENERAL"/>
    <s v="(en blanco)"/>
    <s v="99 - MULTIPROVINCIAL"/>
    <n v="112480"/>
    <n v="112480"/>
    <n v="0"/>
  </r>
  <r>
    <s v="2023"/>
    <x v="0"/>
    <x v="0"/>
    <x v="0"/>
    <x v="0"/>
    <s v="2 - Poder Ejecutivo"/>
    <s v="0210 - MINISTERIO DE AGRICULTURA"/>
    <s v="4 - SERVICIOS SOCIALES"/>
    <s v="4.6 - Equidad de género"/>
    <s v="4.6.01 - Acciones focalizada en mujeres"/>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s v="4 - SERVICIOS SOCIALES"/>
    <s v="4.6 - Equidad de género"/>
    <s v="4.6.01 - Acciones focalizada en mujeres"/>
    <s v="2.2 - CONTRATACIÓN DE SERVICIOS"/>
    <s v="2.2.9 - OTRAS CONTRATACIONES DE SERVICIOS"/>
    <s v="N"/>
    <s v="00 - N/A"/>
    <s v="10 - FONDO GENERAL"/>
    <s v="(en blanco)"/>
    <s v="99 - MULTIPROVINCIAL"/>
    <n v="624000"/>
    <n v="624000"/>
    <n v="0"/>
  </r>
  <r>
    <s v="2023"/>
    <x v="0"/>
    <x v="0"/>
    <x v="0"/>
    <x v="0"/>
    <s v="2 - Poder Ejecutivo"/>
    <s v="0210 - MINISTERIO DE AGRICULTURA"/>
    <s v="4 - SERVICIOS SOCIALES"/>
    <s v="4.6 - Equidad de género"/>
    <s v="4.6.01 - Acciones focalizada en mujeres"/>
    <s v="2.3 - MATERIALES Y SUMINISTROS"/>
    <s v="2.3.3 - PAPEL, CARTÓN E IMPRESOS"/>
    <s v="N"/>
    <s v="00 - N/A"/>
    <s v="10 - FONDO GENERAL"/>
    <s v="(en blanco)"/>
    <s v="99 - MULTIPROVINCIAL"/>
    <n v="1350000"/>
    <n v="1350000"/>
    <n v="0"/>
  </r>
  <r>
    <s v="2023"/>
    <x v="0"/>
    <x v="0"/>
    <x v="0"/>
    <x v="0"/>
    <s v="2 - Poder Ejecutivo"/>
    <s v="0210 - MINISTERIO DE AGRICULTURA"/>
    <s v="4 - SERVICIOS SOCIALES"/>
    <s v="4.6 - Equidad de género"/>
    <s v="4.6.01 - Acciones focalizada en mujeres"/>
    <s v="2.3 - MATERIALES Y SUMINISTROS"/>
    <s v="2.3.5 - CUERO, CAUCHO Y PLÁSTICO"/>
    <s v="N"/>
    <s v="00 - N/A"/>
    <s v="10 - FONDO GENERAL"/>
    <s v="(en blanco)"/>
    <s v="99 - MULTIPROVINCIAL"/>
    <n v="260000"/>
    <n v="260000"/>
    <n v="0"/>
  </r>
  <r>
    <s v="2023"/>
    <x v="0"/>
    <x v="0"/>
    <x v="0"/>
    <x v="0"/>
    <s v="2 - Poder Ejecutivo"/>
    <s v="0210 - MINISTERIO DE AGRICULTURA"/>
    <s v="4 - SERVICIOS SOCIALES"/>
    <s v="4.6 - Equidad de género"/>
    <s v="4.6.01 - Acciones focalizada en mujeres"/>
    <s v="2.3 - MATERIALES Y SUMINISTROS"/>
    <s v="2.3.6 - PRODUCTOS DE MINERALES, METÁLICOS Y NO METÁLICOS"/>
    <s v="N"/>
    <s v="00 - N/A"/>
    <s v="10 - FONDO GENERAL"/>
    <s v="(en blanco)"/>
    <s v="99 - MULTIPROVINCIAL"/>
    <n v="1000000"/>
    <n v="1000000"/>
    <n v="0"/>
  </r>
  <r>
    <s v="2023"/>
    <x v="0"/>
    <x v="0"/>
    <x v="0"/>
    <x v="0"/>
    <s v="2 - Poder Ejecutivo"/>
    <s v="0210 - MINISTERIO DE AGRICULTURA"/>
    <s v="4 - SERVICIOS SOCIALES"/>
    <s v="4.6 - Equidad de género"/>
    <s v="4.6.01 - Acciones focalizada en mujeres"/>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783621648"/>
    <n v="3909353753"/>
    <n v="293927953.21999997"/>
  </r>
  <r>
    <s v="2023"/>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53799912"/>
    <n v="53799912"/>
    <n v="4159009.17"/>
  </r>
  <r>
    <s v="2023"/>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913255985"/>
    <n v="899255985"/>
    <n v="59650686.670000002"/>
  </r>
  <r>
    <s v="2023"/>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36750"/>
  </r>
  <r>
    <s v="2023"/>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455659428"/>
    <n v="445575163"/>
    <n v="36475586.129999995"/>
  </r>
  <r>
    <s v="2023"/>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52954640"/>
    <n v="65586640"/>
    <n v="2390673.1399999997"/>
  </r>
  <r>
    <s v="2023"/>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8600000"/>
    <n v="8600000"/>
    <n v="12500"/>
  </r>
  <r>
    <s v="2023"/>
    <x v="0"/>
    <x v="0"/>
    <x v="0"/>
    <x v="0"/>
    <s v="2 - Poder Ejecutivo"/>
    <s v="0211 - MINISTERIO DE OBRAS PÚBLICAS Y COMUNICACIONES"/>
    <s v="2 - SERVICIOS ECONÓMICOS"/>
    <s v="2.6 - Transporte"/>
    <s v="2.6.01 - Transporte por carretera"/>
    <s v="2.2 - CONTRATACIÓN DE SERVICIOS"/>
    <s v="2.2.2 - PUBLICIDAD, IMPRESIÓN Y ENCUADERNACIÓN"/>
    <s v="N"/>
    <s v="00 - N/A"/>
    <s v="20 - FONDOS CON DESTINO ESPECÍFICO"/>
    <s v="(en blanco)"/>
    <s v="99 - MULTIPROVINCIAL"/>
    <n v="5000000"/>
    <n v="5000000"/>
    <n v="0"/>
  </r>
  <r>
    <s v="2023"/>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13800000"/>
    <n v="13800000"/>
    <n v="0"/>
  </r>
  <r>
    <s v="2023"/>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900000"/>
    <n v="1900000"/>
    <n v="0"/>
  </r>
  <r>
    <s v="2023"/>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14958132"/>
    <n v="13758132"/>
    <n v="0"/>
  </r>
  <r>
    <s v="2023"/>
    <x v="0"/>
    <x v="0"/>
    <x v="0"/>
    <x v="0"/>
    <s v="2 - Poder Ejecutivo"/>
    <s v="0211 - MINISTERIO DE OBRAS PÚBLICAS Y COMUNICACIONES"/>
    <s v="2 - SERVICIOS ECONÓMICOS"/>
    <s v="2.6 - Transporte"/>
    <s v="2.6.01 - Transporte por carretera"/>
    <s v="2.2 - CONTRATACIÓN DE SERVICIOS"/>
    <s v="2.2.5 - ALQUILERES Y RENTAS"/>
    <s v="N"/>
    <s v="00 - N/A"/>
    <s v="20 - FONDOS CON DESTINO ESPECÍFICO"/>
    <s v="(en blanco)"/>
    <s v="99 - MULTIPROVINCIAL"/>
    <n v="16300000"/>
    <n v="16300000"/>
    <n v="0"/>
  </r>
  <r>
    <s v="2023"/>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3691992"/>
    <n v="4291992"/>
    <n v="93870"/>
  </r>
  <r>
    <s v="2023"/>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46000000"/>
    <n v="46000000"/>
    <n v="0"/>
  </r>
  <r>
    <s v="2023"/>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71247020"/>
    <n v="171247020"/>
    <n v="0"/>
  </r>
  <r>
    <s v="2023"/>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8970000"/>
    <n v="6820000"/>
    <n v="0"/>
  </r>
  <r>
    <s v="2023"/>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33200000"/>
    <n v="33200000"/>
    <n v="0"/>
  </r>
  <r>
    <s v="2023"/>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23205624"/>
    <n v="25500000"/>
    <n v="0"/>
  </r>
  <r>
    <s v="2023"/>
    <x v="0"/>
    <x v="0"/>
    <x v="0"/>
    <x v="0"/>
    <s v="2 - Poder Ejecutivo"/>
    <s v="0211 - MINISTERIO DE OBRAS PÚBLICAS Y COMUNICACIONES"/>
    <s v="2 - SERVICIOS ECONÓMICOS"/>
    <s v="2.6 - Transporte"/>
    <s v="2.6.01 - Transporte por carretera"/>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4335500"/>
    <n v="22885500"/>
    <n v="271692"/>
  </r>
  <r>
    <s v="2023"/>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000000"/>
    <n v="3000000"/>
    <n v="0"/>
  </r>
  <r>
    <s v="2023"/>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1925000"/>
    <n v="31925000"/>
    <n v="0"/>
  </r>
  <r>
    <s v="2023"/>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4642040"/>
    <n v="24642040"/>
    <n v="0"/>
  </r>
  <r>
    <s v="2023"/>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5115000"/>
    <n v="15115000"/>
    <n v="0"/>
  </r>
  <r>
    <s v="2023"/>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12000000"/>
    <n v="12000000"/>
    <n v="0"/>
  </r>
  <r>
    <s v="2023"/>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350000"/>
    <n v="1350000"/>
    <n v="0"/>
  </r>
  <r>
    <s v="2023"/>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29440000"/>
    <n v="25140000"/>
    <n v="0"/>
  </r>
  <r>
    <s v="2023"/>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4200000"/>
    <n v="44200000"/>
    <n v="0"/>
  </r>
  <r>
    <s v="2023"/>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44905000"/>
    <n v="44905000"/>
    <n v="0"/>
  </r>
  <r>
    <s v="2023"/>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12000000"/>
    <n v="12000000"/>
    <n v="0"/>
  </r>
  <r>
    <s v="2023"/>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08121666"/>
    <n v="805883534"/>
    <n v="2802230"/>
  </r>
  <r>
    <s v="2023"/>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43000000"/>
    <n v="43000000"/>
    <n v="0"/>
  </r>
  <r>
    <s v="2023"/>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5706518"/>
    <n v="77402274"/>
    <n v="0"/>
  </r>
  <r>
    <s v="2023"/>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75884603"/>
    <n v="175884603"/>
    <n v="0"/>
  </r>
  <r>
    <s v="2023"/>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40176500"/>
    <n v="39176500"/>
    <n v="2604000"/>
  </r>
  <r>
    <s v="2023"/>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11145000"/>
    <n v="12145000"/>
    <n v="274000"/>
  </r>
  <r>
    <s v="2023"/>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6400000"/>
    <n v="6400000"/>
    <n v="393860.5"/>
  </r>
  <r>
    <s v="2023"/>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604000"/>
    <n v="1604000"/>
    <n v="62802.57"/>
  </r>
  <r>
    <s v="2023"/>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00000"/>
    <n v="2200000"/>
    <n v="0"/>
  </r>
  <r>
    <s v="2023"/>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1184000"/>
    <n v="1184000"/>
    <n v="139138.38"/>
  </r>
  <r>
    <s v="2023"/>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500000"/>
    <n v="500000"/>
    <n v="0"/>
  </r>
  <r>
    <s v="2023"/>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540000"/>
    <n v="5540000"/>
    <n v="0"/>
  </r>
  <r>
    <s v="2023"/>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100000"/>
    <n v="100000"/>
    <n v="0"/>
  </r>
  <r>
    <s v="2023"/>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90000"/>
    <n v="90000"/>
    <n v="0"/>
  </r>
  <r>
    <s v="2023"/>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150000"/>
    <n v="0"/>
  </r>
  <r>
    <s v="2023"/>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35000"/>
    <n v="235000"/>
    <n v="0"/>
  </r>
  <r>
    <s v="2023"/>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00000"/>
    <n v="300000"/>
    <n v="0"/>
  </r>
  <r>
    <s v="2023"/>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809504"/>
    <n v="809504"/>
    <n v="0"/>
  </r>
  <r>
    <s v="2023"/>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89604041"/>
    <n v="889604041"/>
    <n v="68850608.329999998"/>
  </r>
  <r>
    <s v="2023"/>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39406148"/>
    <n v="139406148"/>
    <n v="0"/>
  </r>
  <r>
    <s v="2023"/>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23759643"/>
    <n v="123759643"/>
    <n v="10453785.370000001"/>
  </r>
  <r>
    <s v="2023"/>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317191203"/>
    <n v="317191203"/>
    <n v="51437882"/>
  </r>
  <r>
    <s v="2023"/>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2100000"/>
    <n v="2100000"/>
    <n v="0"/>
  </r>
  <r>
    <s v="2023"/>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200000"/>
    <n v="200000"/>
    <n v="0"/>
  </r>
  <r>
    <s v="2023"/>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37200000"/>
    <n v="37200000"/>
    <n v="0"/>
  </r>
  <r>
    <s v="2023"/>
    <x v="0"/>
    <x v="0"/>
    <x v="0"/>
    <x v="0"/>
    <s v="2 - Poder Ejecutivo"/>
    <s v="0211 - MINISTERIO DE OBRAS PÚBLICAS Y COMUNICACIONES"/>
    <s v="2 - SERVICIOS ECONÓMICOS"/>
    <s v="2.6 - Transporte"/>
    <s v="2.6.03 - Transporte por ferrocarril"/>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0300000"/>
    <n v="10300000"/>
    <n v="0"/>
  </r>
  <r>
    <s v="2023"/>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200000000"/>
    <n v="200000000"/>
    <n v="0"/>
  </r>
  <r>
    <s v="2023"/>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35000000"/>
    <n v="0"/>
  </r>
  <r>
    <s v="2023"/>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6400000"/>
    <n v="6400000"/>
    <n v="0"/>
  </r>
  <r>
    <s v="2023"/>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70000000"/>
    <n v="920000000"/>
    <n v="0"/>
  </r>
  <r>
    <s v="2023"/>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79100000"/>
    <n v="79100000"/>
    <n v="0"/>
  </r>
  <r>
    <s v="2023"/>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77233596"/>
    <n v="257233596"/>
    <n v="0"/>
  </r>
  <r>
    <s v="2023"/>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s v="2 - SERVICIOS ECONÓMICOS"/>
    <s v="2.6 - Transporte"/>
    <s v="2.6.03 - Transporte por ferrocarril"/>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200000"/>
    <n v="3200000"/>
    <n v="0"/>
  </r>
  <r>
    <s v="2023"/>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500000"/>
    <n v="2500000"/>
    <n v="0"/>
  </r>
  <r>
    <s v="2023"/>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36100000"/>
    <n v="36100000"/>
    <n v="0"/>
  </r>
  <r>
    <s v="2023"/>
    <x v="0"/>
    <x v="0"/>
    <x v="0"/>
    <x v="0"/>
    <s v="2 - Poder Ejecutivo"/>
    <s v="0211 - MINISTERIO DE OBRAS PÚBLICAS Y COMUNICACIONES"/>
    <s v="2 - SERVICIOS ECONÓMICOS"/>
    <s v="2.6 - Transporte"/>
    <s v="2.6.03 - Transporte por ferrocarril"/>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39000000"/>
    <n v="39000000"/>
    <n v="0"/>
  </r>
  <r>
    <s v="2023"/>
    <x v="0"/>
    <x v="0"/>
    <x v="0"/>
    <x v="0"/>
    <s v="2 - Poder Ejecutivo"/>
    <s v="0211 - MINISTERIO DE OBRAS PÚBLICAS Y COMUNICACIONES"/>
    <s v="2 - SERVICIOS ECONÓMICOS"/>
    <s v="2.6 - Transporte"/>
    <s v="2.6.03 - Transporte por ferrocarril"/>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3200000"/>
    <n v="23200000"/>
    <n v="0"/>
  </r>
  <r>
    <s v="2023"/>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40300000"/>
    <n v="40300000"/>
    <n v="0"/>
  </r>
  <r>
    <s v="2023"/>
    <x v="0"/>
    <x v="0"/>
    <x v="0"/>
    <x v="0"/>
    <s v="2 - Poder Ejecutivo"/>
    <s v="0211 - MINISTERIO DE OBRAS PÚBLICAS Y COMUNICACIONES"/>
    <s v="2 - SERVICIOS ECONÓMICOS"/>
    <s v="2.6 - Transporte"/>
    <s v="2.6.03 - Transporte por ferrocarril"/>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1000000"/>
    <n v="1000000"/>
    <n v="0"/>
  </r>
  <r>
    <s v="2023"/>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0000000"/>
    <n v="40000000"/>
    <n v="0"/>
  </r>
  <r>
    <s v="2023"/>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350000000"/>
    <n v="350000000"/>
    <n v="0"/>
  </r>
  <r>
    <s v="2023"/>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712400000"/>
    <n v="649868160"/>
    <n v="55107257.910000004"/>
  </r>
  <r>
    <s v="2023"/>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230000000"/>
    <n v="230000000"/>
    <n v="13690070.420000002"/>
  </r>
  <r>
    <s v="2023"/>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210307522"/>
    <n v="210307522"/>
    <n v="0"/>
  </r>
  <r>
    <s v="2023"/>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205000000"/>
    <n v="169000000"/>
    <n v="8364500"/>
  </r>
  <r>
    <s v="2023"/>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100000000"/>
    <n v="94000000"/>
    <n v="7233012.4700000007"/>
  </r>
  <r>
    <s v="2023"/>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20 - FONDOS CON DESTINO ESPECÍFICO"/>
    <s v="(en blanco)"/>
    <s v="99 - MULTIPROVINCIAL"/>
    <n v="0"/>
    <n v="36000000"/>
    <n v="0"/>
  </r>
  <r>
    <s v="2023"/>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57100000"/>
    <n v="157100000"/>
    <n v="5815550.1100000003"/>
  </r>
  <r>
    <s v="2023"/>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35800000"/>
    <n v="35800000"/>
    <n v="0"/>
  </r>
  <r>
    <s v="2023"/>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5000000"/>
    <n v="15000000"/>
    <n v="0"/>
  </r>
  <r>
    <s v="2023"/>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03687288"/>
    <n v="103687288"/>
    <n v="14972380"/>
  </r>
  <r>
    <s v="2023"/>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5000000"/>
    <n v="15000000"/>
    <n v="0"/>
  </r>
  <r>
    <s v="2023"/>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500000"/>
    <n v="500000"/>
    <n v="0"/>
  </r>
  <r>
    <s v="2023"/>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5000000"/>
    <n v="5000000"/>
    <n v="0"/>
  </r>
  <r>
    <s v="2023"/>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38000000"/>
    <n v="38000000"/>
    <n v="0"/>
  </r>
  <r>
    <s v="2023"/>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11000000"/>
    <n v="11000000"/>
    <n v="0"/>
  </r>
  <r>
    <s v="2023"/>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50000000"/>
    <n v="50000000"/>
    <n v="3569231.9"/>
  </r>
  <r>
    <s v="2023"/>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10000000"/>
    <n v="10000000"/>
    <n v="865857.64"/>
  </r>
  <r>
    <s v="2023"/>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32000000"/>
    <n v="32000000"/>
    <n v="0"/>
  </r>
  <r>
    <s v="2023"/>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22000000"/>
    <n v="22000000"/>
    <n v="0"/>
  </r>
  <r>
    <s v="2023"/>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29692478"/>
    <n v="29692478"/>
    <n v="0"/>
  </r>
  <r>
    <s v="2023"/>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31300000"/>
    <n v="31300000"/>
    <n v="0"/>
  </r>
  <r>
    <s v="2023"/>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18200000"/>
    <n v="18200000"/>
    <n v="0"/>
  </r>
  <r>
    <s v="2023"/>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5000000"/>
    <n v="5000000"/>
    <n v="0"/>
  </r>
  <r>
    <s v="2023"/>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2704000"/>
    <n v="125080000"/>
    <n v="9292504.0700000003"/>
  </r>
  <r>
    <s v="2023"/>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14156000"/>
    <n v="9064000"/>
    <n v="678500"/>
  </r>
  <r>
    <s v="2023"/>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896074"/>
    <n v="16779095.120000001"/>
    <n v="1416572.7900000003"/>
  </r>
  <r>
    <s v="2023"/>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7205134"/>
    <n v="7205212.8799999999"/>
    <n v="467659.23000000004"/>
  </r>
  <r>
    <s v="2023"/>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300000"/>
    <n v="0"/>
  </r>
  <r>
    <s v="2023"/>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3200000"/>
    <n v="2200000"/>
    <n v="0"/>
  </r>
  <r>
    <s v="2023"/>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300000"/>
    <n v="300000"/>
    <n v="0"/>
  </r>
  <r>
    <s v="2023"/>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300000"/>
    <n v="400000"/>
    <n v="0"/>
  </r>
  <r>
    <s v="2023"/>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650000"/>
    <n v="650000"/>
    <n v="0"/>
  </r>
  <r>
    <s v="2023"/>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500000"/>
    <n v="1500900"/>
    <n v="0"/>
  </r>
  <r>
    <s v="2023"/>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1955000"/>
    <n v="2289000"/>
    <n v="0"/>
  </r>
  <r>
    <s v="2023"/>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000000"/>
    <n v="1258000"/>
    <n v="0"/>
  </r>
  <r>
    <s v="2023"/>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25000"/>
    <n v="0"/>
  </r>
  <r>
    <s v="2023"/>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750000"/>
    <n v="650000"/>
    <n v="0"/>
  </r>
  <r>
    <s v="2023"/>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750000"/>
    <n v="1150000"/>
    <n v="0"/>
  </r>
  <r>
    <s v="2023"/>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0000"/>
    <n v="50000"/>
    <n v="0"/>
  </r>
  <r>
    <s v="2023"/>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30000"/>
    <n v="630000"/>
    <n v="0"/>
  </r>
  <r>
    <s v="2023"/>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1125000"/>
    <n v="925000"/>
    <n v="0"/>
  </r>
  <r>
    <s v="2023"/>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6320000"/>
    <n v="6220000"/>
    <n v="0"/>
  </r>
  <r>
    <s v="2023"/>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4160000"/>
    <n v="3500000"/>
    <n v="0"/>
  </r>
  <r>
    <s v="2023"/>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260000000"/>
    <n v="250000000"/>
    <n v="18475635.789999999"/>
  </r>
  <r>
    <s v="2023"/>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40200000"/>
    <n v="37200000"/>
    <n v="2822520.3400000003"/>
  </r>
  <r>
    <s v="2023"/>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103413094"/>
    <n v="99887668"/>
    <n v="7353750"/>
  </r>
  <r>
    <s v="2023"/>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6765476"/>
    <n v="19251500"/>
    <n v="324500"/>
  </r>
  <r>
    <s v="2023"/>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12240000"/>
    <n v="13279402"/>
    <n v="1106616.75"/>
  </r>
  <r>
    <s v="2023"/>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3647944"/>
    <n v="5546468.1200000001"/>
    <n v="238490.1"/>
  </r>
  <r>
    <s v="2023"/>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950000"/>
    <n v="950000"/>
    <n v="0"/>
  </r>
  <r>
    <s v="2023"/>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130000"/>
    <n v="130000"/>
    <n v="0"/>
  </r>
  <r>
    <s v="2023"/>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7240000"/>
    <n v="7525720"/>
    <n v="420370.30000000005"/>
  </r>
  <r>
    <s v="2023"/>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298000"/>
    <n v="0"/>
  </r>
  <r>
    <s v="2023"/>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2246500"/>
    <n v="4106000"/>
    <n v="16104.68"/>
  </r>
  <r>
    <s v="2023"/>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7949431"/>
    <n v="4161686.88"/>
    <n v="10443"/>
  </r>
  <r>
    <s v="2023"/>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1200000"/>
    <n v="1200000"/>
    <n v="0"/>
  </r>
  <r>
    <s v="2023"/>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10000"/>
    <n v="210000"/>
    <n v="0"/>
  </r>
  <r>
    <s v="2023"/>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525000"/>
    <n v="525000"/>
    <n v="0"/>
  </r>
  <r>
    <s v="2023"/>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200000"/>
    <n v="200000"/>
    <n v="0"/>
  </r>
  <r>
    <s v="2023"/>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580000"/>
    <n v="580000"/>
    <n v="0"/>
  </r>
  <r>
    <s v="2023"/>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770000"/>
    <n v="3760000"/>
    <n v="0"/>
  </r>
  <r>
    <s v="2023"/>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105000"/>
    <n v="1105000"/>
    <n v="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410000"/>
    <n v="3410000"/>
    <n v="25500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1 - REMUNERACIONES"/>
    <s v="N"/>
    <s v="00 - N/A"/>
    <s v="20 - FONDOS CON DESTINO ESPECÍFICO"/>
    <s v="(en blanco)"/>
    <s v="99 - MULTIPROVINCIAL"/>
    <n v="1571238"/>
    <n v="1571238"/>
    <n v="12000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765000"/>
    <n v="765000"/>
    <n v="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2 - SOBRESUELDOS"/>
    <s v="N"/>
    <s v="00 - N/A"/>
    <s v="20 - FONDOS CON DESTINO ESPECÍFICO"/>
    <s v="(en blanco)"/>
    <s v="99 - MULTIPROVINCIAL"/>
    <n v="393714"/>
    <n v="393714"/>
    <n v="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538940"/>
    <n v="538940"/>
    <n v="38605.050000000003"/>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20 - FONDOS CON DESTINO ESPECÍFICO"/>
    <s v="(en blanco)"/>
    <s v="99 - MULTIPROVINCIAL"/>
    <n v="222725"/>
    <n v="222725"/>
    <n v="18348"/>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123057821"/>
    <n v="1122598183.4400001"/>
    <n v="78073665.939999998"/>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8291394"/>
    <n v="748291394"/>
    <n v="49778764.670000002"/>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238554925"/>
    <n v="238949924.92000002"/>
    <n v="3474293.66"/>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235672793"/>
    <n v="347672793"/>
    <n v="4579257.67"/>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2690000"/>
    <n v="2690000"/>
    <n v="181100.26"/>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0"/>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43247402"/>
    <n v="143312039.64000002"/>
    <n v="10213744.340000005"/>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14579849"/>
    <n v="114579849"/>
    <n v="7477976.290000001"/>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51130497"/>
    <n v="50760497"/>
    <n v="5833370.4400000004"/>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20 - FONDOS CON DESTINO ESPECÍFICO"/>
    <s v="(en blanco)"/>
    <s v="99 - MULTIPROVINCIAL"/>
    <n v="0"/>
    <n v="30000000"/>
    <n v="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81864480"/>
    <n v="82264480"/>
    <n v="112690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738420129"/>
    <n v="372438546"/>
    <n v="112066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23350000"/>
    <n v="23350000"/>
    <n v="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5933162"/>
    <n v="25933162"/>
    <n v="1240766.1400000001"/>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4409143"/>
    <n v="4709143"/>
    <n v="854390.3"/>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23960000"/>
    <n v="21614500"/>
    <n v="492768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391978186"/>
    <n v="321978186"/>
    <n v="18323589.219999999"/>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6550001"/>
    <n v="6550001"/>
    <n v="276849.32"/>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44438946"/>
    <n v="44438946"/>
    <n v="2659905.4700000002"/>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8717230"/>
    <n v="12309730"/>
    <n v="53985"/>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48750000"/>
    <n v="54950000"/>
    <n v="83307.210000000006"/>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56218776"/>
    <n v="56668776"/>
    <n v="7316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48855922"/>
    <n v="208338545"/>
    <n v="29500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26517421"/>
    <n v="26517421"/>
    <n v="295893.95"/>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57800000"/>
    <n v="6680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39350000"/>
    <n v="39351900"/>
    <n v="2913876"/>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2100000"/>
    <n v="1210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4000000"/>
    <n v="400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352600"/>
    <n v="193526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3629000"/>
    <n v="13629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33964000"/>
    <n v="33964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525000"/>
    <n v="525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843000"/>
    <n v="38311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1830000"/>
    <n v="323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2940000"/>
    <n v="303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50248400"/>
    <n v="480884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41823200"/>
    <n v="53823200"/>
    <n v="2949.32"/>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7170719"/>
    <n v="16871719"/>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39589865"/>
    <n v="82542985"/>
    <n v="28022.05"/>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1 - REMUNERACIONES"/>
    <s v="N"/>
    <s v="00 - N/A"/>
    <s v="10 - FONDO GENERAL"/>
    <s v="(en blanco)"/>
    <s v="99 - MULTIPROVINCIAL"/>
    <n v="89730204"/>
    <n v="89730204"/>
    <n v="6608190.0800000001"/>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1 - REMUNERACIONES"/>
    <s v="N"/>
    <s v="00 - N/A"/>
    <s v="20 - FONDOS CON DESTINO ESPECÍFICO"/>
    <s v="(en blanco)"/>
    <s v="99 - MULTIPROVINCIAL"/>
    <n v="25000000"/>
    <n v="25000000"/>
    <n v="20800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2 - SOBRESUELDOS"/>
    <s v="N"/>
    <s v="00 - N/A"/>
    <s v="10 - FONDO GENERAL"/>
    <s v="(en blanco)"/>
    <s v="99 - MULTIPROVINCIAL"/>
    <n v="5832596"/>
    <n v="5832596"/>
    <n v="2235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99 - MULTIPROVINCIAL"/>
    <n v="12533409"/>
    <n v="12533409"/>
    <n v="1002305.26"/>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1 - SERVICIOS BÁSICOS"/>
    <s v="N"/>
    <s v="00 - N/A"/>
    <s v="10 - FONDO GENERAL"/>
    <s v="(en blanco)"/>
    <s v="99 - MULTIPROVINCIAL"/>
    <n v="6440000"/>
    <n v="6440000"/>
    <n v="1017.19"/>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1750000"/>
    <n v="17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2400000"/>
    <n v="2900000"/>
    <n v="2277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5 - ALQUILERES Y RENTAS"/>
    <s v="N"/>
    <s v="00 - N/A"/>
    <s v="10 - FONDO GENERAL"/>
    <s v="(en blanco)"/>
    <s v="99 - MULTIPROVINCIAL"/>
    <n v="5734000"/>
    <n v="5734000"/>
    <n v="292433.40000000002"/>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6 - SEGUROS"/>
    <s v="N"/>
    <s v="00 - N/A"/>
    <s v="10 - FONDO GENERAL"/>
    <s v="(en blanco)"/>
    <s v="99 - MULTIPROVINCIAL"/>
    <n v="976373"/>
    <n v="976373"/>
    <n v="533057.43000000005"/>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20 - FONDOS CON DESTINO ESPECÍFICO"/>
    <s v="(en blanco)"/>
    <s v="99 - MULTIPROVINCIAL"/>
    <n v="0"/>
    <n v="4970001"/>
    <n v="30000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2905000"/>
    <n v="11405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3715000"/>
    <n v="3715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1 - ALIMENTOS Y PRODUCTOS AGROFORESTALES"/>
    <s v="N"/>
    <s v="00 - N/A"/>
    <s v="10 - FONDO GENERAL"/>
    <s v="(en blanco)"/>
    <s v="99 - MULTIPROVINCIAL"/>
    <n v="350000"/>
    <n v="3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2 - TEXTILES Y VESTUARIOS"/>
    <s v="N"/>
    <s v="00 - N/A"/>
    <s v="10 - FONDO GENERAL"/>
    <s v="(en blanco)"/>
    <s v="99 - MULTIPROVINCIAL"/>
    <n v="8202008"/>
    <n v="9202008"/>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2 - TEXTILES Y VESTUARIOS"/>
    <s v="N"/>
    <s v="00 - N/A"/>
    <s v="20 - FONDOS CON DESTINO ESPECÍFICO"/>
    <s v="(en blanco)"/>
    <s v="99 - MULTIPROVINCIAL"/>
    <n v="26897906"/>
    <n v="21927905"/>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3 - PAPEL, CARTÓN E IMPRESOS"/>
    <s v="N"/>
    <s v="00 - N/A"/>
    <s v="10 - FONDO GENERAL"/>
    <s v="(en blanco)"/>
    <s v="99 - MULTIPROVINCIAL"/>
    <n v="771100"/>
    <n v="7711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4 - PRODUCTOS FARMACÉUTICOS"/>
    <s v="N"/>
    <s v="00 - N/A"/>
    <s v="10 - FONDO GENERAL"/>
    <s v="(en blanco)"/>
    <s v="99 - MULTIPROVINCIAL"/>
    <n v="10000"/>
    <n v="1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5 - CUERO, CAUCHO Y PLÁSTICO"/>
    <s v="N"/>
    <s v="00 - N/A"/>
    <s v="10 - FONDO GENERAL"/>
    <s v="(en blanco)"/>
    <s v="99 - MULTIPROVINCIAL"/>
    <n v="273300"/>
    <n v="2733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7 - COMBUSTIBLES, LUBRICANTES, PRODUCTOS QUÍMICOS Y CONEXOS"/>
    <s v="N"/>
    <s v="00 - N/A"/>
    <s v="10 - FONDO GENERAL"/>
    <s v="(en blanco)"/>
    <s v="99 - MULTIPROVINCIAL"/>
    <n v="5905000"/>
    <n v="5905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2245682"/>
    <n v="2245682"/>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s v="3 - PROTECCIÓN DEL MEDIO AMBIENTE"/>
    <s v="3.2 - Protección de la biodiversidad y ordenación de desechos"/>
    <s v="3.2.04 - Conciencia y conocimiento de la biodiversidad"/>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s v="3 - PROTECCIÓN DEL MEDIO AMBIENTE"/>
    <s v="3.2 - Protección de la biodiversidad y ordenación de desechos"/>
    <s v="3.2.04 - Conciencia y conocimiento de la biodiversidad"/>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31256276"/>
    <n v="31465676"/>
    <n v="2171600"/>
  </r>
  <r>
    <s v="2023"/>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5090200"/>
    <n v="5090200"/>
    <n v="45000"/>
  </r>
  <r>
    <s v="2023"/>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4091787"/>
    <n v="4091787"/>
    <n v="326731.25"/>
  </r>
  <r>
    <s v="2023"/>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49600"/>
    <n v="1549600"/>
    <n v="132187.78999999998"/>
  </r>
  <r>
    <s v="2023"/>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2300000"/>
    <n v="2300000"/>
    <n v="133035"/>
  </r>
  <r>
    <s v="2023"/>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15000"/>
    <n v="15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100000"/>
    <n v="10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50000"/>
    <n v="15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50000"/>
    <n v="15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231136"/>
    <n v="3021736"/>
    <n v="0"/>
  </r>
  <r>
    <s v="2023"/>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150000"/>
    <n v="150000"/>
    <n v="0"/>
  </r>
  <r>
    <s v="2023"/>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350000"/>
    <n v="350000"/>
    <n v="0"/>
  </r>
  <r>
    <s v="2023"/>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200000"/>
    <n v="200000"/>
    <n v="0"/>
  </r>
  <r>
    <s v="2023"/>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2305001"/>
    <n v="2305001"/>
    <n v="0"/>
  </r>
  <r>
    <s v="2023"/>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285000"/>
    <n v="1285000"/>
    <n v="0"/>
  </r>
  <r>
    <s v="2023"/>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265000"/>
    <n v="3265000"/>
    <n v="0"/>
  </r>
  <r>
    <s v="2023"/>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315000"/>
    <n v="315000"/>
    <n v="0"/>
  </r>
  <r>
    <s v="2023"/>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25952434"/>
    <n v="925952434"/>
    <n v="61377963.690000013"/>
  </r>
  <r>
    <s v="2023"/>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272800000"/>
    <n v="272800000"/>
    <n v="7660600"/>
  </r>
  <r>
    <s v="2023"/>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131836976"/>
    <n v="131836976"/>
    <n v="661829.49"/>
  </r>
  <r>
    <s v="2023"/>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107270100"/>
    <n v="107270100"/>
    <n v="5809000"/>
  </r>
  <r>
    <s v="2023"/>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39769763"/>
    <n v="139769763"/>
    <n v="8731676.9699999988"/>
  </r>
  <r>
    <s v="2023"/>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19500000"/>
    <n v="19500000"/>
    <n v="1164886.6599999999"/>
  </r>
  <r>
    <s v="2023"/>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71274871"/>
    <n v="71274871"/>
    <n v="3168690.0400000005"/>
  </r>
  <r>
    <s v="2023"/>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2850000"/>
    <n v="2850000"/>
    <n v="134390.15"/>
  </r>
  <r>
    <s v="2023"/>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142330889"/>
    <n v="1142330889"/>
    <n v="9402425"/>
  </r>
  <r>
    <s v="2023"/>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551294540"/>
    <n v="1551294540"/>
    <n v="0"/>
  </r>
  <r>
    <s v="2023"/>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4100000"/>
    <n v="14100000"/>
    <n v="0"/>
  </r>
  <r>
    <s v="2023"/>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13050000"/>
    <n v="13050000"/>
    <n v="0"/>
  </r>
  <r>
    <s v="2023"/>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1890000"/>
    <n v="1890000"/>
    <n v="0"/>
  </r>
  <r>
    <s v="2023"/>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45224836"/>
    <n v="145224836"/>
    <n v="4859121.5199999996"/>
  </r>
  <r>
    <s v="2023"/>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12100000"/>
    <n v="12100000"/>
    <n v="674889.24"/>
  </r>
  <r>
    <s v="2023"/>
    <x v="0"/>
    <x v="0"/>
    <x v="0"/>
    <x v="0"/>
    <s v="2 - Poder Ejecutivo"/>
    <s v="0213 - MINISTERIO DE TURISMO"/>
    <s v="2 - SERVICIOS ECONÓMICOS"/>
    <s v="2.9 - Otros servicios económicos"/>
    <s v="2.9.03 - Turismo"/>
    <s v="2.2 - CONTRATACIÓN DE SERVICIOS"/>
    <s v="2.2.6 - SEGUROS"/>
    <s v="N"/>
    <s v="00 - N/A"/>
    <s v="10 - FONDO GENERAL"/>
    <s v="(en blanco)"/>
    <s v="99 - MULTIPROVINCIAL"/>
    <n v="42987834"/>
    <n v="42987834"/>
    <n v="913569.34"/>
  </r>
  <r>
    <s v="2023"/>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21112500"/>
    <n v="21112500"/>
    <n v="1431688.97"/>
  </r>
  <r>
    <s v="2023"/>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57110000"/>
    <n v="57110000"/>
    <n v="0"/>
  </r>
  <r>
    <s v="2023"/>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11680000"/>
    <n v="11680000"/>
    <n v="199420"/>
  </r>
  <r>
    <s v="2023"/>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104695660"/>
    <n v="104695660"/>
    <n v="313815.58"/>
  </r>
  <r>
    <s v="2023"/>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69994690"/>
    <n v="69994690"/>
    <n v="104274"/>
  </r>
  <r>
    <s v="2023"/>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6350000"/>
    <n v="26350000"/>
    <n v="1085550"/>
  </r>
  <r>
    <s v="2023"/>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3000000"/>
    <n v="13000000"/>
    <n v="186750"/>
  </r>
  <r>
    <s v="2023"/>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5524498"/>
    <n v="5524498"/>
    <n v="9967.43"/>
  </r>
  <r>
    <s v="2023"/>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700000"/>
    <n v="700000"/>
    <n v="0"/>
  </r>
  <r>
    <s v="2023"/>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7872816"/>
    <n v="7872816"/>
    <n v="0"/>
  </r>
  <r>
    <s v="2023"/>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700000"/>
    <n v="2700000"/>
    <n v="388220"/>
  </r>
  <r>
    <s v="2023"/>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413291"/>
    <n v="7413291"/>
    <n v="0"/>
  </r>
  <r>
    <s v="2023"/>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800000"/>
    <n v="800000"/>
    <n v="0"/>
  </r>
  <r>
    <s v="2023"/>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25000"/>
    <n v="25000"/>
    <n v="0"/>
  </r>
  <r>
    <s v="2023"/>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7640595"/>
    <n v="7640595"/>
    <n v="164548.64000000001"/>
  </r>
  <r>
    <s v="2023"/>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3100000"/>
    <n v="3100000"/>
    <n v="0"/>
  </r>
  <r>
    <s v="2023"/>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2313734"/>
    <n v="2313734"/>
    <n v="0"/>
  </r>
  <r>
    <s v="2023"/>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2500000"/>
    <n v="2500000"/>
    <n v="0"/>
  </r>
  <r>
    <s v="2023"/>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43717798"/>
    <n v="43717798"/>
    <n v="9664.4500000000007"/>
  </r>
  <r>
    <s v="2023"/>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5600000"/>
    <n v="15600000"/>
    <n v="0"/>
  </r>
  <r>
    <s v="2023"/>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67232094"/>
    <n v="67232094"/>
    <n v="0"/>
  </r>
  <r>
    <s v="2023"/>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15200000"/>
    <n v="15200000"/>
    <n v="0"/>
  </r>
  <r>
    <s v="2023"/>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541611503"/>
    <n v="3551456760.96"/>
    <n v="295954730.08000004"/>
  </r>
  <r>
    <s v="2023"/>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20 - FONDOS CON DESTINO ESPECÍFICO"/>
    <s v="(en blanco)"/>
    <s v="99 - MULTIPROVINCIAL"/>
    <n v="0"/>
    <n v="700000"/>
    <n v="58333.33"/>
  </r>
  <r>
    <s v="2023"/>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927862568"/>
    <n v="962272666.03999996"/>
    <n v="62926043.480000004"/>
  </r>
  <r>
    <s v="2023"/>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224813571"/>
    <n v="224813571"/>
    <n v="18734464.25"/>
  </r>
  <r>
    <s v="2023"/>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70064956"/>
    <n v="25509600"/>
    <n v="2125800"/>
  </r>
  <r>
    <s v="2023"/>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20 - FONDOS CON DESTINO ESPECÍFICO"/>
    <s v="(en blanco)"/>
    <s v="99 - MULTIPROVINCIAL"/>
    <n v="0"/>
    <n v="6000000"/>
    <n v="500000"/>
  </r>
  <r>
    <s v="2023"/>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76000000"/>
    <n v="76000000"/>
    <n v="6333333.3300000001"/>
  </r>
  <r>
    <s v="2023"/>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283037613"/>
    <n v="287337999.63999999"/>
    <n v="23944833.299999997"/>
  </r>
  <r>
    <s v="2023"/>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6300132"/>
    <n v="7800000"/>
    <n v="650000"/>
  </r>
  <r>
    <s v="2023"/>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2"/>
    <n v="31000000"/>
    <n v="2583333.33"/>
  </r>
  <r>
    <s v="2023"/>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10 - FONDO GENERAL"/>
    <s v="(en blanco)"/>
    <s v="99 - MULTIPROVINCIAL"/>
    <n v="0"/>
    <n v="300000"/>
    <n v="25000"/>
  </r>
  <r>
    <s v="2023"/>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13400000"/>
    <n v="1116666.67"/>
  </r>
  <r>
    <s v="2023"/>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8790000"/>
    <n v="8790000"/>
    <n v="732500"/>
  </r>
  <r>
    <s v="2023"/>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136848087"/>
    <n v="198101400"/>
    <n v="16508450"/>
  </r>
  <r>
    <s v="2023"/>
    <x v="0"/>
    <x v="0"/>
    <x v="0"/>
    <x v="0"/>
    <s v="2 - Poder Ejecutivo"/>
    <s v="0214 - PROCURADURÍA GENERAL DE LA REPÚBLICA"/>
    <s v="1 - SERVICIOS  GENERALES"/>
    <s v="1.4 - Justicia, orden público y seguridad"/>
    <s v="1.4.03 - Administración y servicios de justicia"/>
    <s v="2.2 - CONTRATACIÓN DE SERVICIOS"/>
    <s v="2.2.6 - SEGUROS"/>
    <s v="N"/>
    <s v="00 - N/A"/>
    <s v="10 - FONDO GENERAL"/>
    <s v="(en blanco)"/>
    <s v="99 - MULTIPROVINCIAL"/>
    <n v="176837602"/>
    <n v="132837602"/>
    <n v="11069800.17"/>
  </r>
  <r>
    <s v="2023"/>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40000000"/>
    <n v="25706388"/>
    <n v="2142199"/>
  </r>
  <r>
    <s v="2023"/>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13000000"/>
    <n v="31716395"/>
    <n v="2643032.9000000004"/>
  </r>
  <r>
    <s v="2023"/>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3092049"/>
    <n v="11000000"/>
    <n v="916666.67"/>
  </r>
  <r>
    <s v="2023"/>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314636239"/>
    <n v="96619251.930000007"/>
    <n v="8051604.3500000006"/>
  </r>
  <r>
    <s v="2023"/>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12240679"/>
    <n v="12510679"/>
    <n v="1042556.5800000001"/>
  </r>
  <r>
    <s v="2023"/>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748428924"/>
    <n v="829052264.88"/>
    <n v="53960317.399999999"/>
  </r>
  <r>
    <s v="2023"/>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9080000"/>
    <n v="0"/>
  </r>
  <r>
    <s v="2023"/>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34654446"/>
    <n v="0"/>
  </r>
  <r>
    <s v="2023"/>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275866"/>
    <n v="0"/>
  </r>
  <r>
    <s v="2023"/>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5737449"/>
    <n v="0"/>
  </r>
  <r>
    <s v="2023"/>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14714953"/>
    <n v="0"/>
  </r>
  <r>
    <s v="2023"/>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410746498"/>
    <n v="364385907"/>
    <n v="0"/>
  </r>
  <r>
    <s v="2023"/>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10 - FONDO GENERAL"/>
    <s v="(en blanco)"/>
    <s v="99 - MULTIPROVINCIAL"/>
    <n v="7000000"/>
    <n v="850000"/>
    <n v="70829.75"/>
  </r>
  <r>
    <s v="2023"/>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39752342"/>
    <n v="59399359"/>
    <n v="0"/>
  </r>
  <r>
    <s v="2023"/>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6479926"/>
    <n v="6479926"/>
    <n v="0"/>
  </r>
  <r>
    <s v="2023"/>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1374149695"/>
    <n v="1374149695"/>
    <n v="114512474.58"/>
  </r>
  <r>
    <s v="2023"/>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7934088"/>
    <n v="7934088"/>
    <n v="661174"/>
  </r>
  <r>
    <s v="2023"/>
    <x v="0"/>
    <x v="0"/>
    <x v="0"/>
    <x v="0"/>
    <s v="2 - Poder Ejecutivo"/>
    <s v="0214 - PROCURADURÍA GENERAL DE LA REPÚBLICA"/>
    <s v="1 - SERVICIOS  GENERALES"/>
    <s v="1.4 - Justicia, orden público y seguridad"/>
    <s v="1.4.06 - Administración y servicios de justicia relacionados con la violencia de género"/>
    <s v="2.1 - REMUNERACIONES Y CONTRIBUCIONES"/>
    <s v="2.1.1 - REMUNERACIONES"/>
    <s v="N"/>
    <s v="00 - N/A"/>
    <s v="10 - FONDO GENERAL"/>
    <s v="(en blanco)"/>
    <s v="99 - MULTIPROVINCIAL"/>
    <n v="63415200"/>
    <n v="63415200"/>
    <n v="5284600"/>
  </r>
  <r>
    <s v="2023"/>
    <x v="0"/>
    <x v="0"/>
    <x v="0"/>
    <x v="0"/>
    <s v="2 - Poder Ejecutivo"/>
    <s v="0214 - PROCURADURÍA GENERAL DE LA REPÚBLICA"/>
    <s v="1 - SERVICIOS  GENERALES"/>
    <s v="1.4 - Justicia, orden público y seguridad"/>
    <s v="1.4.06 - Administración y servicios de justicia relacionados con la violencia de género"/>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235867274"/>
    <n v="235867274"/>
    <n v="19655606.170000002"/>
  </r>
  <r>
    <s v="2023"/>
    <x v="0"/>
    <x v="0"/>
    <x v="0"/>
    <x v="0"/>
    <s v="2 - Poder Ejecutivo"/>
    <s v="0215 - MINISTERIO DE LA MUJER"/>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33148665"/>
    <n v="338679690"/>
    <n v="24743631.579999998"/>
  </r>
  <r>
    <s v="2023"/>
    <x v="0"/>
    <x v="0"/>
    <x v="0"/>
    <x v="0"/>
    <s v="2 - Poder Ejecutivo"/>
    <s v="0215 - MINISTERIO DE LA MUJER"/>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42315396"/>
    <n v="86486187.549999997"/>
    <n v="287000"/>
  </r>
  <r>
    <s v="2023"/>
    <x v="0"/>
    <x v="0"/>
    <x v="0"/>
    <x v="0"/>
    <s v="2 - Poder Ejecutivo"/>
    <s v="0215 - MINISTERIO DE LA MUJER"/>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42601649"/>
    <n v="42601649"/>
    <n v="3694757.6999999997"/>
  </r>
  <r>
    <s v="2023"/>
    <x v="0"/>
    <x v="0"/>
    <x v="0"/>
    <x v="0"/>
    <s v="2 - Poder Ejecutivo"/>
    <s v="0215 - MINISTERIO DE LA MUJER"/>
    <s v="1 - SERVICIOS  GENERALES"/>
    <s v="1.1 - Administración general"/>
    <s v="1.1.05 - Gestión de la administración general para transversalizar el enfoque de género"/>
    <s v="2.2 - CONTRATACIÓN DE SERVICIOS"/>
    <s v="2.2.1 - SERVICIOS BÁSICOS"/>
    <s v="N"/>
    <s v="00 - N/A"/>
    <s v="10 - FONDO GENERAL"/>
    <s v="(en blanco)"/>
    <s v="99 - MULTIPROVINCIAL"/>
    <n v="30550000"/>
    <n v="28564142"/>
    <n v="2417864.0300000003"/>
  </r>
  <r>
    <s v="2023"/>
    <x v="0"/>
    <x v="0"/>
    <x v="0"/>
    <x v="0"/>
    <s v="2 - Poder Ejecutivo"/>
    <s v="0215 - MINISTERIO DE LA MUJER"/>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5000000"/>
    <n v="2178106.6899999995"/>
    <n v="61619.6"/>
  </r>
  <r>
    <s v="2023"/>
    <x v="0"/>
    <x v="0"/>
    <x v="0"/>
    <x v="0"/>
    <s v="2 - Poder Ejecutivo"/>
    <s v="0215 - MINISTERIO DE LA MUJER"/>
    <s v="1 - SERVICIOS  GENERALES"/>
    <s v="1.1 - Administración general"/>
    <s v="1.1.05 - Gestión de la administración general para transversalizar el enfoque de género"/>
    <s v="2.2 - CONTRATACIÓN DE SERVICIOS"/>
    <s v="2.2.2 - PUBLICIDAD, IMPRESIÓN Y ENCUADERNACIÓN"/>
    <s v="N"/>
    <s v="00 - N/A"/>
    <s v="70 - DONACION EXTERNA"/>
    <s v="(en blanco)"/>
    <s v="99 - MULTIPROVINCIAL"/>
    <n v="0"/>
    <n v="25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3 - VIÁTICOS"/>
    <s v="N"/>
    <s v="00 - N/A"/>
    <s v="10 - FONDO GENERAL"/>
    <s v="(en blanco)"/>
    <s v="99 - MULTIPROVINCIAL"/>
    <n v="3710000"/>
    <n v="4493817.45"/>
    <n v="0"/>
  </r>
  <r>
    <s v="2023"/>
    <x v="0"/>
    <x v="0"/>
    <x v="0"/>
    <x v="0"/>
    <s v="2 - Poder Ejecutivo"/>
    <s v="0215 - MINISTERIO DE LA MUJER"/>
    <s v="1 - SERVICIOS  GENERALES"/>
    <s v="1.1 - Administración general"/>
    <s v="1.1.05 - Gestión de la administración general para transversalizar el enfoque de género"/>
    <s v="2.2 - CONTRATACIÓN DE SERVICIOS"/>
    <s v="2.2.4 - TRANSPORTE Y ALMACENAJE"/>
    <s v="N"/>
    <s v="00 - N/A"/>
    <s v="10 - FONDO GENERAL"/>
    <s v="(en blanco)"/>
    <s v="99 - MULTIPROVINCIAL"/>
    <n v="1630779"/>
    <n v="2130779"/>
    <n v="0"/>
  </r>
  <r>
    <s v="2023"/>
    <x v="0"/>
    <x v="0"/>
    <x v="0"/>
    <x v="0"/>
    <s v="2 - Poder Ejecutivo"/>
    <s v="0215 - MINISTERIO DE LA MUJER"/>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29804000"/>
    <n v="30343652.800000001"/>
    <n v="1472635.9"/>
  </r>
  <r>
    <s v="2023"/>
    <x v="0"/>
    <x v="0"/>
    <x v="0"/>
    <x v="0"/>
    <s v="2 - Poder Ejecutivo"/>
    <s v="0215 - MINISTERIO DE LA MUJER"/>
    <s v="1 - SERVICIOS  GENERALES"/>
    <s v="1.1 - Administración general"/>
    <s v="1.1.05 - Gestión de la administración general para transversalizar el enfoque de género"/>
    <s v="2.2 - CONTRATACIÓN DE SERVICIOS"/>
    <s v="2.2.5 - ALQUILERES Y RENTAS"/>
    <s v="N"/>
    <s v="00 - N/A"/>
    <s v="70 - DONACION EXTERNA"/>
    <s v="(en blanco)"/>
    <s v="99 - MULTIPROVINCIAL"/>
    <n v="0"/>
    <n v="95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6 - SEGUROS"/>
    <s v="N"/>
    <s v="00 - N/A"/>
    <s v="10 - FONDO GENERAL"/>
    <s v="(en blanco)"/>
    <s v="99 - MULTIPROVINCIAL"/>
    <n v="3930000"/>
    <n v="4247225"/>
    <n v="168636.95"/>
  </r>
  <r>
    <s v="2023"/>
    <x v="0"/>
    <x v="0"/>
    <x v="0"/>
    <x v="0"/>
    <s v="2 - Poder Ejecutivo"/>
    <s v="0215 - MINISTERIO DE LA MUJER"/>
    <s v="1 - SERVICIOS  GENERALES"/>
    <s v="1.1 - Administración general"/>
    <s v="1.1.05 - Gestión de la administración general para transversalizar el enfoque de género"/>
    <s v="2.2 - CONTRATACIÓN DE SERVICIOS"/>
    <s v="2.2.7 - SERVICIOS DE CONSERVACIÓN, REPARACIONES MENORES E INSTALACIONES TEMPORALES"/>
    <s v="N"/>
    <s v="00 - N/A"/>
    <s v="10 - FONDO GENERAL"/>
    <s v="(en blanco)"/>
    <s v="99 - MULTIPROVINCIAL"/>
    <n v="8700000"/>
    <n v="80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24107664"/>
    <n v="9474472"/>
    <n v="0"/>
  </r>
  <r>
    <s v="2023"/>
    <x v="0"/>
    <x v="0"/>
    <x v="0"/>
    <x v="0"/>
    <s v="2 - Poder Ejecutivo"/>
    <s v="0215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70 - DONACION EXTERNA"/>
    <s v="(en blanco)"/>
    <s v="99 - MULTIPROVINCIAL"/>
    <n v="0"/>
    <n v="20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10306000"/>
    <n v="25513648.449999999"/>
    <n v="84665"/>
  </r>
  <r>
    <s v="2023"/>
    <x v="0"/>
    <x v="0"/>
    <x v="0"/>
    <x v="0"/>
    <s v="2 - Poder Ejecutivo"/>
    <s v="0215 - MINISTERIO DE LA MUJER"/>
    <s v="1 - SERVICIOS  GENERALES"/>
    <s v="1.1 - Administración general"/>
    <s v="1.1.05 - Gestión de la administración general para transversalizar el enfoque de género"/>
    <s v="2.2 - CONTRATACIÓN DE SERVICIOS"/>
    <s v="2.2.9 - OTRAS CONTRATACIONES DE SERVICIOS"/>
    <s v="N"/>
    <s v="00 - N/A"/>
    <s v="70 - DONACION EXTERNA"/>
    <s v="(en blanco)"/>
    <s v="99 - MULTIPROVINCIAL"/>
    <n v="0"/>
    <n v="2500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1850900"/>
    <n v="1850900"/>
    <n v="0"/>
  </r>
  <r>
    <s v="2023"/>
    <x v="0"/>
    <x v="0"/>
    <x v="0"/>
    <x v="0"/>
    <s v="2 - Poder Ejecutivo"/>
    <s v="0215 - MINISTERIO DE LA MUJER"/>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1315126"/>
    <n v="1315126"/>
    <n v="0"/>
  </r>
  <r>
    <s v="2023"/>
    <x v="0"/>
    <x v="0"/>
    <x v="0"/>
    <x v="0"/>
    <s v="2 - Poder Ejecutivo"/>
    <s v="0215 - MINISTERIO DE LA MUJER"/>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2200000"/>
    <n v="2200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5 - CUERO, CAUCHO Y PLÁSTICO"/>
    <s v="N"/>
    <s v="00 - N/A"/>
    <s v="10 - FONDO GENERAL"/>
    <s v="(en blanco)"/>
    <s v="99 - MULTIPROVINCIAL"/>
    <n v="1300000"/>
    <n v="1300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6 - PRODUCTOS DE MINERALES, METÁLICOS Y NO METÁLICOS"/>
    <s v="N"/>
    <s v="00 - N/A"/>
    <s v="10 - FONDO GENERAL"/>
    <s v="(en blanco)"/>
    <s v="99 - MULTIPROVINCIAL"/>
    <n v="325000"/>
    <n v="325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7640000"/>
    <n v="7640000"/>
    <n v="668000"/>
  </r>
  <r>
    <s v="2023"/>
    <x v="0"/>
    <x v="0"/>
    <x v="0"/>
    <x v="0"/>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4325000"/>
    <n v="5125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500000"/>
    <n v="0"/>
  </r>
  <r>
    <s v="2023"/>
    <x v="0"/>
    <x v="0"/>
    <x v="0"/>
    <x v="0"/>
    <s v="2 - Poder Ejecutivo"/>
    <s v="0215 - MINISTERIO DE LA MUJER"/>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655000"/>
    <n v="355000"/>
    <n v="0"/>
  </r>
  <r>
    <s v="2023"/>
    <x v="0"/>
    <x v="0"/>
    <x v="0"/>
    <x v="0"/>
    <s v="2 - Poder Ejecutivo"/>
    <s v="0215 - MINISTERIO DE LA MUJER"/>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1005000"/>
    <n v="1005000"/>
    <n v="0"/>
  </r>
  <r>
    <s v="2023"/>
    <x v="0"/>
    <x v="0"/>
    <x v="0"/>
    <x v="0"/>
    <s v="2 - Poder Ejecutivo"/>
    <s v="0215 - MINISTERIO DE LA MUJER"/>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3000000"/>
    <n v="2000000"/>
    <n v="0"/>
  </r>
  <r>
    <s v="2023"/>
    <x v="0"/>
    <x v="0"/>
    <x v="0"/>
    <x v="0"/>
    <s v="2 - Poder Ejecutivo"/>
    <s v="0215 - MINISTERIO DE LA MUJER"/>
    <s v="4 - SERVICIOS SOCIALES"/>
    <s v="4.2 - Salud"/>
    <s v="4.2.04 - Servicios médicos en salud sexual/reproductiva y de centros de salud materno infantil"/>
    <s v="2.2 - CONTRATACIÓN DE SERVICIOS"/>
    <s v="2.2.3 - VIÁTICOS"/>
    <s v="N"/>
    <s v="00 - N/A"/>
    <s v="10 - FONDO GENERAL"/>
    <s v="(en blanco)"/>
    <s v="99 - MULTIPROVINCIAL"/>
    <n v="950000"/>
    <n v="950000"/>
    <n v="0"/>
  </r>
  <r>
    <s v="2023"/>
    <x v="0"/>
    <x v="0"/>
    <x v="0"/>
    <x v="0"/>
    <s v="2 - Poder Ejecutivo"/>
    <s v="0215 - MINISTERIO DE LA MUJER"/>
    <s v="4 - SERVICIOS SOCIALES"/>
    <s v="4.2 - Salud"/>
    <s v="4.2.04 - Servicios médicos en salud sexual/reproductiva y de centros de salud materno infantil"/>
    <s v="2.2 - CONTRATACIÓN DE SERVICIOS"/>
    <s v="2.2.4 - TRANSPORTE Y ALMACENAJE"/>
    <s v="N"/>
    <s v="00 - N/A"/>
    <s v="10 - FONDO GENERAL"/>
    <s v="(en blanco)"/>
    <s v="99 - MULTIPROVINCIAL"/>
    <n v="100000"/>
    <n v="100000"/>
    <n v="0"/>
  </r>
  <r>
    <s v="2023"/>
    <x v="0"/>
    <x v="0"/>
    <x v="0"/>
    <x v="0"/>
    <s v="2 - Poder Ejecutivo"/>
    <s v="0215 - MINISTERIO DE LA MUJER"/>
    <s v="4 - SERVICIOS SOCIALES"/>
    <s v="4.2 - Salud"/>
    <s v="4.2.04 - Servicios médicos en salud sexual/reproductiva y de centros de salud materno infantil"/>
    <s v="2.2 - CONTRATACIÓN DE SERVICIOS"/>
    <s v="2.2.5 - ALQUILERES Y RENTAS"/>
    <s v="N"/>
    <s v="00 - N/A"/>
    <s v="10 - FONDO GENERAL"/>
    <s v="(en blanco)"/>
    <s v="99 - MULTIPROVINCIAL"/>
    <n v="5050000"/>
    <n v="6050000"/>
    <n v="0"/>
  </r>
  <r>
    <s v="2023"/>
    <x v="0"/>
    <x v="0"/>
    <x v="0"/>
    <x v="0"/>
    <s v="2 - Poder Ejecutivo"/>
    <s v="0215 - MINISTERIO DE LA MUJER"/>
    <s v="4 - SERVICIOS SOCIALES"/>
    <s v="4.2 - Salud"/>
    <s v="4.2.04 - Servicios médicos en salud sexual/reproductiva y de centros de salud materno infantil"/>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s v="4 - SERVICIOS SOCIALES"/>
    <s v="4.2 - Salud"/>
    <s v="4.2.04 - Servicios médicos en salud sexual/reproductiva y de centros de salud materno infantil"/>
    <s v="2.2 - CONTRATACIÓN DE SERVICIOS"/>
    <s v="2.2.8 - OTROS SERVICIOS NO INCLUIDOS EN CONCEPTOS ANTERIORES"/>
    <s v="N"/>
    <s v="00 - N/A"/>
    <s v="10 - FONDO GENERAL"/>
    <s v="(en blanco)"/>
    <s v="99 - MULTIPROVINCIAL"/>
    <n v="3880000"/>
    <n v="3880000"/>
    <n v="0"/>
  </r>
  <r>
    <s v="2023"/>
    <x v="0"/>
    <x v="0"/>
    <x v="0"/>
    <x v="0"/>
    <s v="2 - Poder Ejecutivo"/>
    <s v="0215 - MINISTERIO DE LA MUJER"/>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1750000"/>
    <n v="1750000"/>
    <n v="0"/>
  </r>
  <r>
    <s v="2023"/>
    <x v="0"/>
    <x v="0"/>
    <x v="0"/>
    <x v="0"/>
    <s v="2 - Poder Ejecutivo"/>
    <s v="0215 - MINISTERIO DE LA MUJER"/>
    <s v="4 - SERVICIOS SOCIALES"/>
    <s v="4.2 - Salud"/>
    <s v="4.2.04 - Servicios médicos en salud sexual/reproductiva y de centros de salud materno infantil"/>
    <s v="2.3 - MATERIALES Y SUMINISTROS"/>
    <s v="2.3.1 - ALIMENTOS Y PRODUCTOS AGROFORESTALES"/>
    <s v="N"/>
    <s v="00 - N/A"/>
    <s v="10 - FONDO GENERAL"/>
    <s v="(en blanco)"/>
    <s v="99 - MULTIPROVINCIAL"/>
    <n v="1240000"/>
    <n v="1240000"/>
    <n v="0"/>
  </r>
  <r>
    <s v="2023"/>
    <x v="0"/>
    <x v="0"/>
    <x v="0"/>
    <x v="0"/>
    <s v="2 - Poder Ejecutivo"/>
    <s v="0215 - MINISTERIO DE LA MUJER"/>
    <s v="4 - SERVICIOS SOCIALES"/>
    <s v="4.2 - Salud"/>
    <s v="4.2.04 - Servicios médicos en salud sexual/reproductiva y de centros de salud materno infantil"/>
    <s v="2.3 - MATERIALES Y SUMINISTROS"/>
    <s v="2.3.2 - TEXTILES Y VESTUARIOS"/>
    <s v="N"/>
    <s v="00 - N/A"/>
    <s v="10 - FONDO GENERAL"/>
    <s v="(en blanco)"/>
    <s v="99 - MULTIPROVINCIAL"/>
    <n v="1300000"/>
    <n v="1300000"/>
    <n v="8378"/>
  </r>
  <r>
    <s v="2023"/>
    <x v="0"/>
    <x v="0"/>
    <x v="0"/>
    <x v="0"/>
    <s v="2 - Poder Ejecutivo"/>
    <s v="0215 - MINISTERIO DE LA MUJER"/>
    <s v="4 - SERVICIOS SOCIALES"/>
    <s v="4.2 - Salud"/>
    <s v="4.2.04 - Servicios médicos en salud sexual/reproductiva y de centros de salud materno infantil"/>
    <s v="2.3 - MATERIALES Y SUMINISTROS"/>
    <s v="2.3.3 - PAPEL, CARTÓN E IMPRESOS"/>
    <s v="N"/>
    <s v="00 - N/A"/>
    <s v="10 - FONDO GENERAL"/>
    <s v="(en blanco)"/>
    <s v="99 - MULTIPROVINCIAL"/>
    <n v="200000"/>
    <n v="200000"/>
    <n v="0"/>
  </r>
  <r>
    <s v="2023"/>
    <x v="0"/>
    <x v="0"/>
    <x v="0"/>
    <x v="0"/>
    <s v="2 - Poder Ejecutivo"/>
    <s v="0215 - MINISTERIO DE LA MUJER"/>
    <s v="4 - SERVICIOS SOCIALES"/>
    <s v="4.2 - Salud"/>
    <s v="4.2.04 - Servicios médicos en salud sexual/reproductiva y de centros de salud materno infantil"/>
    <s v="2.3 - MATERIALES Y SUMINISTROS"/>
    <s v="2.3.7 - COMBUSTIBLES, LUBRICANTES, PRODUCTOS QUÍMICOS Y CONEXOS"/>
    <s v="N"/>
    <s v="00 - N/A"/>
    <s v="10 - FONDO GENERAL"/>
    <s v="(en blanco)"/>
    <s v="99 - MULTIPROVINCIAL"/>
    <n v="650000"/>
    <n v="650000"/>
    <n v="0"/>
  </r>
  <r>
    <s v="2023"/>
    <x v="0"/>
    <x v="0"/>
    <x v="0"/>
    <x v="0"/>
    <s v="2 - Poder Ejecutivo"/>
    <s v="0215 - MINISTERIO DE LA MUJER"/>
    <s v="4 - SERVICIOS SOCIALES"/>
    <s v="4.2 - Salud"/>
    <s v="4.2.04 - Servicios médicos en salud sexual/reproductiva y de centros de salud materno infantil"/>
    <s v="2.3 - MATERIALES Y SUMINISTROS"/>
    <s v="2.3.9 - PRODUCTOS Y ÚTILES VARIOS"/>
    <s v="N"/>
    <s v="00 - N/A"/>
    <s v="10 - FONDO GENERAL"/>
    <s v="(en blanco)"/>
    <s v="99 - MULTIPROVINCIAL"/>
    <n v="1900000"/>
    <n v="1900000"/>
    <n v="0"/>
  </r>
  <r>
    <s v="2023"/>
    <x v="0"/>
    <x v="0"/>
    <x v="0"/>
    <x v="0"/>
    <s v="2 - Poder Ejecutivo"/>
    <s v="0215 - MINISTERIO DE LA MUJER"/>
    <s v="4 - SERVICIOS SOCIALES"/>
    <s v="4.6 - Equidad de género"/>
    <s v="4.6.01 - Acciones focalizada en mujeres"/>
    <s v="2.2 - CONTRATACIÓN DE SERVICIOS"/>
    <s v="2.2.2 - PUBLICIDAD, IMPRESIÓN Y ENCUADERNACIÓN"/>
    <s v="N"/>
    <s v="00 - N/A"/>
    <s v="10 - FONDO GENERAL"/>
    <s v="(en blanco)"/>
    <s v="99 - MULTIPROVINCIAL"/>
    <n v="250000"/>
    <n v="250000"/>
    <n v="0"/>
  </r>
  <r>
    <s v="2023"/>
    <x v="0"/>
    <x v="0"/>
    <x v="0"/>
    <x v="0"/>
    <s v="2 - Poder Ejecutivo"/>
    <s v="0215 - MINISTERIO DE LA MUJER"/>
    <s v="4 - SERVICIOS SOCIALES"/>
    <s v="4.6 - Equidad de género"/>
    <s v="4.6.01 - Acciones focalizada en mujeres"/>
    <s v="2.2 - CONTRATACIÓN DE SERVICIOS"/>
    <s v="2.2.3 - VIÁTICOS"/>
    <s v="N"/>
    <s v="00 - N/A"/>
    <s v="10 - FONDO GENERAL"/>
    <s v="(en blanco)"/>
    <s v="99 - MULTIPROVINCIAL"/>
    <n v="200000"/>
    <n v="200000"/>
    <n v="0"/>
  </r>
  <r>
    <s v="2023"/>
    <x v="0"/>
    <x v="0"/>
    <x v="0"/>
    <x v="0"/>
    <s v="2 - Poder Ejecutivo"/>
    <s v="0215 - MINISTERIO DE LA MUJER"/>
    <s v="4 - SERVICIOS SOCIALES"/>
    <s v="4.6 - Equidad de género"/>
    <s v="4.6.01 - Acciones focalizada en mujeres"/>
    <s v="2.2 - CONTRATACIÓN DE SERVICIOS"/>
    <s v="2.2.5 - ALQUILERES Y RENTAS"/>
    <s v="N"/>
    <s v="00 - N/A"/>
    <s v="10 - FONDO GENERAL"/>
    <s v="(en blanco)"/>
    <s v="99 - MULTIPROVINCIAL"/>
    <n v="150000"/>
    <n v="150000"/>
    <n v="0"/>
  </r>
  <r>
    <s v="2023"/>
    <x v="0"/>
    <x v="0"/>
    <x v="0"/>
    <x v="0"/>
    <s v="2 - Poder Ejecutivo"/>
    <s v="0215 - MINISTERIO DE LA MUJER"/>
    <s v="4 - SERVICIOS SOCIALES"/>
    <s v="4.6 - Equidad de género"/>
    <s v="4.6.01 - Acciones focalizada en mujeres"/>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s v="4 - SERVICIOS SOCIALES"/>
    <s v="4.6 - Equidad de género"/>
    <s v="4.6.01 - Acciones focalizada en mujeres"/>
    <s v="2.2 - CONTRATACIÓN DE SERVICIOS"/>
    <s v="2.2.9 - OTRAS CONTRATACIONES DE SERVICIOS"/>
    <s v="N"/>
    <s v="00 - N/A"/>
    <s v="10 - FONDO GENERAL"/>
    <s v="(en blanco)"/>
    <s v="99 - MULTIPROVINCIAL"/>
    <n v="2050000"/>
    <n v="1550000"/>
    <n v="0"/>
  </r>
  <r>
    <s v="2023"/>
    <x v="0"/>
    <x v="0"/>
    <x v="0"/>
    <x v="0"/>
    <s v="2 - Poder Ejecutivo"/>
    <s v="0215 - MINISTERIO DE LA MUJER"/>
    <s v="4 - SERVICIOS SOCIALES"/>
    <s v="4.6 - Equidad de género"/>
    <s v="4.6.03 - Acciones para una cultura de igualdad de género."/>
    <s v="2.2 - CONTRATACIÓN DE SERVICIOS"/>
    <s v="2.2.2 - PUBLICIDAD, IMPRESIÓN Y ENCUADERNACIÓN"/>
    <s v="N"/>
    <s v="00 - N/A"/>
    <s v="10 - FONDO GENERAL"/>
    <s v="(en blanco)"/>
    <s v="99 - MULTIPROVINCIAL"/>
    <n v="749000"/>
    <n v="749000"/>
    <n v="0"/>
  </r>
  <r>
    <s v="2023"/>
    <x v="0"/>
    <x v="0"/>
    <x v="0"/>
    <x v="0"/>
    <s v="2 - Poder Ejecutivo"/>
    <s v="0215 - MINISTERIO DE LA MUJER"/>
    <s v="4 - SERVICIOS SOCIALES"/>
    <s v="4.6 - Equidad de género"/>
    <s v="4.6.03 - Acciones para una cultura de igualdad de género."/>
    <s v="2.2 - CONTRATACIÓN DE SERVICIOS"/>
    <s v="2.2.3 - VIÁTICOS"/>
    <s v="N"/>
    <s v="00 - N/A"/>
    <s v="10 - FONDO GENERAL"/>
    <s v="(en blanco)"/>
    <s v="99 - MULTIPROVINCIAL"/>
    <n v="1025000"/>
    <n v="1025000"/>
    <n v="0"/>
  </r>
  <r>
    <s v="2023"/>
    <x v="0"/>
    <x v="0"/>
    <x v="0"/>
    <x v="0"/>
    <s v="2 - Poder Ejecutivo"/>
    <s v="0215 - MINISTERIO DE LA MUJER"/>
    <s v="4 - SERVICIOS SOCIALES"/>
    <s v="4.6 - Equidad de género"/>
    <s v="4.6.03 - Acciones para una cultura de igualdad de género."/>
    <s v="2.2 - CONTRATACIÓN DE SERVICIOS"/>
    <s v="2.2.5 - ALQUILERES Y RENTAS"/>
    <s v="N"/>
    <s v="00 - N/A"/>
    <s v="10 - FONDO GENERAL"/>
    <s v="(en blanco)"/>
    <s v="99 - MULTIPROVINCIAL"/>
    <n v="5370000"/>
    <n v="2170000"/>
    <n v="0"/>
  </r>
  <r>
    <s v="2023"/>
    <x v="0"/>
    <x v="0"/>
    <x v="0"/>
    <x v="0"/>
    <s v="2 - Poder Ejecutivo"/>
    <s v="0215 - MINISTERIO DE LA MUJER"/>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s v="4 - SERVICIOS SOCIALES"/>
    <s v="4.6 - Equidad de género"/>
    <s v="4.6.03 - Acciones para una cultura de igualdad de género."/>
    <s v="2.2 - CONTRATACIÓN DE SERVICIOS"/>
    <s v="2.2.9 - OTRAS CONTRATACIONES DE SERVICIOS"/>
    <s v="N"/>
    <s v="00 - N/A"/>
    <s v="10 - FONDO GENERAL"/>
    <s v="(en blanco)"/>
    <s v="99 - MULTIPROVINCIAL"/>
    <n v="5980000"/>
    <n v="5280000"/>
    <n v="0"/>
  </r>
  <r>
    <s v="2023"/>
    <x v="0"/>
    <x v="0"/>
    <x v="0"/>
    <x v="0"/>
    <s v="2 - Poder Ejecutivo"/>
    <s v="0215 - MINISTERIO DE LA MUJER"/>
    <s v="4 - SERVICIOS SOCIALES"/>
    <s v="4.6 - Equidad de género"/>
    <s v="4.6.03 - Acciones para una cultura de igualdad de género."/>
    <s v="2.3 - MATERIALES Y SUMINISTROS"/>
    <s v="2.3.1 - ALIMENTOS Y PRODUCTOS AGROFORESTALES"/>
    <s v="N"/>
    <s v="00 - N/A"/>
    <s v="10 - FONDO GENERAL"/>
    <s v="(en blanco)"/>
    <s v="99 - MULTIPROVINCIAL"/>
    <n v="100000"/>
    <n v="100000"/>
    <n v="0"/>
  </r>
  <r>
    <s v="2023"/>
    <x v="0"/>
    <x v="0"/>
    <x v="0"/>
    <x v="0"/>
    <s v="2 - Poder Ejecutivo"/>
    <s v="0215 - MINISTERIO DE LA MUJER"/>
    <s v="4 - SERVICIOS SOCIALES"/>
    <s v="4.6 - Equidad de género"/>
    <s v="4.6.03 - Acciones para una cultura de igualdad de género."/>
    <s v="2.3 - MATERIALES Y SUMINISTROS"/>
    <s v="2.3.2 - TEXTILES Y VESTUARIOS"/>
    <s v="N"/>
    <s v="00 - N/A"/>
    <s v="10 - FONDO GENERAL"/>
    <s v="(en blanco)"/>
    <s v="99 - MULTIPROVINCIAL"/>
    <n v="114034"/>
    <n v="114034"/>
    <n v="0"/>
  </r>
  <r>
    <s v="2023"/>
    <x v="0"/>
    <x v="0"/>
    <x v="0"/>
    <x v="0"/>
    <s v="2 - Poder Ejecutivo"/>
    <s v="0215 - MINISTERIO DE LA MUJER"/>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475000"/>
    <n v="475000"/>
    <n v="0"/>
  </r>
  <r>
    <s v="2023"/>
    <x v="0"/>
    <x v="0"/>
    <x v="0"/>
    <x v="0"/>
    <s v="2 - Poder Ejecutivo"/>
    <s v="0215 - MINISTERIO DE LA MUJER"/>
    <s v="4 - SERVICIOS SOCIALES"/>
    <s v="4.6 - Equidad de género"/>
    <s v="4.6.04 - Acciones de prevención, atención y protección de violencia de género"/>
    <s v="2.2 - CONTRATACIÓN DE SERVICIOS"/>
    <s v="2.2.2 - PUBLICIDAD, IMPRESIÓN Y ENCUADERNACIÓN"/>
    <s v="N"/>
    <s v="00 - N/A"/>
    <s v="10 - FONDO GENERAL"/>
    <s v="(en blanco)"/>
    <s v="99 - MULTIPROVINCIAL"/>
    <n v="6020000"/>
    <n v="2020000"/>
    <n v="0"/>
  </r>
  <r>
    <s v="2023"/>
    <x v="0"/>
    <x v="0"/>
    <x v="0"/>
    <x v="0"/>
    <s v="2 - Poder Ejecutivo"/>
    <s v="0215 - MINISTERIO DE LA MUJER"/>
    <s v="4 - SERVICIOS SOCIALES"/>
    <s v="4.6 - Equidad de género"/>
    <s v="4.6.04 - Acciones de prevención, atención y protección de violencia de género"/>
    <s v="2.2 - CONTRATACIÓN DE SERVICIOS"/>
    <s v="2.2.2 - PUBLICIDAD, IMPRESIÓN Y ENCUADERNACIÓN"/>
    <s v="N"/>
    <s v="00 - N/A"/>
    <s v="70 - DONACION EXTERNA"/>
    <s v="(en blanco)"/>
    <s v="99 - MULTIPROVINCIAL"/>
    <n v="0"/>
    <n v="10500000"/>
    <n v="0"/>
  </r>
  <r>
    <s v="2023"/>
    <x v="0"/>
    <x v="0"/>
    <x v="0"/>
    <x v="0"/>
    <s v="2 - Poder Ejecutivo"/>
    <s v="0215 - MINISTERIO DE LA MUJER"/>
    <s v="4 - SERVICIOS SOCIALES"/>
    <s v="4.6 - Equidad de género"/>
    <s v="4.6.04 - Acciones de prevención, atención y protección de violencia de género"/>
    <s v="2.2 - CONTRATACIÓN DE SERVICIOS"/>
    <s v="2.2.3 - VIÁTICOS"/>
    <s v="N"/>
    <s v="00 - N/A"/>
    <s v="10 - FONDO GENERAL"/>
    <s v="(en blanco)"/>
    <s v="99 - MULTIPROVINCIAL"/>
    <n v="1875000"/>
    <n v="1575000"/>
    <n v="0"/>
  </r>
  <r>
    <s v="2023"/>
    <x v="0"/>
    <x v="0"/>
    <x v="0"/>
    <x v="0"/>
    <s v="2 - Poder Ejecutivo"/>
    <s v="0215 - MINISTERIO DE LA MUJER"/>
    <s v="4 - SERVICIOS SOCIALES"/>
    <s v="4.6 - Equidad de género"/>
    <s v="4.6.04 - Acciones de prevención, atención y protección de violencia de género"/>
    <s v="2.2 - CONTRATACIÓN DE SERVICIOS"/>
    <s v="2.2.3 - VIÁTICOS"/>
    <s v="N"/>
    <s v="00 - N/A"/>
    <s v="70 - DONACION EXTERNA"/>
    <s v="(en blanco)"/>
    <s v="99 - MULTIPROVINCIAL"/>
    <n v="0"/>
    <n v="800000"/>
    <n v="0"/>
  </r>
  <r>
    <s v="2023"/>
    <x v="0"/>
    <x v="0"/>
    <x v="0"/>
    <x v="0"/>
    <s v="2 - Poder Ejecutivo"/>
    <s v="0215 - MINISTERIO DE LA MUJER"/>
    <s v="4 - SERVICIOS SOCIALES"/>
    <s v="4.6 - Equidad de género"/>
    <s v="4.6.04 - Acciones de prevención, atención y protección de violencia de género"/>
    <s v="2.2 - CONTRATACIÓN DE SERVICIOS"/>
    <s v="2.2.4 - TRANSPORTE Y ALMACENAJE"/>
    <s v="N"/>
    <s v="00 - N/A"/>
    <s v="70 - DONACION EXTERNA"/>
    <s v="(en blanco)"/>
    <s v="99 - MULTIPROVINCIAL"/>
    <n v="0"/>
    <n v="500000"/>
    <n v="0"/>
  </r>
  <r>
    <s v="2023"/>
    <x v="0"/>
    <x v="0"/>
    <x v="0"/>
    <x v="0"/>
    <s v="2 - Poder Ejecutivo"/>
    <s v="0215 - MINISTERIO DE LA MUJER"/>
    <s v="4 - SERVICIOS SOCIALES"/>
    <s v="4.6 - Equidad de género"/>
    <s v="4.6.04 - Acciones de prevención, atención y protección de violencia de género"/>
    <s v="2.2 - CONTRATACIÓN DE SERVICIOS"/>
    <s v="2.2.5 - ALQUILERES Y RENTAS"/>
    <s v="N"/>
    <s v="00 - N/A"/>
    <s v="10 - FONDO GENERAL"/>
    <s v="(en blanco)"/>
    <s v="99 - MULTIPROVINCIAL"/>
    <n v="4200000"/>
    <n v="3200000"/>
    <n v="0"/>
  </r>
  <r>
    <s v="2023"/>
    <x v="0"/>
    <x v="0"/>
    <x v="0"/>
    <x v="0"/>
    <s v="2 - Poder Ejecutivo"/>
    <s v="0215 - MINISTERIO DE LA MUJER"/>
    <s v="4 - SERVICIOS SOCIALES"/>
    <s v="4.6 - Equidad de género"/>
    <s v="4.6.04 - Acciones de prevención, atención y protección de violencia de género"/>
    <s v="2.2 - CONTRATACIÓN DE SERVICIOS"/>
    <s v="2.2.5 - ALQUILERES Y RENTAS"/>
    <s v="N"/>
    <s v="00 - N/A"/>
    <s v="70 - DONACION EXTERNA"/>
    <s v="(en blanco)"/>
    <s v="99 - MULTIPROVINCIAL"/>
    <n v="0"/>
    <n v="500000"/>
    <n v="0"/>
  </r>
  <r>
    <s v="2023"/>
    <x v="0"/>
    <x v="0"/>
    <x v="0"/>
    <x v="0"/>
    <s v="2 - Poder Ejecutivo"/>
    <s v="0215 - MINISTERIO DE LA MUJER"/>
    <s v="4 - SERVICIOS SOCIALES"/>
    <s v="4.6 - Equidad de género"/>
    <s v="4.6.04 - Acciones de prevención, atención y protección de violencia de género"/>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s v="4 - SERVICIOS SOCIALES"/>
    <s v="4.6 - Equidad de género"/>
    <s v="4.6.04 - Acciones de prevención, atención y protección de violencia de género"/>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s v="4 - SERVICIOS SOCIALES"/>
    <s v="4.6 - Equidad de género"/>
    <s v="4.6.04 - Acciones de prevención, atención y protección de violencia de género"/>
    <s v="2.2 - CONTRATACIÓN DE SERVICIOS"/>
    <s v="2.2.8 - OTROS SERVICIOS NO INCLUIDOS EN CONCEPTOS ANTERIORES"/>
    <s v="N"/>
    <s v="00 - N/A"/>
    <s v="70 - DONACION EXTERNA"/>
    <s v="(en blanco)"/>
    <s v="99 - MULTIPROVINCIAL"/>
    <n v="0"/>
    <n v="4650000"/>
    <n v="0"/>
  </r>
  <r>
    <s v="2023"/>
    <x v="0"/>
    <x v="0"/>
    <x v="0"/>
    <x v="0"/>
    <s v="2 - Poder Ejecutivo"/>
    <s v="0215 - MINISTERIO DE LA MUJER"/>
    <s v="4 - SERVICIOS SOCIALES"/>
    <s v="4.6 - Equidad de género"/>
    <s v="4.6.04 - Acciones de prevención, atención y protección de violencia de género"/>
    <s v="2.2 - CONTRATACIÓN DE SERVICIOS"/>
    <s v="2.2.9 - OTRAS CONTRATACIONES DE SERVICIOS"/>
    <s v="N"/>
    <s v="00 - N/A"/>
    <s v="10 - FONDO GENERAL"/>
    <s v="(en blanco)"/>
    <s v="99 - MULTIPROVINCIAL"/>
    <n v="4670000"/>
    <n v="3670000"/>
    <n v="0"/>
  </r>
  <r>
    <s v="2023"/>
    <x v="0"/>
    <x v="0"/>
    <x v="0"/>
    <x v="0"/>
    <s v="2 - Poder Ejecutivo"/>
    <s v="0215 - MINISTERIO DE LA MUJER"/>
    <s v="4 - SERVICIOS SOCIALES"/>
    <s v="4.6 - Equidad de género"/>
    <s v="4.6.04 - Acciones de prevención, atención y protección de violencia de género"/>
    <s v="2.2 - CONTRATACIÓN DE SERVICIOS"/>
    <s v="2.2.9 - OTRAS CONTRATACIONES DE SERVICIOS"/>
    <s v="N"/>
    <s v="00 - N/A"/>
    <s v="70 - DONACION EXTERNA"/>
    <s v="(en blanco)"/>
    <s v="99 - MULTIPROVINCIAL"/>
    <n v="0"/>
    <n v="900000"/>
    <n v="0"/>
  </r>
  <r>
    <s v="2023"/>
    <x v="0"/>
    <x v="0"/>
    <x v="0"/>
    <x v="0"/>
    <s v="2 - Poder Ejecutivo"/>
    <s v="0215 - MINISTERIO DE LA MUJER"/>
    <s v="4 - SERVICIOS SOCIALES"/>
    <s v="4.6 - Equidad de género"/>
    <s v="4.6.04 - Acciones de prevención, atención y protección de violencia de género"/>
    <s v="2.3 - MATERIALES Y SUMINISTROS"/>
    <s v="2.3.1 - ALIMENTOS Y PRODUCTOS AGROFORESTALES"/>
    <s v="N"/>
    <s v="00 - N/A"/>
    <s v="10 - FONDO GENERAL"/>
    <s v="(en blanco)"/>
    <s v="99 - MULTIPROVINCIAL"/>
    <n v="350000"/>
    <n v="350000"/>
    <n v="0"/>
  </r>
  <r>
    <s v="2023"/>
    <x v="0"/>
    <x v="0"/>
    <x v="0"/>
    <x v="0"/>
    <s v="2 - Poder Ejecutivo"/>
    <s v="0215 - MINISTERIO DE LA MUJER"/>
    <s v="4 - SERVICIOS SOCIALES"/>
    <s v="4.6 - Equidad de género"/>
    <s v="4.6.04 - Acciones de prevención, atención y protección de violencia de género"/>
    <s v="2.3 - MATERIALES Y SUMINISTROS"/>
    <s v="2.3.1 - ALIMENTOS Y PRODUCTOS AGROFORESTALES"/>
    <s v="N"/>
    <s v="00 - N/A"/>
    <s v="70 - DONACION EXTERNA"/>
    <s v="(en blanco)"/>
    <s v="99 - MULTIPROVINCIAL"/>
    <n v="0"/>
    <n v="1000000"/>
    <n v="0"/>
  </r>
  <r>
    <s v="2023"/>
    <x v="0"/>
    <x v="0"/>
    <x v="0"/>
    <x v="0"/>
    <s v="2 - Poder Ejecutivo"/>
    <s v="0215 - MINISTERIO DE LA MUJER"/>
    <s v="4 - SERVICIOS SOCIALES"/>
    <s v="4.6 - Equidad de género"/>
    <s v="4.6.04 - Acciones de prevención, atención y protección de violencia de género"/>
    <s v="2.3 - MATERIALES Y SUMINISTROS"/>
    <s v="2.3.2 - TEXTILES Y VESTUARIOS"/>
    <s v="N"/>
    <s v="00 - N/A"/>
    <s v="10 - FONDO GENERAL"/>
    <s v="(en blanco)"/>
    <s v="99 - MULTIPROVINCIAL"/>
    <n v="300000"/>
    <n v="300000"/>
    <n v="0"/>
  </r>
  <r>
    <s v="2023"/>
    <x v="0"/>
    <x v="0"/>
    <x v="0"/>
    <x v="0"/>
    <s v="2 - Poder Ejecutivo"/>
    <s v="0215 - MINISTERIO DE LA MUJER"/>
    <s v="4 - SERVICIOS SOCIALES"/>
    <s v="4.6 - Equidad de género"/>
    <s v="4.6.04 - Acciones de prevención, atención y protección de violencia de género"/>
    <s v="2.3 - MATERIALES Y SUMINISTROS"/>
    <s v="2.3.3 - PAPEL, CARTÓN E IMPRESOS"/>
    <s v="N"/>
    <s v="00 - N/A"/>
    <s v="10 - FONDO GENERAL"/>
    <s v="(en blanco)"/>
    <s v="99 - MULTIPROVINCIAL"/>
    <n v="225000"/>
    <n v="225000"/>
    <n v="0"/>
  </r>
  <r>
    <s v="2023"/>
    <x v="0"/>
    <x v="0"/>
    <x v="0"/>
    <x v="0"/>
    <s v="2 - Poder Ejecutivo"/>
    <s v="0215 - MINISTERIO DE LA MUJER"/>
    <s v="4 - SERVICIOS SOCIALES"/>
    <s v="4.6 - Equidad de género"/>
    <s v="4.6.04 - Acciones de prevención, atención y protección de violencia de género"/>
    <s v="2.3 - MATERIALES Y SUMINISTROS"/>
    <s v="2.3.7 - COMBUSTIBLES, LUBRICANTES, PRODUCTOS QUÍMICOS Y CONEXOS"/>
    <s v="N"/>
    <s v="00 - N/A"/>
    <s v="10 - FONDO GENERAL"/>
    <s v="(en blanco)"/>
    <s v="99 - MULTIPROVINCIAL"/>
    <n v="700000"/>
    <n v="700000"/>
    <n v="0"/>
  </r>
  <r>
    <s v="2023"/>
    <x v="0"/>
    <x v="0"/>
    <x v="0"/>
    <x v="0"/>
    <s v="2 - Poder Ejecutivo"/>
    <s v="0215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900000"/>
    <n v="900000"/>
    <n v="0"/>
  </r>
  <r>
    <s v="2023"/>
    <x v="0"/>
    <x v="0"/>
    <x v="0"/>
    <x v="0"/>
    <s v="2 - Poder Ejecutivo"/>
    <s v="0215 - MINISTERIO DE LA MUJER"/>
    <s v="4 - SERVICIOS SOCIALES"/>
    <s v="4.6 - Equidad de género"/>
    <s v="4.6.04 - Acciones de prevención, atención y protección de violencia de género"/>
    <s v="2.3 - MATERIALES Y SUMINISTROS"/>
    <s v="2.3.9 - PRODUCTOS Y ÚTILES VARIOS"/>
    <s v="N"/>
    <s v="00 - N/A"/>
    <s v="70 - DONACION EXTERNA"/>
    <s v="(en blanco)"/>
    <s v="99 - MULTIPROVINCIAL"/>
    <n v="0"/>
    <n v="1700000"/>
    <n v="0"/>
  </r>
  <r>
    <s v="2023"/>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8"/>
    <n v="56742688"/>
    <n v="3791630.2"/>
  </r>
  <r>
    <s v="2023"/>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71167122"/>
    <n v="1253656477"/>
    <n v="86949809.950000018"/>
  </r>
  <r>
    <s v="2023"/>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10119100"/>
    <n v="218328.83"/>
  </r>
  <r>
    <s v="2023"/>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116737138"/>
    <n v="116808402"/>
    <n v="2520000"/>
  </r>
  <r>
    <s v="2023"/>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96000"/>
    <n v="396000"/>
    <n v="0"/>
  </r>
  <r>
    <s v="2023"/>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7528200"/>
    <n v="572161.27999999991"/>
  </r>
  <r>
    <s v="2023"/>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2509406"/>
    <n v="171473348"/>
    <n v="13095671.789999999"/>
  </r>
  <r>
    <s v="2023"/>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7691000"/>
    <n v="1613589.8800000001"/>
  </r>
  <r>
    <s v="2023"/>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75414118"/>
    <n v="178455000"/>
    <n v="12774811.68"/>
  </r>
  <r>
    <s v="2023"/>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528000"/>
    <n v="0"/>
  </r>
  <r>
    <s v="2023"/>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5096000"/>
    <n v="15096000"/>
    <n v="0"/>
  </r>
  <r>
    <s v="2023"/>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185000"/>
    <n v="185000"/>
    <n v="0"/>
  </r>
  <r>
    <s v="2023"/>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3560000"/>
    <n v="2360000"/>
    <n v="0"/>
  </r>
  <r>
    <s v="2023"/>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105000"/>
    <n v="105000"/>
    <n v="0"/>
  </r>
  <r>
    <s v="2023"/>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2000000"/>
    <n v="1500000"/>
    <n v="0"/>
  </r>
  <r>
    <s v="2023"/>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3140000"/>
    <n v="34437680"/>
    <n v="64900"/>
  </r>
  <r>
    <s v="2023"/>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00000"/>
    <n v="16966840"/>
    <n v="894309.06"/>
  </r>
  <r>
    <s v="2023"/>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18000"/>
    <n v="0"/>
  </r>
  <r>
    <s v="2023"/>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3046619"/>
    <n v="14800000"/>
    <n v="0"/>
  </r>
  <r>
    <s v="2023"/>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257954562"/>
    <n v="186014562"/>
    <n v="0"/>
  </r>
  <r>
    <s v="2023"/>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29300495"/>
    <n v="29400495"/>
    <n v="0"/>
  </r>
  <r>
    <s v="2023"/>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80000"/>
    <n v="0"/>
  </r>
  <r>
    <s v="2023"/>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3900000"/>
    <n v="3625000"/>
    <n v="0"/>
  </r>
  <r>
    <s v="2023"/>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4400000"/>
    <n v="3700000"/>
    <n v="0"/>
  </r>
  <r>
    <s v="2023"/>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30000"/>
    <n v="0"/>
  </r>
  <r>
    <s v="2023"/>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4485000"/>
    <n v="3110000"/>
    <n v="0"/>
  </r>
  <r>
    <s v="2023"/>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950000"/>
    <n v="850000"/>
    <n v="0"/>
  </r>
  <r>
    <s v="2023"/>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230000"/>
    <n v="1405000"/>
    <n v="0"/>
  </r>
  <r>
    <s v="2023"/>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8175000"/>
    <n v="29725000"/>
    <n v="0"/>
  </r>
  <r>
    <s v="2023"/>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205693"/>
    <n v="2205693"/>
    <n v="0"/>
  </r>
  <r>
    <s v="2023"/>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19615000"/>
    <n v="14469280"/>
    <n v="0"/>
  </r>
  <r>
    <s v="2023"/>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227455117"/>
    <n v="248553648.67000002"/>
    <n v="17912323"/>
  </r>
  <r>
    <s v="2023"/>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45954016"/>
    <n v="53524016"/>
    <n v="902000"/>
  </r>
  <r>
    <s v="2023"/>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00000"/>
    <n v="0"/>
  </r>
  <r>
    <s v="2023"/>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500000"/>
    <n v="500000"/>
    <n v="0"/>
  </r>
  <r>
    <s v="2023"/>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31453076"/>
    <n v="33571762"/>
    <n v="2678879.14"/>
  </r>
  <r>
    <s v="2023"/>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9750200"/>
    <n v="19750200"/>
    <n v="0"/>
  </r>
  <r>
    <s v="2023"/>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3680000"/>
    <n v="4080000"/>
    <n v="0"/>
  </r>
  <r>
    <s v="2023"/>
    <x v="0"/>
    <x v="0"/>
    <x v="0"/>
    <x v="0"/>
    <s v="2 - Poder Ejecutivo"/>
    <s v="0217 - MINISTERIO DE LA JUVENTUD"/>
    <s v="4 - SERVICIOS SOCIALES"/>
    <s v="4.5 - Protección social"/>
    <s v="4.5.09 - Juventud"/>
    <s v="2.2 - CONTRATACIÓN DE SERVICIOS"/>
    <s v="2.2.3 - VIÁTICOS"/>
    <s v="N"/>
    <s v="00 - N/A"/>
    <s v="10 - FONDO GENERAL"/>
    <s v="(en blanco)"/>
    <s v="99 - MULTIPROVINCIAL"/>
    <n v="7500000"/>
    <n v="6500000"/>
    <n v="0"/>
  </r>
  <r>
    <s v="2023"/>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150000"/>
    <n v="0"/>
  </r>
  <r>
    <s v="2023"/>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8297495"/>
    <n v="18197495"/>
    <n v="0"/>
  </r>
  <r>
    <s v="2023"/>
    <x v="0"/>
    <x v="0"/>
    <x v="0"/>
    <x v="0"/>
    <s v="2 - Poder Ejecutivo"/>
    <s v="0217 - MINISTERIO DE LA JUVENTUD"/>
    <s v="4 - SERVICIOS SOCIALES"/>
    <s v="4.5 - Protección social"/>
    <s v="4.5.09 - Juventud"/>
    <s v="2.2 - CONTRATACIÓN DE SERVICIOS"/>
    <s v="2.2.6 - SEGUROS"/>
    <s v="N"/>
    <s v="00 - N/A"/>
    <s v="10 - FONDO GENERAL"/>
    <s v="(en blanco)"/>
    <s v="99 - MULTIPROVINCIAL"/>
    <n v="395678"/>
    <n v="395678"/>
    <n v="0"/>
  </r>
  <r>
    <s v="2023"/>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4820000"/>
    <n v="5820000"/>
    <n v="0"/>
  </r>
  <r>
    <s v="2023"/>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5863118"/>
    <n v="29063118"/>
    <n v="0"/>
  </r>
  <r>
    <s v="2023"/>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3424000"/>
    <n v="3424000"/>
    <n v="0"/>
  </r>
  <r>
    <s v="2023"/>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200000"/>
    <n v="200000"/>
    <n v="0"/>
  </r>
  <r>
    <s v="2023"/>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260000"/>
    <n v="1260000"/>
    <n v="0"/>
  </r>
  <r>
    <s v="2023"/>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844000"/>
    <n v="844000"/>
    <n v="0"/>
  </r>
  <r>
    <s v="2023"/>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700"/>
    <n v="214700"/>
    <n v="0"/>
  </r>
  <r>
    <s v="2023"/>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95407"/>
    <n v="195407"/>
    <n v="0"/>
  </r>
  <r>
    <s v="2023"/>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120480"/>
    <n v="120480"/>
    <n v="0"/>
  </r>
  <r>
    <s v="2023"/>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2529004"/>
    <n v="12529004"/>
    <n v="0"/>
  </r>
  <r>
    <s v="2023"/>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14578000"/>
    <n v="4468000"/>
    <n v="0"/>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1 - REMUNERACIONES"/>
    <s v="N"/>
    <s v="00 - N/A"/>
    <s v="10 - FONDO GENERAL"/>
    <s v="(en blanco)"/>
    <s v="99 - MULTIPROVINCIAL"/>
    <n v="289076197"/>
    <n v="289076197"/>
    <n v="7721192.9199999999"/>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1 - REMUNERACIONES"/>
    <s v="N"/>
    <s v="00 - N/A"/>
    <s v="20 - FONDOS CON DESTINO ESPECÍFICO"/>
    <s v="(en blanco)"/>
    <s v="99 - MULTIPROVINCIAL"/>
    <n v="205631536"/>
    <n v="205631536"/>
    <n v="0"/>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2 - SOBRESUELDOS"/>
    <s v="N"/>
    <s v="00 - N/A"/>
    <s v="10 - FONDO GENERAL"/>
    <s v="(en blanco)"/>
    <s v="99 - MULTIPROVINCIAL"/>
    <n v="16052338"/>
    <n v="16052338"/>
    <n v="0"/>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2 - SOBRESUELDOS"/>
    <s v="N"/>
    <s v="00 - N/A"/>
    <s v="20 - FONDOS CON DESTINO ESPECÍFICO"/>
    <s v="(en blanco)"/>
    <s v="99 - MULTIPROVINCIAL"/>
    <n v="60898544"/>
    <n v="60898544"/>
    <n v="2689573.39"/>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10 - FONDO GENERAL"/>
    <s v="(en blanco)"/>
    <s v="99 - MULTIPROVINCIAL"/>
    <n v="14763111"/>
    <n v="14763111"/>
    <n v="1182478.97"/>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20 - FONDOS CON DESTINO ESPECÍFICO"/>
    <s v="(en blanco)"/>
    <s v="99 - MULTIPROVINCIAL"/>
    <n v="14034885"/>
    <n v="14034885"/>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3 - VIÁTICOS"/>
    <s v="N"/>
    <s v="00 - N/A"/>
    <s v="10 - FONDO GENERAL"/>
    <s v="(en blanco)"/>
    <s v="99 - MULTIPROVINCIAL"/>
    <n v="1372200"/>
    <n v="13722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4 - TRANSPORTE Y ALMACENAJE"/>
    <s v="N"/>
    <s v="00 - N/A"/>
    <s v="10 - FONDO GENERAL"/>
    <s v="(en blanco)"/>
    <s v="99 - MULTIPROVINCIAL"/>
    <n v="360000"/>
    <n v="3600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5 - ALQUILERES Y RENTAS"/>
    <s v="N"/>
    <s v="00 - N/A"/>
    <s v="10 - FONDO GENERAL"/>
    <s v="(en blanco)"/>
    <s v="99 - MULTIPROVINCIAL"/>
    <n v="13500"/>
    <n v="135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8 - OTROS SERVICIOS NO INCLUIDOS EN CONCEPTOS ANTERIORES"/>
    <s v="N"/>
    <s v="00 - N/A"/>
    <s v="10 - FONDO GENERAL"/>
    <s v="(en blanco)"/>
    <s v="99 - MULTIPROVINCIAL"/>
    <n v="3834081"/>
    <n v="3834081"/>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1 - ALIMENTOS Y PRODUCTOS AGROFORESTALES"/>
    <s v="N"/>
    <s v="00 - N/A"/>
    <s v="10 - FONDO GENERAL"/>
    <s v="(en blanco)"/>
    <s v="99 - MULTIPROVINCIAL"/>
    <n v="9078193"/>
    <n v="9078193"/>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2 - TEXTILES Y VESTUARIOS"/>
    <s v="N"/>
    <s v="00 - N/A"/>
    <s v="10 - FONDO GENERAL"/>
    <s v="(en blanco)"/>
    <s v="99 - MULTIPROVINCIAL"/>
    <n v="8285899"/>
    <n v="8285899"/>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3 - PAPEL, CARTÓN E IMPRESOS"/>
    <s v="N"/>
    <s v="00 - N/A"/>
    <s v="10 - FONDO GENERAL"/>
    <s v="(en blanco)"/>
    <s v="99 - MULTIPROVINCIAL"/>
    <n v="230745"/>
    <n v="230745"/>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4 - PRODUCTOS FARMACÉUTICOS"/>
    <s v="N"/>
    <s v="00 - N/A"/>
    <s v="10 - FONDO GENERAL"/>
    <s v="(en blanco)"/>
    <s v="99 - MULTIPROVINCIAL"/>
    <n v="9400"/>
    <n v="940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5 - CUERO, CAUCHO Y PLÁSTICO"/>
    <s v="N"/>
    <s v="00 - N/A"/>
    <s v="10 - FONDO GENERAL"/>
    <s v="(en blanco)"/>
    <s v="99 - MULTIPROVINCIAL"/>
    <n v="3779006"/>
    <n v="3779006"/>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7 - COMBUSTIBLES, LUBRICANTES, PRODUCTOS QUÍMICOS Y CONEXOS"/>
    <s v="N"/>
    <s v="00 - N/A"/>
    <s v="10 - FONDO GENERAL"/>
    <s v="(en blanco)"/>
    <s v="99 - MULTIPROVINCIAL"/>
    <n v="6744380"/>
    <n v="674438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963661"/>
    <n v="963661"/>
    <n v="0"/>
  </r>
  <r>
    <s v="2023"/>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374000"/>
    <n v="374000"/>
    <n v="0"/>
  </r>
  <r>
    <s v="2023"/>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54000"/>
    <n v="54000"/>
    <n v="0"/>
  </r>
  <r>
    <s v="2023"/>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31680"/>
    <n v="31680"/>
    <n v="0"/>
  </r>
  <r>
    <s v="2023"/>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15000"/>
    <n v="15000"/>
    <n v="0"/>
  </r>
  <r>
    <s v="2023"/>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2087"/>
    <n v="12087"/>
    <n v="0"/>
  </r>
  <r>
    <s v="2023"/>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629600"/>
    <n v="629600"/>
    <n v="0"/>
  </r>
  <r>
    <s v="2023"/>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81040"/>
    <n v="81040"/>
    <n v="0"/>
  </r>
  <r>
    <s v="2023"/>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s v="N"/>
    <s v="00 - N/A"/>
    <s v="10 - FONDO GENERAL"/>
    <s v="(en blanco)"/>
    <s v="99 - MULTIPROVINCIAL"/>
    <n v="1500000"/>
    <n v="1500000"/>
    <n v="0"/>
  </r>
  <r>
    <s v="2023"/>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11150000"/>
    <n v="11150000"/>
    <n v="0"/>
  </r>
  <r>
    <s v="2023"/>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64875"/>
    <n v="64875"/>
    <n v="0"/>
  </r>
  <r>
    <s v="2023"/>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36672"/>
    <n v="36672"/>
    <n v="0"/>
  </r>
  <r>
    <s v="2023"/>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167549"/>
    <n v="167549"/>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10 - FONDO GENERAL"/>
    <s v="(en blanco)"/>
    <s v="99 - MULTIPROVINCIAL"/>
    <n v="8856718"/>
    <n v="8391108"/>
    <n v="615285.64"/>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20 - FONDOS CON DESTINO ESPECÍFICO"/>
    <s v="(en blanco)"/>
    <s v="99 - MULTIPROVINCIAL"/>
    <n v="16185000"/>
    <n v="16185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10 - FONDO GENERAL"/>
    <s v="(en blanco)"/>
    <s v="99 - MULTIPROVINCIAL"/>
    <n v="1119004"/>
    <n v="1119004"/>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10 - FONDO GENERAL"/>
    <s v="(en blanco)"/>
    <s v="99 - MULTIPROVINCIAL"/>
    <n v="1250024"/>
    <n v="1250024"/>
    <n v="94384.82"/>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20 - FONDOS CON DESTINO ESPECÍFICO"/>
    <s v="(en blanco)"/>
    <s v="99 - MULTIPROVINCIAL"/>
    <n v="2284326"/>
    <n v="2284326"/>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2 - PUBLICIDAD, IMPRESIÓN Y ENCUADERNACIÓN"/>
    <s v="N"/>
    <s v="00 - N/A"/>
    <s v="10 - FONDO GENERAL"/>
    <s v="(en blanco)"/>
    <s v="99 - MULTIPROVINCIAL"/>
    <n v="4192167"/>
    <n v="4192167"/>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3 - VIÁTICOS"/>
    <s v="N"/>
    <s v="00 - N/A"/>
    <s v="10 - FONDO GENERAL"/>
    <s v="(en blanco)"/>
    <s v="99 - MULTIPROVINCIAL"/>
    <n v="3349400"/>
    <n v="33494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4 - TRANSPORTE Y ALMACENAJE"/>
    <s v="N"/>
    <s v="00 - N/A"/>
    <s v="10 - FONDO GENERAL"/>
    <s v="(en blanco)"/>
    <s v="99 - MULTIPROVINCIAL"/>
    <n v="88220"/>
    <n v="8822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2 - TEXTILES Y VESTUARIOS"/>
    <s v="N"/>
    <s v="00 - N/A"/>
    <s v="10 - FONDO GENERAL"/>
    <s v="(en blanco)"/>
    <s v="99 - MULTIPROVINCIAL"/>
    <n v="252000"/>
    <n v="252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3 - PAPEL, CARTÓN E IMPRESOS"/>
    <s v="N"/>
    <s v="00 - N/A"/>
    <s v="10 - FONDO GENERAL"/>
    <s v="(en blanco)"/>
    <s v="99 - MULTIPROVINCIAL"/>
    <n v="46328"/>
    <n v="46328"/>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5 - CUERO, CAUCHO Y PLÁSTICO"/>
    <s v="N"/>
    <s v="00 - N/A"/>
    <s v="10 - FONDO GENERAL"/>
    <s v="(en blanco)"/>
    <s v="99 - MULTIPROVINCIAL"/>
    <n v="119748"/>
    <n v="119748"/>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219937"/>
    <n v="219937"/>
    <n v="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1 - REMUNERACIONES"/>
    <s v="N"/>
    <s v="00 - N/A"/>
    <s v="10 - FONDO GENERAL"/>
    <s v="(en blanco)"/>
    <s v="99 - MULTIPROVINCIAL"/>
    <n v="18274841"/>
    <n v="18559841"/>
    <n v="1440756.3"/>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1 - REMUNERACIONES"/>
    <s v="N"/>
    <s v="00 - N/A"/>
    <s v="20 - FONDOS CON DESTINO ESPECÍFICO"/>
    <s v="(en blanco)"/>
    <s v="99 - MULTIPROVINCIAL"/>
    <n v="13780000"/>
    <n v="13737260"/>
    <n v="39500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2 - SOBRESUELDOS"/>
    <s v="N"/>
    <s v="00 - N/A"/>
    <s v="10 - FONDO GENERAL"/>
    <s v="(en blanco)"/>
    <s v="99 - MULTIPROVINCIAL"/>
    <n v="2811514"/>
    <n v="2811514"/>
    <n v="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10 - FONDO GENERAL"/>
    <s v="(en blanco)"/>
    <s v="99 - MULTIPROVINCIAL"/>
    <n v="2579283"/>
    <n v="2600703"/>
    <n v="214887.21000000002"/>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20 - FONDOS CON DESTINO ESPECÍFICO"/>
    <s v="(en blanco)"/>
    <s v="99 - MULTIPROVINCIAL"/>
    <n v="1944888"/>
    <n v="1944888"/>
    <n v="60478.58"/>
  </r>
  <r>
    <s v="2023"/>
    <x v="0"/>
    <x v="0"/>
    <x v="0"/>
    <x v="0"/>
    <s v="2 - Poder Ejecutivo"/>
    <s v="0218 - MINISTERIO DE MEDIO AMBIENTE Y RECURSOS NATURALES"/>
    <s v="3 - PROTECCIÓN DEL MEDIO AMBIENTE"/>
    <s v="3.2 - Protección de la biodiversidad y ordenación de desechos"/>
    <s v="3.2.02 - Ordenación de desechos"/>
    <s v="2.2 - CONTRATACIÓN DE SERVICIOS"/>
    <s v="2.2.3 - VIÁTICOS"/>
    <s v="N"/>
    <s v="00 - N/A"/>
    <s v="10 - FONDO GENERAL"/>
    <s v="(en blanco)"/>
    <s v="99 - MULTIPROVINCIAL"/>
    <n v="2382000"/>
    <n v="2382000"/>
    <n v="0"/>
  </r>
  <r>
    <s v="2023"/>
    <x v="0"/>
    <x v="0"/>
    <x v="0"/>
    <x v="0"/>
    <s v="2 - Poder Ejecutivo"/>
    <s v="0218 - MINISTERIO DE MEDIO AMBIENTE Y RECURSOS NATURALES"/>
    <s v="3 - PROTECCIÓN DEL MEDIO AMBIENTE"/>
    <s v="3.2 - Protección de la biodiversidad y ordenación de desechos"/>
    <s v="3.2.02 - Ordenación de desechos"/>
    <s v="2.2 - CONTRATACIÓN DE SERVICIOS"/>
    <s v="2.2.4 - TRANSPORTE Y ALMACENAJE"/>
    <s v="N"/>
    <s v="00 - N/A"/>
    <s v="10 - FONDO GENERAL"/>
    <s v="(en blanco)"/>
    <s v="99 - MULTIPROVINCIAL"/>
    <n v="10488"/>
    <n v="10488"/>
    <n v="0"/>
  </r>
  <r>
    <s v="2023"/>
    <x v="0"/>
    <x v="0"/>
    <x v="0"/>
    <x v="0"/>
    <s v="2 - Poder Ejecutivo"/>
    <s v="0218 - MINISTERIO DE MEDIO AMBIENTE Y RECURSOS NATURALES"/>
    <s v="3 - PROTECCIÓN DEL MEDIO AMBIENTE"/>
    <s v="3.2 - Protección de la biodiversidad y ordenación de desechos"/>
    <s v="3.2.02 - Ordenación de desechos"/>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3 - PAPEL, CARTÓN E IMPRESOS"/>
    <s v="N"/>
    <s v="00 - N/A"/>
    <s v="10 - FONDO GENERAL"/>
    <s v="(en blanco)"/>
    <s v="99 - MULTIPROVINCIAL"/>
    <n v="107010"/>
    <n v="10701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9 - PRODUCTOS Y ÚTILES VARIOS"/>
    <s v="N"/>
    <s v="00 - N/A"/>
    <s v="10 - FONDO GENERAL"/>
    <s v="(en blanco)"/>
    <s v="99 - MULTIPROVINCIAL"/>
    <n v="52197"/>
    <n v="5219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1 - REMUNERACIONES"/>
    <s v="N"/>
    <s v="00 - N/A"/>
    <s v="10 - FONDO GENERAL"/>
    <s v="(en blanco)"/>
    <s v="99 - MULTIPROVINCIAL"/>
    <n v="40873963"/>
    <n v="40633963"/>
    <n v="2860649.92"/>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1 - REMUNERACIONES"/>
    <s v="N"/>
    <s v="00 - N/A"/>
    <s v="20 - FONDOS CON DESTINO ESPECÍFICO"/>
    <s v="(en blanco)"/>
    <s v="99 - MULTIPROVINCIAL"/>
    <n v="11063000"/>
    <n v="11097100"/>
    <n v="578833.32999999996"/>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2 - SOBRESUELDOS"/>
    <s v="N"/>
    <s v="00 - N/A"/>
    <s v="10 - FONDO GENERAL"/>
    <s v="(en blanco)"/>
    <s v="99 - MULTIPROVINCIAL"/>
    <n v="6244302"/>
    <n v="6244302"/>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5 - CONTRIBUCIONES A LA SEGURIDAD SOCIAL"/>
    <s v="N"/>
    <s v="00 - N/A"/>
    <s v="10 - FONDO GENERAL"/>
    <s v="(en blanco)"/>
    <s v="99 - MULTIPROVINCIAL"/>
    <n v="5768889"/>
    <n v="5752044"/>
    <n v="434688.93000000005"/>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5 - CONTRIBUCIONES A LA SEGURIDAD SOCIAL"/>
    <s v="N"/>
    <s v="00 - N/A"/>
    <s v="20 - FONDOS CON DESTINO ESPECÍFICO"/>
    <s v="(en blanco)"/>
    <s v="99 - MULTIPROVINCIAL"/>
    <n v="1056845"/>
    <n v="1233405"/>
    <n v="88793.03"/>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1 - SERVICIOS BÁSICOS"/>
    <s v="N"/>
    <s v="00 - N/A"/>
    <s v="10 - FONDO GENERAL"/>
    <s v="(en blanco)"/>
    <s v="99 - MULTIPROVINCIAL"/>
    <n v="15000"/>
    <n v="150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3 - VIÁTICOS"/>
    <s v="N"/>
    <s v="00 - N/A"/>
    <s v="10 - FONDO GENERAL"/>
    <s v="(en blanco)"/>
    <s v="99 - MULTIPROVINCIAL"/>
    <n v="1520800"/>
    <n v="15208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5 - ALQUILERES Y RENTAS"/>
    <s v="N"/>
    <s v="00 - N/A"/>
    <s v="10 - FONDO GENERAL"/>
    <s v="(en blanco)"/>
    <s v="99 - MULTIPROVINCIAL"/>
    <n v="500000"/>
    <n v="5000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1 - ALIMENTOS Y PRODUCTOS AGROFORESTALES"/>
    <s v="N"/>
    <s v="00 - N/A"/>
    <s v="10 - FONDO GENERAL"/>
    <s v="(en blanco)"/>
    <s v="99 - MULTIPROVINCIAL"/>
    <n v="9354377"/>
    <n v="935437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2 - TEXTILES Y VESTUARIOS"/>
    <s v="N"/>
    <s v="00 - N/A"/>
    <s v="10 - FONDO GENERAL"/>
    <s v="(en blanco)"/>
    <s v="99 - MULTIPROVINCIAL"/>
    <n v="198686"/>
    <n v="198686"/>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3 - PAPEL, CARTÓN E IMPRESOS"/>
    <s v="N"/>
    <s v="00 - N/A"/>
    <s v="10 - FONDO GENERAL"/>
    <s v="(en blanco)"/>
    <s v="99 - MULTIPROVINCIAL"/>
    <n v="135427"/>
    <n v="13542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4 - PRODUCTOS FARMACÉUTICOS"/>
    <s v="N"/>
    <s v="00 - N/A"/>
    <s v="10 - FONDO GENERAL"/>
    <s v="(en blanco)"/>
    <s v="99 - MULTIPROVINCIAL"/>
    <n v="17375"/>
    <n v="17375"/>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5 - CUERO, CAUCHO Y PLÁSTICO"/>
    <s v="N"/>
    <s v="00 - N/A"/>
    <s v="10 - FONDO GENERAL"/>
    <s v="(en blanco)"/>
    <s v="99 - MULTIPROVINCIAL"/>
    <n v="49860"/>
    <n v="4986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519507"/>
    <n v="51950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s v="3 - PROTECCIÓN DEL MEDIO AMBIENTE"/>
    <s v="3.2 - Protección de la biodiversidad y ordenación de desechos"/>
    <s v="3.2.05 - Bioseguridad"/>
    <s v="2.1 - REMUNERACIONES Y CONTRIBUCIONES"/>
    <s v="2.1.1 - REMUNERACIONES"/>
    <s v="N"/>
    <s v="00 - N/A"/>
    <s v="10 - FONDO GENERAL"/>
    <s v="(en blanco)"/>
    <s v="99 - MULTIPROVINCIAL"/>
    <n v="11403925"/>
    <n v="11403925"/>
    <n v="877225"/>
  </r>
  <r>
    <s v="2023"/>
    <x v="0"/>
    <x v="0"/>
    <x v="0"/>
    <x v="0"/>
    <s v="2 - Poder Ejecutivo"/>
    <s v="0218 - MINISTERIO DE MEDIO AMBIENTE Y RECURSOS NATURALES"/>
    <s v="3 - PROTECCIÓN DEL MEDIO AMBIENTE"/>
    <s v="3.2 - Protección de la biodiversidad y ordenación de desechos"/>
    <s v="3.2.05 - Bioseguridad"/>
    <s v="2.1 - REMUNERACIONES Y CONTRIBUCIONES"/>
    <s v="2.1.2 - SOBRESUELDOS"/>
    <s v="N"/>
    <s v="00 - N/A"/>
    <s v="10 - FONDO GENERAL"/>
    <s v="(en blanco)"/>
    <s v="99 - MULTIPROVINCIAL"/>
    <n v="1754450"/>
    <n v="1754450"/>
    <n v="0"/>
  </r>
  <r>
    <s v="2023"/>
    <x v="0"/>
    <x v="0"/>
    <x v="0"/>
    <x v="0"/>
    <s v="2 - Poder Ejecutivo"/>
    <s v="0218 - MINISTERIO DE MEDIO AMBIENTE Y RECURSOS NATURALES"/>
    <s v="3 - PROTECCIÓN DEL MEDIO AMBIENTE"/>
    <s v="3.2 - Protección de la biodiversidad y ordenación de desechos"/>
    <s v="3.2.05 - Bioseguridad"/>
    <s v="2.1 - REMUNERACIONES Y CONTRIBUCIONES"/>
    <s v="2.1.5 - CONTRIBUCIONES A LA SEGURIDAD SOCIAL"/>
    <s v="N"/>
    <s v="00 - N/A"/>
    <s v="10 - FONDO GENERAL"/>
    <s v="(en blanco)"/>
    <s v="99 - MULTIPROVINCIAL"/>
    <n v="1609533"/>
    <n v="1609333"/>
    <n v="132096.14000000001"/>
  </r>
  <r>
    <s v="2023"/>
    <x v="0"/>
    <x v="0"/>
    <x v="0"/>
    <x v="0"/>
    <s v="2 - Poder Ejecutivo"/>
    <s v="0218 - MINISTERIO DE MEDIO AMBIENTE Y RECURSOS NATURALES"/>
    <s v="3 - PROTECCIÓN DEL MEDIO AMBIENTE"/>
    <s v="3.2 - Protección de la biodiversidad y ordenación de desechos"/>
    <s v="3.2.05 - Bioseguridad"/>
    <s v="2.2 - CONTRATACIÓN DE SERVICIOS"/>
    <s v="2.2.3 - VIÁTICOS"/>
    <s v="N"/>
    <s v="00 - N/A"/>
    <s v="10 - FONDO GENERAL"/>
    <s v="(en blanco)"/>
    <s v="99 - MULTIPROVINCIAL"/>
    <n v="2600000"/>
    <n v="2600000"/>
    <n v="0"/>
  </r>
  <r>
    <s v="2023"/>
    <x v="0"/>
    <x v="0"/>
    <x v="0"/>
    <x v="0"/>
    <s v="2 - Poder Ejecutivo"/>
    <s v="0218 - MINISTERIO DE MEDIO AMBIENTE Y RECURSOS NATURALES"/>
    <s v="3 - PROTECCIÓN DEL MEDIO AMBIENTE"/>
    <s v="3.2 - Protección de la biodiversidad y ordenación de desechos"/>
    <s v="3.2.05 - Bioseguridad"/>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2 - PUBLICIDAD, IMPRESIÓN Y ENCUADERNACIÓN"/>
    <s v="N"/>
    <s v="00 - N/A"/>
    <s v="10 - FONDO GENERAL"/>
    <s v="(en blanco)"/>
    <s v="99 - MULTIPROVINCIAL"/>
    <n v="16309689"/>
    <n v="16309689"/>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9 - OTRAS CONTRATACIONES DE SERVICIOS"/>
    <s v="N"/>
    <s v="00 - N/A"/>
    <s v="20 - FONDOS CON DESTINO ESPECÍFICO"/>
    <s v="(en blanco)"/>
    <s v="99 - MULTIPROVINCIAL"/>
    <n v="550000"/>
    <n v="550000"/>
    <n v="0"/>
  </r>
  <r>
    <s v="2023"/>
    <x v="0"/>
    <x v="0"/>
    <x v="0"/>
    <x v="0"/>
    <s v="2 - Poder Ejecutivo"/>
    <s v="0218 - MINISTERIO DE MEDIO AMBIENTE Y RECURSOS NATURALES"/>
    <s v="3 - PROTECCIÓN DEL MEDIO AMBIENTE"/>
    <s v="3.2 - Protección de la biodiversidad y ordenación de desechos"/>
    <s v="3.2.06 - Economía verde"/>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s v="3 - PROTECCIÓN DEL MEDIO AMBIENTE"/>
    <s v="3.2 - Protección de la biodiversidad y ordenación de desechos"/>
    <s v="3.2.06 - Economía verde"/>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1 - REMUNERACIONES"/>
    <s v="N"/>
    <s v="00 - N/A"/>
    <s v="10 - FONDO GENERAL"/>
    <s v="(en blanco)"/>
    <s v="99 - MULTIPROVINCIAL"/>
    <n v="164557965"/>
    <n v="164557965"/>
    <n v="11987489.51"/>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1 - REMUNERACIONES"/>
    <s v="N"/>
    <s v="00 - N/A"/>
    <s v="20 - FONDOS CON DESTINO ESPECÍFICO"/>
    <s v="(en blanco)"/>
    <s v="99 - MULTIPROVINCIAL"/>
    <n v="8281000"/>
    <n v="8281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2 - SOBRESUELDOS"/>
    <s v="N"/>
    <s v="00 - N/A"/>
    <s v="10 - FONDO GENERAL"/>
    <s v="(en blanco)"/>
    <s v="99 - MULTIPROVINCIAL"/>
    <n v="23520154"/>
    <n v="23520154"/>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5 - CONTRIBUCIONES A LA SEGURIDAD SOCIAL"/>
    <s v="N"/>
    <s v="00 - N/A"/>
    <s v="10 - FONDO GENERAL"/>
    <s v="(en blanco)"/>
    <s v="99 - MULTIPROVINCIAL"/>
    <n v="23225458"/>
    <n v="23225458"/>
    <n v="1835283.87"/>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5 - CONTRIBUCIONES A LA SEGURIDAD SOCIAL"/>
    <s v="N"/>
    <s v="00 - N/A"/>
    <s v="20 - FONDOS CON DESTINO ESPECÍFICO"/>
    <s v="(en blanco)"/>
    <s v="99 - MULTIPROVINCIAL"/>
    <n v="1168768"/>
    <n v="1169168"/>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2 - CONTRATACIÓN DE SERVICIOS"/>
    <s v="2.2.3 - VIÁTICOS"/>
    <s v="N"/>
    <s v="00 - N/A"/>
    <s v="10 - FONDO GENERAL"/>
    <s v="(en blanco)"/>
    <s v="99 - MULTIPROVINCIAL"/>
    <n v="1115200"/>
    <n v="11152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2 - TEXTILES Y VESTUARIOS"/>
    <s v="N"/>
    <s v="00 - N/A"/>
    <s v="10 - FONDO GENERAL"/>
    <s v="(en blanco)"/>
    <s v="99 - MULTIPROVINCIAL"/>
    <n v="94000"/>
    <n v="94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3 - PAPEL, CARTÓN E IMPRESOS"/>
    <s v="N"/>
    <s v="00 - N/A"/>
    <s v="10 - FONDO GENERAL"/>
    <s v="(en blanco)"/>
    <s v="99 - MULTIPROVINCIAL"/>
    <n v="24000"/>
    <n v="24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4 - PRODUCTOS FARMACÉUTICOS"/>
    <s v="N"/>
    <s v="00 - N/A"/>
    <s v="10 - FONDO GENERAL"/>
    <s v="(en blanco)"/>
    <s v="99 - MULTIPROVINCIAL"/>
    <n v="4500"/>
    <n v="45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9 - PRODUCTOS Y ÚTILES VARIOS"/>
    <s v="N"/>
    <s v="00 - N/A"/>
    <s v="10 - FONDO GENERAL"/>
    <s v="(en blanco)"/>
    <s v="99 - MULTIPROVINCIAL"/>
    <n v="69090"/>
    <n v="6909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246976525"/>
    <n v="246976525"/>
    <n v="9710133.5"/>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20 - FONDOS CON DESTINO ESPECÍFICO"/>
    <s v="(en blanco)"/>
    <s v="99 - MULTIPROVINCIAL"/>
    <n v="68837314"/>
    <n v="68669514"/>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20374850"/>
    <n v="2037485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18691887"/>
    <n v="18672727"/>
    <n v="1487986.6600000001"/>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20 - FONDOS CON DESTINO ESPECÍFICO"/>
    <s v="(en blanco)"/>
    <s v="99 - MULTIPROVINCIAL"/>
    <n v="9715593"/>
    <n v="9715593"/>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2306000"/>
    <n v="2306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5074440"/>
    <n v="50744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58740"/>
    <n v="587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13500"/>
    <n v="135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9241018"/>
    <n v="9241018"/>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20 - FONDOS CON DESTINO ESPECÍFICO"/>
    <s v="(en blanco)"/>
    <s v="99 - MULTIPROVINCIAL"/>
    <n v="14500000"/>
    <n v="14500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10 - FONDO GENERAL"/>
    <s v="(en blanco)"/>
    <s v="99 - MULTIPROVINCIAL"/>
    <n v="2977800"/>
    <n v="29778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20 - FONDOS CON DESTINO ESPECÍFICO"/>
    <s v="(en blanco)"/>
    <s v="99 - MULTIPROVINCIAL"/>
    <n v="7231988"/>
    <n v="7231988"/>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10420942"/>
    <n v="10420942"/>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6096040"/>
    <n v="60960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1307640"/>
    <n v="13076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62700"/>
    <n v="627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682260"/>
    <n v="68226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2691143"/>
    <n v="2691143"/>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s v="3 - PROTECCIÓN DEL MEDIO AMBIENTE"/>
    <s v="3.2 - Protección de la biodiversidad y ordenación de desechos"/>
    <s v="3.2.10 - Restauración"/>
    <s v="2.2 - CONTRATACIÓN DE SERVICIOS"/>
    <s v="2.2.3 - VIÁTICOS"/>
    <s v="N"/>
    <s v="00 - N/A"/>
    <s v="10 - FONDO GENERAL"/>
    <s v="(en blanco)"/>
    <s v="99 - MULTIPROVINCIAL"/>
    <n v="300000"/>
    <n v="300000"/>
    <n v="0"/>
  </r>
  <r>
    <s v="2023"/>
    <x v="0"/>
    <x v="0"/>
    <x v="0"/>
    <x v="0"/>
    <s v="2 - Poder Ejecutivo"/>
    <s v="0218 - MINISTERIO DE MEDIO AMBIENTE Y RECURSOS NATURALES"/>
    <s v="3 - PROTECCIÓN DEL MEDIO AMBIENTE"/>
    <s v="3.2 - Protección de la biodiversidad y ordenación de desechos"/>
    <s v="3.2.10 - Restauración"/>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1 - REMUNERACIONES"/>
    <s v="N"/>
    <s v="00 - N/A"/>
    <s v="10 - FONDO GENERAL"/>
    <s v="(en blanco)"/>
    <s v="99 - MULTIPROVINCIAL"/>
    <n v="65772896"/>
    <n v="65407496"/>
    <n v="2425758.77"/>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1 - REMUNERACIONES"/>
    <s v="N"/>
    <s v="00 - N/A"/>
    <s v="20 - FONDOS CON DESTINO ESPECÍFICO"/>
    <s v="(en blanco)"/>
    <s v="99 - MULTIPROVINCIAL"/>
    <n v="2691000"/>
    <n v="2691000"/>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2 - SOBRESUELDOS"/>
    <s v="N"/>
    <s v="00 - N/A"/>
    <s v="10 - FONDO GENERAL"/>
    <s v="(en blanco)"/>
    <s v="99 - MULTIPROVINCIAL"/>
    <n v="4687450"/>
    <n v="4687450"/>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625516"/>
    <n v="4625716"/>
    <n v="369468.7"/>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5 - CONTRIBUCIONES A LA SEGURIDAD SOCIAL"/>
    <s v="N"/>
    <s v="00 - N/A"/>
    <s v="20 - FONDOS CON DESTINO ESPECÍFICO"/>
    <s v="(en blanco)"/>
    <s v="99 - MULTIPROVINCIAL"/>
    <n v="104584"/>
    <n v="381584"/>
    <n v="0"/>
  </r>
  <r>
    <s v="2023"/>
    <x v="0"/>
    <x v="0"/>
    <x v="0"/>
    <x v="0"/>
    <s v="2 - Poder Ejecutivo"/>
    <s v="0218 - MINISTERIO DE MEDIO AMBIENTE Y RECURSOS NATURALES"/>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s v="3 - PROTECCIÓN DEL MEDIO AMBIENTE"/>
    <s v="3.2 - Protección de la biodiversidad y ordenación de desechos"/>
    <s v="3.2.11 - Uso sostenible"/>
    <s v="2.2 - CONTRATACIÓN DE SERVICIOS"/>
    <s v="2.2.3 - VIÁTICOS"/>
    <s v="N"/>
    <s v="00 - N/A"/>
    <s v="10 - FONDO GENERAL"/>
    <s v="(en blanco)"/>
    <s v="99 - MULTIPROVINCIAL"/>
    <n v="6828652"/>
    <n v="6828652"/>
    <n v="0"/>
  </r>
  <r>
    <s v="2023"/>
    <x v="0"/>
    <x v="0"/>
    <x v="0"/>
    <x v="0"/>
    <s v="2 - Poder Ejecutivo"/>
    <s v="0218 - MINISTERIO DE MEDIO AMBIENTE Y RECURSOS NATURALES"/>
    <s v="3 - PROTECCIÓN DEL MEDIO AMBIENTE"/>
    <s v="3.2 - Protección de la biodiversidad y ordenación de desechos"/>
    <s v="3.2.11 - Uso sostenible"/>
    <s v="2.2 - CONTRATACIÓN DE SERVICIOS"/>
    <s v="2.2.4 - TRANSPORTE Y ALMACENAJE"/>
    <s v="N"/>
    <s v="00 - N/A"/>
    <s v="10 - FONDO GENERAL"/>
    <s v="(en blanco)"/>
    <s v="99 - MULTIPROVINCIAL"/>
    <n v="35644"/>
    <n v="35644"/>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3 - PAPEL, CARTÓN E IMPRESOS"/>
    <s v="N"/>
    <s v="00 - N/A"/>
    <s v="10 - FONDO GENERAL"/>
    <s v="(en blanco)"/>
    <s v="99 - MULTIPROVINCIAL"/>
    <n v="38676"/>
    <n v="38676"/>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5 - CUERO, CAUCHO Y PLÁSTICO"/>
    <s v="N"/>
    <s v="00 - N/A"/>
    <s v="10 - FONDO GENERAL"/>
    <s v="(en blanco)"/>
    <s v="99 - MULTIPROVINCIAL"/>
    <n v="7700"/>
    <n v="7700"/>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9 - PRODUCTOS Y ÚTILES VARIOS"/>
    <s v="N"/>
    <s v="00 - N/A"/>
    <s v="10 - FONDO GENERAL"/>
    <s v="(en blanco)"/>
    <s v="99 - MULTIPROVINCIAL"/>
    <n v="190130"/>
    <n v="19013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1 - REMUNERACIONES"/>
    <s v="N"/>
    <s v="00 - N/A"/>
    <s v="10 - FONDO GENERAL"/>
    <s v="(en blanco)"/>
    <s v="99 - MULTIPROVINCIAL"/>
    <n v="9291932"/>
    <n v="9291932"/>
    <n v="714762.60000000009"/>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1 - REMUNERACIONES"/>
    <s v="N"/>
    <s v="00 - N/A"/>
    <s v="20 - FONDOS CON DESTINO ESPECÍFICO"/>
    <s v="(en blanco)"/>
    <s v="99 - MULTIPROVINCIAL"/>
    <n v="4095000"/>
    <n v="4395000"/>
    <n v="34000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2 - SOBRESUELDOS"/>
    <s v="N"/>
    <s v="00 - N/A"/>
    <s v="10 - FONDO GENERAL"/>
    <s v="(en blanco)"/>
    <s v="99 - MULTIPROVINCIAL"/>
    <n v="1429528"/>
    <n v="1429528"/>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5 - CONTRIBUCIONES A LA SEGURIDAD SOCIAL"/>
    <s v="N"/>
    <s v="00 - N/A"/>
    <s v="10 - FONDO GENERAL"/>
    <s v="(en blanco)"/>
    <s v="99 - MULTIPROVINCIAL"/>
    <n v="1311449"/>
    <n v="1313209"/>
    <n v="108611.89"/>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5 - CONTRIBUCIONES A LA SEGURIDAD SOCIAL"/>
    <s v="N"/>
    <s v="00 - N/A"/>
    <s v="20 - FONDOS CON DESTINO ESPECÍFICO"/>
    <s v="(en blanco)"/>
    <s v="99 - MULTIPROVINCIAL"/>
    <n v="577962"/>
    <n v="601502"/>
    <n v="49018.270000000004"/>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2 - CONTRATACIÓN DE SERVICIOS"/>
    <s v="2.2.3 - VIÁTICOS"/>
    <s v="N"/>
    <s v="00 - N/A"/>
    <s v="10 - FONDO GENERAL"/>
    <s v="(en blanco)"/>
    <s v="99 - MULTIPROVINCIAL"/>
    <n v="174600"/>
    <n v="1746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2 - CONTRATACIÓN DE SERVICIOS"/>
    <s v="2.2.9 - OTRAS CONTRATACIONES DE SERVICIOS"/>
    <s v="N"/>
    <s v="00 - N/A"/>
    <s v="10 - FONDO GENERAL"/>
    <s v="(en blanco)"/>
    <s v="99 - MULTIPROVINCIAL"/>
    <n v="472000"/>
    <n v="4720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2 - TEXTILES Y VESTUARIOS"/>
    <s v="N"/>
    <s v="00 - N/A"/>
    <s v="10 - FONDO GENERAL"/>
    <s v="(en blanco)"/>
    <s v="99 - MULTIPROVINCIAL"/>
    <n v="100700"/>
    <n v="1007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3 - PAPEL, CARTÓN E IMPRESOS"/>
    <s v="N"/>
    <s v="00 - N/A"/>
    <s v="10 - FONDO GENERAL"/>
    <s v="(en blanco)"/>
    <s v="99 - MULTIPROVINCIAL"/>
    <n v="42238"/>
    <n v="42238"/>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5 - CUERO, CAUCHO Y PLÁSTICO"/>
    <s v="N"/>
    <s v="00 - N/A"/>
    <s v="10 - FONDO GENERAL"/>
    <s v="(en blanco)"/>
    <s v="99 - MULTIPROVINCIAL"/>
    <n v="101700"/>
    <n v="1017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176047"/>
    <n v="176047"/>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1200451142"/>
    <n v="1200337539"/>
    <n v="57897844.330000006"/>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351187525"/>
    <n v="348333225"/>
    <n v="15783425"/>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128867611"/>
    <n v="128867611"/>
    <n v="6050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113834884"/>
    <n v="114488622"/>
    <n v="8609371.1100000013"/>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44006623"/>
    <n v="46259863"/>
    <n v="2365467.36"/>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51450602"/>
    <n v="51450602"/>
    <n v="3293108.43"/>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4257800"/>
    <n v="42578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3991605"/>
    <n v="13991605"/>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7400032"/>
    <n v="17400032"/>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007210"/>
    <n v="100721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36941800"/>
    <n v="369418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N"/>
    <s v="00 - N/A"/>
    <s v="10 - FONDO GENERAL"/>
    <s v="(en blanco)"/>
    <s v="99 - MULTIPROVINCIAL"/>
    <n v="54999834"/>
    <n v="54999834"/>
    <n v="3478838.83"/>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27920000"/>
    <n v="2792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49647389"/>
    <n v="49647389"/>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14000000"/>
    <n v="1400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2087135"/>
    <n v="12087135"/>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14000000"/>
    <n v="1400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117504"/>
    <n v="2117504"/>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3052499"/>
    <n v="3052499"/>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5512879"/>
    <n v="5512879"/>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7529690"/>
    <n v="1752969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467500"/>
    <n v="4675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971583"/>
    <n v="3971583"/>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1724776"/>
    <n v="1724776"/>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45668672"/>
    <n v="45668672"/>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67200000"/>
    <n v="6720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6692710"/>
    <n v="669271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8308940"/>
    <n v="8308940"/>
    <n v="0"/>
  </r>
  <r>
    <s v="2023"/>
    <x v="0"/>
    <x v="0"/>
    <x v="0"/>
    <x v="0"/>
    <s v="2 - Poder Ejecutivo"/>
    <s v="0218 - MINISTERIO DE MEDIO AMBIENTE Y RECURSOS NATURALES"/>
    <s v="3 - PROTECCIÓN DEL MEDIO AMBIENTE"/>
    <s v="3.3 - Cambio Climático"/>
    <s v="3.3.01 - Mixtos"/>
    <s v="2.1 - REMUNERACIONES Y CONTRIBUCIONES"/>
    <s v="2.1.1 - REMUNERACIONES"/>
    <s v="N"/>
    <s v="00 - N/A"/>
    <s v="10 - FONDO GENERAL"/>
    <s v="(en blanco)"/>
    <s v="99 - MULTIPROVINCIAL"/>
    <n v="28554123"/>
    <n v="28700032"/>
    <n v="2083700"/>
  </r>
  <r>
    <s v="2023"/>
    <x v="0"/>
    <x v="0"/>
    <x v="0"/>
    <x v="0"/>
    <s v="2 - Poder Ejecutivo"/>
    <s v="0218 - MINISTERIO DE MEDIO AMBIENTE Y RECURSOS NATURALES"/>
    <s v="3 - PROTECCIÓN DEL MEDIO AMBIENTE"/>
    <s v="3.3 - Cambio Climático"/>
    <s v="3.3.01 - Mixtos"/>
    <s v="2.1 - REMUNERACIONES Y CONTRIBUCIONES"/>
    <s v="2.1.1 - REMUNERACIONES"/>
    <s v="N"/>
    <s v="00 - N/A"/>
    <s v="20 - FONDOS CON DESTINO ESPECÍFICO"/>
    <s v="(en blanco)"/>
    <s v="99 - MULTIPROVINCIAL"/>
    <n v="75869625"/>
    <n v="74982140"/>
    <n v="0"/>
  </r>
  <r>
    <s v="2023"/>
    <x v="0"/>
    <x v="0"/>
    <x v="0"/>
    <x v="0"/>
    <s v="2 - Poder Ejecutivo"/>
    <s v="0218 - MINISTERIO DE MEDIO AMBIENTE Y RECURSOS NATURALES"/>
    <s v="3 - PROTECCIÓN DEL MEDIO AMBIENTE"/>
    <s v="3.3 - Cambio Climático"/>
    <s v="3.3.01 - Mixtos"/>
    <s v="2.1 - REMUNERACIONES Y CONTRIBUCIONES"/>
    <s v="2.1.2 - SOBRESUELDOS"/>
    <s v="N"/>
    <s v="00 - N/A"/>
    <s v="10 - FONDO GENERAL"/>
    <s v="(en blanco)"/>
    <s v="99 - MULTIPROVINCIAL"/>
    <n v="4392942"/>
    <n v="4392942"/>
    <n v="0"/>
  </r>
  <r>
    <s v="2023"/>
    <x v="0"/>
    <x v="0"/>
    <x v="0"/>
    <x v="0"/>
    <s v="2 - Poder Ejecutivo"/>
    <s v="0218 - MINISTERIO DE MEDIO AMBIENTE Y RECURSOS NATURALES"/>
    <s v="3 - PROTECCIÓN DEL MEDIO AMBIENTE"/>
    <s v="3.3 - Cambio Climático"/>
    <s v="3.3.01 - Mixtos"/>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s v="3 - PROTECCIÓN DEL MEDIO AMBIENTE"/>
    <s v="3.3 - Cambio Climático"/>
    <s v="3.3.01 - Mixtos"/>
    <s v="2.1 - REMUNERACIONES Y CONTRIBUCIONES"/>
    <s v="2.1.5 - CONTRIBUCIONES A LA SEGURIDAD SOCIAL"/>
    <s v="N"/>
    <s v="00 - N/A"/>
    <s v="10 - FONDO GENERAL"/>
    <s v="(en blanco)"/>
    <s v="99 - MULTIPROVINCIAL"/>
    <n v="4030084"/>
    <n v="4079175"/>
    <n v="311734.01"/>
  </r>
  <r>
    <s v="2023"/>
    <x v="0"/>
    <x v="0"/>
    <x v="0"/>
    <x v="0"/>
    <s v="2 - Poder Ejecutivo"/>
    <s v="0218 - MINISTERIO DE MEDIO AMBIENTE Y RECURSOS NATURALES"/>
    <s v="3 - PROTECCIÓN DEL MEDIO AMBIENTE"/>
    <s v="3.3 - Cambio Climático"/>
    <s v="3.3.01 - Mixtos"/>
    <s v="2.1 - REMUNERACIONES Y CONTRIBUCIONES"/>
    <s v="2.1.5 - CONTRIBUCIONES A LA SEGURIDAD SOCIAL"/>
    <s v="N"/>
    <s v="00 - N/A"/>
    <s v="20 - FONDOS CON DESTINO ESPECÍFICO"/>
    <s v="(en blanco)"/>
    <s v="99 - MULTIPROVINCIAL"/>
    <n v="10708123"/>
    <n v="11595608"/>
    <n v="0"/>
  </r>
  <r>
    <s v="2023"/>
    <x v="0"/>
    <x v="0"/>
    <x v="0"/>
    <x v="0"/>
    <s v="2 - Poder Ejecutivo"/>
    <s v="0218 - MINISTERIO DE MEDIO AMBIENTE Y RECURSOS NATURALES"/>
    <s v="3 - PROTECCIÓN DEL MEDIO AMBIENTE"/>
    <s v="3.3 - Cambio Climático"/>
    <s v="3.3.01 - Mixtos"/>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s v="3 - PROTECCIÓN DEL MEDIO AMBIENTE"/>
    <s v="3.3 - Cambio Climático"/>
    <s v="3.3.01 - Mixtos"/>
    <s v="2.2 - CONTRATACIÓN DE SERVICIOS"/>
    <s v="2.2.3 - VIÁTICOS"/>
    <s v="N"/>
    <s v="00 - N/A"/>
    <s v="10 - FONDO GENERAL"/>
    <s v="(en blanco)"/>
    <s v="99 - MULTIPROVINCIAL"/>
    <n v="8459651"/>
    <n v="8459651"/>
    <n v="0"/>
  </r>
  <r>
    <s v="2023"/>
    <x v="0"/>
    <x v="0"/>
    <x v="0"/>
    <x v="0"/>
    <s v="2 - Poder Ejecutivo"/>
    <s v="0218 - MINISTERIO DE MEDIO AMBIENTE Y RECURSOS NATURALES"/>
    <s v="3 - PROTECCIÓN DEL MEDIO AMBIENTE"/>
    <s v="3.3 - Cambio Climático"/>
    <s v="3.3.01 - Mixtos"/>
    <s v="2.2 - CONTRATACIÓN DE SERVICIOS"/>
    <s v="2.2.3 - VIÁTICOS"/>
    <s v="N"/>
    <s v="00 - N/A"/>
    <s v="20 - FONDOS CON DESTINO ESPECÍFICO"/>
    <s v="(en blanco)"/>
    <s v="99 - MULTIPROVINCIAL"/>
    <n v="4704916"/>
    <n v="4704916"/>
    <n v="0"/>
  </r>
  <r>
    <s v="2023"/>
    <x v="0"/>
    <x v="0"/>
    <x v="0"/>
    <x v="0"/>
    <s v="2 - Poder Ejecutivo"/>
    <s v="0218 - MINISTERIO DE MEDIO AMBIENTE Y RECURSOS NATURALES"/>
    <s v="3 - PROTECCIÓN DEL MEDIO AMBIENTE"/>
    <s v="3.3 - Cambio Climático"/>
    <s v="3.3.01 - Mixtos"/>
    <s v="2.2 - CONTRATACIÓN DE SERVICIOS"/>
    <s v="2.2.5 - ALQUILERES Y RENTAS"/>
    <s v="N"/>
    <s v="00 - N/A"/>
    <s v="10 - FONDO GENERAL"/>
    <s v="(en blanco)"/>
    <s v="99 - MULTIPROVINCIAL"/>
    <n v="13500"/>
    <n v="13500"/>
    <n v="0"/>
  </r>
  <r>
    <s v="2023"/>
    <x v="0"/>
    <x v="0"/>
    <x v="0"/>
    <x v="0"/>
    <s v="2 - Poder Ejecutivo"/>
    <s v="0218 - MINISTERIO DE MEDIO AMBIENTE Y RECURSOS NATURALES"/>
    <s v="3 - PROTECCIÓN DEL MEDIO AMBIENTE"/>
    <s v="3.3 - Cambio Climático"/>
    <s v="3.3.01 - Mixtos"/>
    <s v="2.2 - CONTRATACIÓN DE SERVICIOS"/>
    <s v="2.2.8 - OTROS SERVICIOS NO INCLUIDOS EN CONCEPTOS ANTERIORES"/>
    <s v="N"/>
    <s v="00 - N/A"/>
    <s v="20 - FONDOS CON DESTINO ESPECÍFICO"/>
    <s v="(en blanco)"/>
    <s v="99 - MULTIPROVINCIAL"/>
    <n v="8000000"/>
    <n v="8000000"/>
    <n v="0"/>
  </r>
  <r>
    <s v="2023"/>
    <x v="0"/>
    <x v="0"/>
    <x v="0"/>
    <x v="0"/>
    <s v="2 - Poder Ejecutivo"/>
    <s v="0218 - MINISTERIO DE MEDIO AMBIENTE Y RECURSOS NATURALES"/>
    <s v="3 - PROTECCIÓN DEL MEDIO AMBIENTE"/>
    <s v="3.3 - Cambio Climático"/>
    <s v="3.3.01 - Mixtos"/>
    <s v="2.3 - MATERIALES Y SUMINISTROS"/>
    <s v="2.3.2 - TEXTILES Y VESTUARIOS"/>
    <s v="N"/>
    <s v="00 - N/A"/>
    <s v="10 - FONDO GENERAL"/>
    <s v="(en blanco)"/>
    <s v="99 - MULTIPROVINCIAL"/>
    <n v="6250"/>
    <n v="6250"/>
    <n v="0"/>
  </r>
  <r>
    <s v="2023"/>
    <x v="0"/>
    <x v="0"/>
    <x v="0"/>
    <x v="0"/>
    <s v="2 - Poder Ejecutivo"/>
    <s v="0218 - MINISTERIO DE MEDIO AMBIENTE Y RECURSOS NATURALES"/>
    <s v="3 - PROTECCIÓN DEL MEDIO AMBIENTE"/>
    <s v="3.3 - Cambio Climático"/>
    <s v="3.3.01 - Mixtos"/>
    <s v="2.3 - MATERIALES Y SUMINISTROS"/>
    <s v="2.3.3 - PAPEL, CARTÓN E IMPRESOS"/>
    <s v="N"/>
    <s v="00 - N/A"/>
    <s v="10 - FONDO GENERAL"/>
    <s v="(en blanco)"/>
    <s v="99 - MULTIPROVINCIAL"/>
    <n v="34009"/>
    <n v="34009"/>
    <n v="0"/>
  </r>
  <r>
    <s v="2023"/>
    <x v="0"/>
    <x v="0"/>
    <x v="0"/>
    <x v="0"/>
    <s v="2 - Poder Ejecutivo"/>
    <s v="0218 - MINISTERIO DE MEDIO AMBIENTE Y RECURSOS NATURALES"/>
    <s v="3 - PROTECCIÓN DEL MEDIO AMBIENTE"/>
    <s v="3.3 - Cambio Climático"/>
    <s v="3.3.01 - Mixtos"/>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s v="3 - PROTECCIÓN DEL MEDIO AMBIENTE"/>
    <s v="3.3 - Cambio Climático"/>
    <s v="3.3.01 - Mixtos"/>
    <s v="2.3 - MATERIALES Y SUMINISTROS"/>
    <s v="2.3.5 - CUERO, CAUCHO Y PLÁSTICO"/>
    <s v="N"/>
    <s v="00 - N/A"/>
    <s v="10 - FONDO GENERAL"/>
    <s v="(en blanco)"/>
    <s v="99 - MULTIPROVINCIAL"/>
    <n v="2760"/>
    <n v="2760"/>
    <n v="0"/>
  </r>
  <r>
    <s v="2023"/>
    <x v="0"/>
    <x v="0"/>
    <x v="0"/>
    <x v="0"/>
    <s v="2 - Poder Ejecutivo"/>
    <s v="0218 - MINISTERIO DE MEDIO AMBIENTE Y RECURSOS NATURALES"/>
    <s v="3 - PROTECCIÓN DEL MEDIO AMBIENTE"/>
    <s v="3.3 - Cambio Climático"/>
    <s v="3.3.01 - Mixtos"/>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s v="3 - PROTECCIÓN DEL MEDIO AMBIENTE"/>
    <s v="3.3 - Cambio Climático"/>
    <s v="3.3.01 - Mixtos"/>
    <s v="2.3 - MATERIALES Y SUMINISTROS"/>
    <s v="2.3.9 - PRODUCTOS Y ÚTILES VARIOS"/>
    <s v="N"/>
    <s v="00 - N/A"/>
    <s v="10 - FONDO GENERAL"/>
    <s v="(en blanco)"/>
    <s v="99 - MULTIPROVINCIAL"/>
    <n v="212477"/>
    <n v="212477"/>
    <n v="0"/>
  </r>
  <r>
    <s v="2023"/>
    <x v="0"/>
    <x v="0"/>
    <x v="0"/>
    <x v="0"/>
    <s v="2 - Poder Ejecutivo"/>
    <s v="0218 - MINISTERIO DE MEDIO AMBIENTE Y RECURSOS NATURALES"/>
    <s v="3 - PROTECCIÓN DEL MEDIO AMBIENTE"/>
    <s v="3.3 - Cambio Climático"/>
    <s v="3.3.03 - Conocimiento del riesgo de desastres climáticos"/>
    <s v="2.1 - REMUNERACIONES Y CONTRIBUCIONES"/>
    <s v="2.1.1 - REMUNERACIONES"/>
    <s v="N"/>
    <s v="00 - N/A"/>
    <s v="10 - FONDO GENERAL"/>
    <s v="(en blanco)"/>
    <s v="99 - MULTIPROVINCIAL"/>
    <n v="1138423"/>
    <n v="1138423"/>
    <n v="87570.7"/>
  </r>
  <r>
    <s v="2023"/>
    <x v="0"/>
    <x v="0"/>
    <x v="0"/>
    <x v="0"/>
    <s v="2 - Poder Ejecutivo"/>
    <s v="0218 - MINISTERIO DE MEDIO AMBIENTE Y RECURSOS NATURALES"/>
    <s v="3 - PROTECCIÓN DEL MEDIO AMBIENTE"/>
    <s v="3.3 - Cambio Climático"/>
    <s v="3.3.03 - Conocimiento del riesgo de desastres climáticos"/>
    <s v="2.1 - REMUNERACIONES Y CONTRIBUCIONES"/>
    <s v="2.1.2 - SOBRESUELDOS"/>
    <s v="N"/>
    <s v="00 - N/A"/>
    <s v="10 - FONDO GENERAL"/>
    <s v="(en blanco)"/>
    <s v="99 - MULTIPROVINCIAL"/>
    <n v="175142"/>
    <n v="175142"/>
    <n v="0"/>
  </r>
  <r>
    <s v="2023"/>
    <x v="0"/>
    <x v="0"/>
    <x v="0"/>
    <x v="0"/>
    <s v="2 - Poder Ejecutivo"/>
    <s v="0218 - MINISTERIO DE MEDIO AMBIENTE Y RECURSOS NATURALES"/>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97624"/>
    <n v="161324"/>
    <n v="13433.34"/>
  </r>
  <r>
    <s v="2023"/>
    <x v="0"/>
    <x v="0"/>
    <x v="0"/>
    <x v="0"/>
    <s v="2 - Poder Ejecutivo"/>
    <s v="0218 - MINISTERIO DE MEDIO AMBIENTE Y RECURSOS NATURALES"/>
    <s v="3 - PROTECCIÓN DEL MEDIO AMBIENTE"/>
    <s v="3.3 - Cambio Climático"/>
    <s v="3.3.03 - Conocimiento del riesgo de desastres climáticos"/>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s v="3 - PROTECCIÓN DEL MEDIO AMBIENTE"/>
    <s v="3.3 - Cambio Climático"/>
    <s v="3.3.03 - Conocimiento del riesgo de desastres climáticos"/>
    <s v="2.2 - CONTRATACIÓN DE SERVICIOS"/>
    <s v="2.2.3 - VIÁTICOS"/>
    <s v="N"/>
    <s v="00 - N/A"/>
    <s v="10 - FONDO GENERAL"/>
    <s v="(en blanco)"/>
    <s v="99 - MULTIPROVINCIAL"/>
    <n v="579550"/>
    <n v="579550"/>
    <n v="0"/>
  </r>
  <r>
    <s v="2023"/>
    <x v="0"/>
    <x v="0"/>
    <x v="0"/>
    <x v="0"/>
    <s v="2 - Poder Ejecutivo"/>
    <s v="0218 - MINISTERIO DE MEDIO AMBIENTE Y RECURSOS NATURALES"/>
    <s v="3 - PROTECCIÓN DEL MEDIO AMBIENTE"/>
    <s v="3.3 - Cambio Climático"/>
    <s v="3.3.03 - Conocimiento del riesgo de desastres climáticos"/>
    <s v="2.2 - CONTRATACIÓN DE SERVICIOS"/>
    <s v="2.2.4 - TRANSPORTE Y ALMACENAJE"/>
    <s v="N"/>
    <s v="00 - N/A"/>
    <s v="10 - FONDO GENERAL"/>
    <s v="(en blanco)"/>
    <s v="99 - MULTIPROVINCIAL"/>
    <n v="5520"/>
    <n v="5520"/>
    <n v="0"/>
  </r>
  <r>
    <s v="2023"/>
    <x v="0"/>
    <x v="0"/>
    <x v="0"/>
    <x v="0"/>
    <s v="2 - Poder Ejecutivo"/>
    <s v="0218 - MINISTERIO DE MEDIO AMBIENTE Y RECURSOS NATURALES"/>
    <s v="3 - PROTECCIÓN DEL MEDIO AMBIENTE"/>
    <s v="3.3 - Cambio Climático"/>
    <s v="3.3.03 - Conocimiento del riesgo de desastres climáticos"/>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s v="3 - PROTECCIÓN DEL MEDIO AMBIENTE"/>
    <s v="3.3 - Cambio Climático"/>
    <s v="3.3.03 - Conocimiento del riesgo de desastres climáticos"/>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s v="3 - PROTECCIÓN DEL MEDIO AMBIENTE"/>
    <s v="3.3 - Cambio Climático"/>
    <s v="3.3.03 - Conocimiento del riesgo de desastres climáticos"/>
    <s v="2.3 - MATERIALES Y SUMINISTROS"/>
    <s v="2.3.3 - PAPEL, CARTÓN E IMPRESOS"/>
    <s v="N"/>
    <s v="00 - N/A"/>
    <s v="10 - FONDO GENERAL"/>
    <s v="(en blanco)"/>
    <s v="99 - MULTIPROVINCIAL"/>
    <n v="3178"/>
    <n v="3178"/>
    <n v="0"/>
  </r>
  <r>
    <s v="2023"/>
    <x v="0"/>
    <x v="0"/>
    <x v="0"/>
    <x v="0"/>
    <s v="2 - Poder Ejecutivo"/>
    <s v="0218 - MINISTERIO DE MEDIO AMBIENTE Y RECURSOS NATURALES"/>
    <s v="3 - PROTECCIÓN DEL MEDIO AMBIENTE"/>
    <s v="3.3 - Cambio Climático"/>
    <s v="3.3.03 - Conocimiento del riesgo de desastres climáticos"/>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490836386"/>
    <n v="1483254578"/>
    <n v="92087139.090000004"/>
  </r>
  <r>
    <s v="2023"/>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142033147"/>
    <n v="149862955"/>
    <n v="2631526.4299999997"/>
  </r>
  <r>
    <s v="2023"/>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s v="4 - SERVICIOS SOCIALES"/>
    <s v="4.4 - Educación"/>
    <s v="4.4.04 - Educación superior"/>
    <s v="2.1 - REMUNERACIONES Y CONTRIBUCIONES"/>
    <s v="2.1.4 - GRATIFICACIONES Y BONIFICACIONES"/>
    <s v="N"/>
    <s v="00 - N/A"/>
    <s v="10 - FONDO GENERAL"/>
    <s v="(en blanco)"/>
    <s v="99 - MULTIPROVINCIAL"/>
    <n v="300000"/>
    <n v="300000"/>
    <n v="10000"/>
  </r>
  <r>
    <s v="2023"/>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205291858"/>
    <n v="205317858"/>
    <n v="13893616.939999998"/>
  </r>
  <r>
    <s v="2023"/>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6364368"/>
    <n v="56411368"/>
    <n v="2048454.65"/>
  </r>
  <r>
    <s v="2023"/>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6522903"/>
    <n v="16522903"/>
    <n v="0"/>
  </r>
  <r>
    <s v="2023"/>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12437092"/>
    <n v="12437092"/>
    <n v="0"/>
  </r>
  <r>
    <s v="2023"/>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5820000"/>
    <n v="5820000"/>
    <n v="0"/>
  </r>
  <r>
    <s v="2023"/>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48867726"/>
    <n v="49730726"/>
    <n v="0"/>
  </r>
  <r>
    <s v="2023"/>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58015503"/>
    <n v="58085503"/>
    <n v="163128.04999999999"/>
  </r>
  <r>
    <s v="2023"/>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6836058"/>
    <n v="6836058"/>
    <n v="0"/>
  </r>
  <r>
    <s v="2023"/>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4550000"/>
    <n v="4550000"/>
    <n v="0"/>
  </r>
  <r>
    <s v="2023"/>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25216801"/>
    <n v="324165683.5"/>
    <n v="0"/>
  </r>
  <r>
    <s v="2023"/>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12957350"/>
    <n v="12957350"/>
    <n v="0"/>
  </r>
  <r>
    <s v="2023"/>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8983352"/>
    <n v="8983352"/>
    <n v="0"/>
  </r>
  <r>
    <s v="2023"/>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6850298"/>
    <n v="6880298"/>
    <n v="0"/>
  </r>
  <r>
    <s v="2023"/>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400000"/>
    <n v="400000"/>
    <n v="0"/>
  </r>
  <r>
    <s v="2023"/>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79500"/>
    <n v="4679500"/>
    <n v="0"/>
  </r>
  <r>
    <s v="2023"/>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42634000"/>
    <n v="42679000"/>
    <n v="0"/>
  </r>
  <r>
    <s v="2023"/>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7000000"/>
    <n v="7000000"/>
    <n v="0"/>
  </r>
  <r>
    <s v="2023"/>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300000"/>
    <n v="300000"/>
    <n v="0"/>
  </r>
  <r>
    <s v="2023"/>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950000"/>
    <n v="950000"/>
    <n v="0"/>
  </r>
  <r>
    <s v="2023"/>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200000"/>
    <n v="200000"/>
    <n v="0"/>
  </r>
  <r>
    <s v="2023"/>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3400000"/>
    <n v="3400000"/>
    <n v="0"/>
  </r>
  <r>
    <s v="2023"/>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50000"/>
    <n v="50000"/>
    <n v="0"/>
  </r>
  <r>
    <s v="2023"/>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9000000"/>
    <n v="18915000"/>
    <n v="0"/>
  </r>
  <r>
    <s v="2023"/>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18943593"/>
    <n v="18115710.5"/>
    <n v="0"/>
  </r>
  <r>
    <s v="2023"/>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43406656"/>
    <n v="43406656"/>
    <n v="0"/>
  </r>
  <r>
    <s v="2023"/>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4500000"/>
    <n v="4500000"/>
    <n v="0"/>
  </r>
  <r>
    <s v="2023"/>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150000"/>
    <n v="150000"/>
    <n v="0"/>
  </r>
  <r>
    <s v="2023"/>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30330224"/>
    <n v="30330224"/>
    <n v="0"/>
  </r>
  <r>
    <s v="2023"/>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8000000"/>
    <n v="8000000"/>
    <n v="0"/>
  </r>
  <r>
    <s v="2023"/>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600000"/>
    <n v="1600000"/>
    <n v="0"/>
  </r>
  <r>
    <s v="2023"/>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43100000"/>
    <n v="43100000"/>
    <n v="0"/>
  </r>
  <r>
    <s v="2023"/>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8200000"/>
    <n v="18200000"/>
    <n v="0"/>
  </r>
  <r>
    <s v="2023"/>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17300000"/>
    <n v="17300000"/>
    <n v="0"/>
  </r>
  <r>
    <s v="2023"/>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300000"/>
    <n v="1300000"/>
    <n v="0"/>
  </r>
  <r>
    <s v="2023"/>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1300000"/>
    <n v="1300000"/>
    <n v="0"/>
  </r>
  <r>
    <s v="2023"/>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800000"/>
    <n v="1800000"/>
    <n v="0"/>
  </r>
  <r>
    <s v="2023"/>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9484150"/>
    <n v="9484150"/>
    <n v="0"/>
  </r>
  <r>
    <s v="2023"/>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500000"/>
    <n v="500000"/>
    <n v="0"/>
  </r>
  <r>
    <s v="2023"/>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1300000"/>
    <n v="1300000"/>
    <n v="0"/>
  </r>
  <r>
    <s v="2023"/>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000000"/>
    <n v="0"/>
  </r>
  <r>
    <s v="2023"/>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11700000"/>
    <n v="1170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9035000"/>
    <n v="9035000"/>
    <n v="695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9035000"/>
    <n v="9035000"/>
    <n v="685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8010000"/>
    <n v="8010000"/>
    <n v="820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9165000"/>
    <n v="9165000"/>
    <n v="705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9035000"/>
    <n v="9035000"/>
    <n v="810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94106326"/>
    <n v="1192324338"/>
    <n v="82632685.839999989"/>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390000"/>
    <n v="139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390000"/>
    <n v="139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340000"/>
    <n v="134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410000"/>
    <n v="141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390000"/>
    <n v="139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200407256"/>
    <n v="200465644"/>
    <n v="3241206"/>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250000"/>
    <n v="1250000"/>
    <n v="102913.2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200000"/>
    <n v="1200000"/>
    <n v="101384.2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800000"/>
    <n v="800000"/>
    <n v="121366.3"/>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250000"/>
    <n v="1250000"/>
    <n v="104332.2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200000"/>
    <n v="1200000"/>
    <n v="119947.3"/>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66953140"/>
    <n v="166953140"/>
    <n v="12286302.190000007"/>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7757000"/>
    <n v="57757000"/>
    <n v="1328988.8699999999"/>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650000"/>
    <n v="470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34350000"/>
    <n v="35625000"/>
    <n v="24635.759999999998"/>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7979815"/>
    <n v="8499815"/>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54649600"/>
    <n v="51149600"/>
    <n v="652934.33000000007"/>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3625000"/>
    <n v="23625000"/>
    <n v="1539898.55"/>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5979295"/>
    <n v="16479295"/>
    <n v="322528.84999999998"/>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9340000"/>
    <n v="40145000"/>
    <n v="475650.4"/>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8084140"/>
    <n v="2808414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7487000"/>
    <n v="37610600"/>
    <n v="2227276.1800000002"/>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700400"/>
    <n v="10610400"/>
    <n v="470583.99"/>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3633000"/>
    <n v="3933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656000"/>
    <n v="4796000"/>
    <n v="7729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215000"/>
    <n v="215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535000"/>
    <n v="2505000"/>
    <n v="259169.3"/>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46000"/>
    <n v="746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360000"/>
    <n v="36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8054500"/>
    <n v="39589500"/>
    <n v="1532220.6400000001"/>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7621672"/>
    <n v="19593672"/>
    <n v="11304.4"/>
  </r>
  <r>
    <s v="2023"/>
    <x v="0"/>
    <x v="0"/>
    <x v="0"/>
    <x v="0"/>
    <s v="2 - Poder Ejecutivo"/>
    <s v="0220 - MINISTERIO DE ECONOMÍA, PLANIFICACIÓN Y DESARROLLO"/>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2275000"/>
    <n v="2275000"/>
    <n v="110000"/>
  </r>
  <r>
    <s v="2023"/>
    <x v="0"/>
    <x v="0"/>
    <x v="0"/>
    <x v="0"/>
    <s v="2 - Poder Ejecutivo"/>
    <s v="0220 - MINISTERIO DE ECONOMÍA, PLANIFICACIÓN Y DESARROLLO"/>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350000"/>
    <n v="350000"/>
    <n v="0"/>
  </r>
  <r>
    <s v="2023"/>
    <x v="0"/>
    <x v="0"/>
    <x v="0"/>
    <x v="0"/>
    <s v="2 - Poder Ejecutivo"/>
    <s v="0220 - MINISTERIO DE ECONOMÍA, PLANIFICACIÓN Y DESARROLL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315000"/>
    <n v="315000"/>
    <n v="16324.55"/>
  </r>
  <r>
    <s v="2023"/>
    <x v="0"/>
    <x v="0"/>
    <x v="0"/>
    <x v="0"/>
    <s v="2 - Poder Ejecutivo"/>
    <s v="0220 - MINISTERIO DE ECONOMÍA, PLANIFICACIÓN Y DESARROLLO"/>
    <s v="1 - SERVICIOS  GENERALES"/>
    <s v="1.1 - Administración general"/>
    <s v="1.1.05 - Gestión de la administración general para transversalizar el enfoque de género"/>
    <s v="2.2 - CONTRATACIÓN DE SERVICIOS"/>
    <s v="2.2.6 - SEGUROS"/>
    <s v="N"/>
    <s v="00 - N/A"/>
    <s v="10 - FONDO GENERAL"/>
    <s v="(en blanco)"/>
    <s v="99 - MULTIPROVINCIAL"/>
    <n v="40000"/>
    <n v="40000"/>
    <n v="0"/>
  </r>
  <r>
    <s v="2023"/>
    <x v="0"/>
    <x v="0"/>
    <x v="0"/>
    <x v="0"/>
    <s v="2 - Poder Ejecutivo"/>
    <s v="0220 - MINISTERIO DE ECONOMÍA, PLANIFICACIÓN Y DESARROLLO"/>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60000"/>
    <n v="60000"/>
    <n v="0"/>
  </r>
  <r>
    <s v="2023"/>
    <x v="0"/>
    <x v="0"/>
    <x v="0"/>
    <x v="0"/>
    <s v="2 - Poder Ejecutivo"/>
    <s v="0220 - MINISTERIO DE ECONOMÍA, PLANIFICACIÓN Y DESARROLLO"/>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60000"/>
    <n v="60000"/>
    <n v="0"/>
  </r>
  <r>
    <s v="2023"/>
    <x v="0"/>
    <x v="0"/>
    <x v="0"/>
    <x v="0"/>
    <s v="2 - Poder Ejecutivo"/>
    <s v="0220 - MINISTERIO DE ECONOMÍA, PLANIFICACIÓN Y DESARROLLO"/>
    <s v="4 - SERVICIOS SOCIALES"/>
    <s v="4.5 - Protección social"/>
    <s v="4.5.10 - Asistencia social"/>
    <s v="2.1 - REMUNERACIONES Y CONTRIBUCIONES"/>
    <s v="2.1.1 - REMUNERACIONES"/>
    <s v="N"/>
    <s v="00 - N/A"/>
    <s v="10 - FONDO GENERAL"/>
    <s v="(en blanco)"/>
    <s v="99 - MULTIPROVINCIAL"/>
    <n v="162971440"/>
    <n v="162971440"/>
    <n v="12594186.699999999"/>
  </r>
  <r>
    <s v="2023"/>
    <x v="0"/>
    <x v="0"/>
    <x v="0"/>
    <x v="0"/>
    <s v="2 - Poder Ejecutivo"/>
    <s v="0220 - MINISTERIO DE ECONOMÍA, PLANIFICACIÓN Y DESARROLLO"/>
    <s v="4 - SERVICIOS SOCIALES"/>
    <s v="4.5 - Protección social"/>
    <s v="4.5.10 - Asistencia social"/>
    <s v="2.1 - REMUNERACIONES Y CONTRIBUCIONES"/>
    <s v="2.1.2 - SOBRESUELDOS"/>
    <s v="N"/>
    <s v="00 - N/A"/>
    <s v="10 - FONDO GENERAL"/>
    <s v="(en blanco)"/>
    <s v="99 - MULTIPROVINCIAL"/>
    <n v="16002000"/>
    <n v="16002000"/>
    <n v="333500"/>
  </r>
  <r>
    <s v="2023"/>
    <x v="0"/>
    <x v="0"/>
    <x v="0"/>
    <x v="0"/>
    <s v="2 - Poder Ejecutivo"/>
    <s v="0220 - MINISTERIO DE ECONOMÍA, PLANIFICACIÓN Y DESARROLLO"/>
    <s v="4 - SERVICIOS SOCIALES"/>
    <s v="4.5 - Protección social"/>
    <s v="4.5.10 - Asistencia social"/>
    <s v="2.1 - REMUNERACIONES Y CONTRIBUCIONES"/>
    <s v="2.1.5 - CONTRIBUCIONES A LA SEGURIDAD SOCIAL"/>
    <s v="N"/>
    <s v="00 - N/A"/>
    <s v="10 - FONDO GENERAL"/>
    <s v="(en blanco)"/>
    <s v="99 - MULTIPROVINCIAL"/>
    <n v="22116847"/>
    <n v="22116847"/>
    <n v="1723014.4499999997"/>
  </r>
  <r>
    <s v="2023"/>
    <x v="0"/>
    <x v="0"/>
    <x v="0"/>
    <x v="0"/>
    <s v="2 - Poder Ejecutivo"/>
    <s v="0220 - MINISTERIO DE ECONOMÍA, PLANIFICACIÓN Y DESARROLLO"/>
    <s v="4 - SERVICIOS SOCIALES"/>
    <s v="4.5 - Protección social"/>
    <s v="4.5.10 - Asistencia social"/>
    <s v="2.2 - CONTRATACIÓN DE SERVICIOS"/>
    <s v="2.2.1 - SERVICIOS BÁSICOS"/>
    <s v="N"/>
    <s v="00 - N/A"/>
    <s v="10 - FONDO GENERAL"/>
    <s v="(en blanco)"/>
    <s v="99 - MULTIPROVINCIAL"/>
    <n v="22382750"/>
    <n v="22382750"/>
    <n v="2320636.34"/>
  </r>
  <r>
    <s v="2023"/>
    <x v="0"/>
    <x v="0"/>
    <x v="0"/>
    <x v="0"/>
    <s v="2 - Poder Ejecutivo"/>
    <s v="0220 - MINISTERIO DE ECONOMÍA, PLANIFICACIÓN Y DESARROLLO"/>
    <s v="4 - SERVICIOS SOCIALES"/>
    <s v="4.5 - Protección social"/>
    <s v="4.5.10 - Asistencia social"/>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s v="4 - SERVICIOS SOCIALES"/>
    <s v="4.5 - Protección social"/>
    <s v="4.5.10 - Asistencia social"/>
    <s v="2.2 - CONTRATACIÓN DE SERVICIOS"/>
    <s v="2.2.3 - VIÁTICOS"/>
    <s v="N"/>
    <s v="00 - N/A"/>
    <s v="10 - FONDO GENERAL"/>
    <s v="(en blanco)"/>
    <s v="99 - MULTIPROVINCIAL"/>
    <n v="4200000"/>
    <n v="4200000"/>
    <n v="0"/>
  </r>
  <r>
    <s v="2023"/>
    <x v="0"/>
    <x v="0"/>
    <x v="0"/>
    <x v="0"/>
    <s v="2 - Poder Ejecutivo"/>
    <s v="0220 - MINISTERIO DE ECONOMÍA, PLANIFICACIÓN Y DESARROLLO"/>
    <s v="4 - SERVICIOS SOCIALES"/>
    <s v="4.5 - Protección social"/>
    <s v="4.5.10 - Asistencia social"/>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s v="4 - SERVICIOS SOCIALES"/>
    <s v="4.5 - Protección social"/>
    <s v="4.5.10 - Asistencia social"/>
    <s v="2.2 - CONTRATACIÓN DE SERVICIOS"/>
    <s v="2.2.5 - ALQUILERES Y RENTAS"/>
    <s v="N"/>
    <s v="00 - N/A"/>
    <s v="10 - FONDO GENERAL"/>
    <s v="(en blanco)"/>
    <s v="99 - MULTIPROVINCIAL"/>
    <n v="20595526"/>
    <n v="20595526"/>
    <n v="0"/>
  </r>
  <r>
    <s v="2023"/>
    <x v="0"/>
    <x v="0"/>
    <x v="0"/>
    <x v="0"/>
    <s v="2 - Poder Ejecutivo"/>
    <s v="0220 - MINISTERIO DE ECONOMÍA, PLANIFICACIÓN Y DESARROLLO"/>
    <s v="4 - SERVICIOS SOCIALES"/>
    <s v="4.5 - Protección social"/>
    <s v="4.5.10 - Asistencia social"/>
    <s v="2.2 - CONTRATACIÓN DE SERVICIOS"/>
    <s v="2.2.6 - SEGUROS"/>
    <s v="N"/>
    <s v="00 - N/A"/>
    <s v="10 - FONDO GENERAL"/>
    <s v="(en blanco)"/>
    <s v="99 - MULTIPROVINCIAL"/>
    <n v="13398400"/>
    <n v="13398400"/>
    <n v="1026242.6400000001"/>
  </r>
  <r>
    <s v="2023"/>
    <x v="0"/>
    <x v="0"/>
    <x v="0"/>
    <x v="0"/>
    <s v="2 - Poder Ejecutivo"/>
    <s v="0220 - MINISTERIO DE ECONOMÍA, PLANIFICACIÓN Y DESARROLLO"/>
    <s v="4 - SERVICIOS SOCIALES"/>
    <s v="4.5 - Protección social"/>
    <s v="4.5.10 - Asistencia social"/>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s v="4 - SERVICIOS SOCIALES"/>
    <s v="4.5 - Protección social"/>
    <s v="4.5.10 - Asistencia social"/>
    <s v="2.2 - CONTRATACIÓN DE SERVICIOS"/>
    <s v="2.2.8 - OTROS SERVICIOS NO INCLUIDOS EN CONCEPTOS ANTERIORES"/>
    <s v="N"/>
    <s v="00 - N/A"/>
    <s v="10 - FONDO GENERAL"/>
    <s v="(en blanco)"/>
    <s v="99 - MULTIPROVINCIAL"/>
    <n v="2597000"/>
    <n v="2597000"/>
    <n v="0"/>
  </r>
  <r>
    <s v="2023"/>
    <x v="0"/>
    <x v="0"/>
    <x v="0"/>
    <x v="0"/>
    <s v="2 - Poder Ejecutivo"/>
    <s v="0220 - MINISTERIO DE ECONOMÍA, PLANIFICACIÓN Y DESARROLLO"/>
    <s v="4 - SERVICIOS SOCIALES"/>
    <s v="4.5 - Protección social"/>
    <s v="4.5.10 - Asistencia social"/>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s v="4 - SERVICIOS SOCIALES"/>
    <s v="4.5 - Protección social"/>
    <s v="4.5.10 - Asistencia social"/>
    <s v="2.2 - CONTRATACIÓN DE SERVICIOS"/>
    <s v="2.2.9 - OTRAS CONTRATACIONES DE SERVICIOS"/>
    <s v="N"/>
    <s v="00 - N/A"/>
    <s v="10 - FONDO GENERAL"/>
    <s v="(en blanco)"/>
    <s v="99 - MULTIPROVINCIAL"/>
    <n v="2780000"/>
    <n v="2780000"/>
    <n v="0"/>
  </r>
  <r>
    <s v="2023"/>
    <x v="0"/>
    <x v="0"/>
    <x v="0"/>
    <x v="0"/>
    <s v="2 - Poder Ejecutivo"/>
    <s v="0220 - MINISTERIO DE ECONOMÍA, PLANIFICACIÓN Y DESARROLLO"/>
    <s v="4 - SERVICIOS SOCIALES"/>
    <s v="4.5 - Protección social"/>
    <s v="4.5.10 - Asistencia social"/>
    <s v="2.3 - MATERIALES Y SUMINISTROS"/>
    <s v="2.3.1 - ALIMENTOS Y PRODUCTOS AGROFORESTALES"/>
    <s v="N"/>
    <s v="00 - N/A"/>
    <s v="10 - FONDO GENERAL"/>
    <s v="(en blanco)"/>
    <s v="99 - MULTIPROVINCIAL"/>
    <n v="5385000"/>
    <n v="5385000"/>
    <n v="0"/>
  </r>
  <r>
    <s v="2023"/>
    <x v="0"/>
    <x v="0"/>
    <x v="0"/>
    <x v="0"/>
    <s v="2 - Poder Ejecutivo"/>
    <s v="0220 - MINISTERIO DE ECONOMÍA, PLANIFICACIÓN Y DESARROLLO"/>
    <s v="4 - SERVICIOS SOCIALES"/>
    <s v="4.5 - Protección social"/>
    <s v="4.5.10 - Asistencia social"/>
    <s v="2.3 - MATERIALES Y SUMINISTROS"/>
    <s v="2.3.2 - TEXTILES Y VESTUARIOS"/>
    <s v="N"/>
    <s v="00 - N/A"/>
    <s v="10 - FONDO GENERAL"/>
    <s v="(en blanco)"/>
    <s v="99 - MULTIPROVINCIAL"/>
    <n v="308000"/>
    <n v="308000"/>
    <n v="0"/>
  </r>
  <r>
    <s v="2023"/>
    <x v="0"/>
    <x v="0"/>
    <x v="0"/>
    <x v="0"/>
    <s v="2 - Poder Ejecutivo"/>
    <s v="0220 - MINISTERIO DE ECONOMÍA, PLANIFICACIÓN Y DESARROLLO"/>
    <s v="4 - SERVICIOS SOCIALES"/>
    <s v="4.5 - Protección social"/>
    <s v="4.5.10 - Asistencia social"/>
    <s v="2.3 - MATERIALES Y SUMINISTROS"/>
    <s v="2.3.3 - PAPEL, CARTÓN E IMPRESOS"/>
    <s v="N"/>
    <s v="00 - N/A"/>
    <s v="10 - FONDO GENERAL"/>
    <s v="(en blanco)"/>
    <s v="99 - MULTIPROVINCIAL"/>
    <n v="675000"/>
    <n v="675000"/>
    <n v="0"/>
  </r>
  <r>
    <s v="2023"/>
    <x v="0"/>
    <x v="0"/>
    <x v="0"/>
    <x v="0"/>
    <s v="2 - Poder Ejecutivo"/>
    <s v="0220 - MINISTERIO DE ECONOMÍA, PLANIFICACIÓN Y DESARROLLO"/>
    <s v="4 - SERVICIOS SOCIALES"/>
    <s v="4.5 - Protección social"/>
    <s v="4.5.10 - Asistencia social"/>
    <s v="2.3 - MATERIALES Y SUMINISTROS"/>
    <s v="2.3.4 - PRODUCTOS FARMACÉUTICOS"/>
    <s v="N"/>
    <s v="00 - N/A"/>
    <s v="10 - FONDO GENERAL"/>
    <s v="(en blanco)"/>
    <s v="99 - MULTIPROVINCIAL"/>
    <n v="50000"/>
    <n v="50000"/>
    <n v="0"/>
  </r>
  <r>
    <s v="2023"/>
    <x v="0"/>
    <x v="0"/>
    <x v="0"/>
    <x v="0"/>
    <s v="2 - Poder Ejecutivo"/>
    <s v="0220 - MINISTERIO DE ECONOMÍA, PLANIFICACIÓN Y DESARROLLO"/>
    <s v="4 - SERVICIOS SOCIALES"/>
    <s v="4.5 - Protección social"/>
    <s v="4.5.10 - Asistencia social"/>
    <s v="2.3 - MATERIALES Y SUMINISTROS"/>
    <s v="2.3.5 - CUERO, CAUCHO Y PLÁSTICO"/>
    <s v="N"/>
    <s v="00 - N/A"/>
    <s v="10 - FONDO GENERAL"/>
    <s v="(en blanco)"/>
    <s v="99 - MULTIPROVINCIAL"/>
    <n v="385000"/>
    <n v="385000"/>
    <n v="0"/>
  </r>
  <r>
    <s v="2023"/>
    <x v="0"/>
    <x v="0"/>
    <x v="0"/>
    <x v="0"/>
    <s v="2 - Poder Ejecutivo"/>
    <s v="0220 - MINISTERIO DE ECONOMÍA, PLANIFICACIÓN Y DESARROLLO"/>
    <s v="4 - SERVICIOS SOCIALES"/>
    <s v="4.5 - Protección social"/>
    <s v="4.5.10 - Asistencia social"/>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s v="4 - SERVICIOS SOCIALES"/>
    <s v="4.5 - Protección social"/>
    <s v="4.5.10 - Asistencia social"/>
    <s v="2.3 - MATERIALES Y SUMINISTROS"/>
    <s v="2.3.7 - COMBUSTIBLES, LUBRICANTES, PRODUCTOS QUÍMICOS Y CONEXOS"/>
    <s v="N"/>
    <s v="00 - N/A"/>
    <s v="10 - FONDO GENERAL"/>
    <s v="(en blanco)"/>
    <s v="99 - MULTIPROVINCIAL"/>
    <n v="7350000"/>
    <n v="7350000"/>
    <n v="716147"/>
  </r>
  <r>
    <s v="2023"/>
    <x v="0"/>
    <x v="0"/>
    <x v="0"/>
    <x v="0"/>
    <s v="2 - Poder Ejecutivo"/>
    <s v="0220 - MINISTERIO DE ECONOMÍA, PLANIFICACIÓN Y DESARROLLO"/>
    <s v="4 - SERVICIOS SOCIALES"/>
    <s v="4.5 - Protección social"/>
    <s v="4.5.10 - Asistencia social"/>
    <s v="2.3 - MATERIALES Y SUMINISTROS"/>
    <s v="2.3.9 - PRODUCTOS Y ÚTILES VARIOS"/>
    <s v="N"/>
    <s v="00 - N/A"/>
    <s v="10 - FONDO GENERAL"/>
    <s v="(en blanco)"/>
    <s v="99 - MULTIPROVINCIAL"/>
    <n v="3137024"/>
    <n v="3137024"/>
    <n v="0"/>
  </r>
  <r>
    <s v="2023"/>
    <x v="0"/>
    <x v="0"/>
    <x v="0"/>
    <x v="0"/>
    <s v="2 - Poder Ejecutivo"/>
    <s v="0220 - MINISTERIO DE ECONOMÍA, PLANIFICACIÓN Y DESARROLLO"/>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s v="4 - SERVICIOS SOCIALES"/>
    <s v="4.6 - Equidad de género"/>
    <s v="4.6.03 - Acciones para una cultura de igualdad de género."/>
    <s v="2.2 - CONTRATACIÓN DE SERVICIOS"/>
    <s v="2.2.9 - OTRAS CONTRATACIONES DE SERVICIOS"/>
    <s v="N"/>
    <s v="00 - N/A"/>
    <s v="10 - FONDO GENERAL"/>
    <s v="(en blanco)"/>
    <s v="99 - MULTIPROVINCIAL"/>
    <n v="50000"/>
    <n v="50000"/>
    <n v="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01 - DISTRITO NACIONAL"/>
    <n v="281881431"/>
    <n v="281881431"/>
    <n v="20873847.59"/>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01694000"/>
    <n v="101694000"/>
    <n v="662400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01 - DISTRITO NACIONAL"/>
    <n v="67316000"/>
    <n v="67316000"/>
    <n v="102550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16038000"/>
    <n v="16038000"/>
    <n v="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40037777"/>
    <n v="40037777"/>
    <n v="3056768.88"/>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4349586"/>
    <n v="14349586"/>
    <n v="963187.1399999999"/>
  </r>
  <r>
    <s v="2023"/>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01 - DISTRITO NACIONAL"/>
    <n v="18700000"/>
    <n v="18700000"/>
    <n v="641455.17000000016"/>
  </r>
  <r>
    <s v="2023"/>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3600000"/>
    <n v="36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01 - DISTRITO NACIONAL"/>
    <n v="2150000"/>
    <n v="215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1500000"/>
    <n v="15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150000"/>
    <n v="115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850000"/>
    <n v="85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01 - DISTRITO NACIONAL"/>
    <n v="7300000"/>
    <n v="7300000"/>
    <n v="21323.31"/>
  </r>
  <r>
    <s v="2023"/>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500000"/>
    <n v="5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01 - DISTRITO NACIONAL"/>
    <n v="16000000"/>
    <n v="160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7300000"/>
    <n v="8800000"/>
    <n v="38365.089999999997"/>
  </r>
  <r>
    <s v="2023"/>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6400000"/>
    <n v="154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0857509"/>
    <n v="40857509"/>
    <n v="210000"/>
  </r>
  <r>
    <s v="2023"/>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25000000"/>
    <n v="1250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4100000"/>
    <n v="41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250000"/>
    <n v="125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01 - DISTRITO NACIONAL"/>
    <n v="600000"/>
    <n v="6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900000"/>
    <n v="9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00000"/>
    <n v="1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750000"/>
    <n v="75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9000000"/>
    <n v="9000000"/>
    <n v="593000"/>
  </r>
  <r>
    <s v="2023"/>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6200000"/>
    <n v="6200000"/>
    <n v="0"/>
  </r>
  <r>
    <s v="2023"/>
    <x v="0"/>
    <x v="0"/>
    <x v="0"/>
    <x v="0"/>
    <s v="2 - Poder Ejecutivo"/>
    <s v="0221 - MINISTERIO DE ADMINISTRACIÓN PÚBLIC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s v="2 - SERVICIOS ECONÓMICOS"/>
    <s v="2.7 - Comunicaciones"/>
    <s v="2.7.01 - Comunicaciones"/>
    <s v="2.1 - REMUNERACIONES Y CONTRIBUCIONES"/>
    <s v="2.1.1 - REMUNERACIONES"/>
    <s v="N"/>
    <s v="00 - N/A"/>
    <s v="10 - FONDO GENERAL"/>
    <s v="(en blanco)"/>
    <s v="01 - DISTRITO NACIONAL"/>
    <n v="327087235"/>
    <n v="327087235"/>
    <n v="23027016.670000002"/>
  </r>
  <r>
    <s v="2023"/>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58423132"/>
    <n v="58423132"/>
    <n v="4475650"/>
  </r>
  <r>
    <s v="2023"/>
    <x v="0"/>
    <x v="0"/>
    <x v="0"/>
    <x v="0"/>
    <s v="2 - Poder Ejecutivo"/>
    <s v="0221 - MINISTERIO DE ADMINISTRACIÓN PÚBLICA"/>
    <s v="2 - SERVICIOS ECONÓMICOS"/>
    <s v="2.7 - Comunicaciones"/>
    <s v="2.7.01 - Comunicaciones"/>
    <s v="2.1 - REMUNERACIONES Y CONTRIBUCIONES"/>
    <s v="2.1.2 - SOBRESUELDOS"/>
    <s v="N"/>
    <s v="00 - N/A"/>
    <s v="10 - FONDO GENERAL"/>
    <s v="(en blanco)"/>
    <s v="01 - DISTRITO NACIONAL"/>
    <n v="66000000"/>
    <n v="66000000"/>
    <n v="0"/>
  </r>
  <r>
    <s v="2023"/>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12693000"/>
    <n v="12693000"/>
    <n v="1084000"/>
  </r>
  <r>
    <s v="2023"/>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01 - DISTRITO NACIONAL"/>
    <n v="43525419"/>
    <n v="43525419"/>
    <n v="3453748.21"/>
  </r>
  <r>
    <s v="2023"/>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5241638"/>
    <n v="5241638"/>
    <n v="679122.66"/>
  </r>
  <r>
    <s v="2023"/>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6180000"/>
    <n v="66180000"/>
    <n v="4953640.1999999993"/>
  </r>
  <r>
    <s v="2023"/>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5204904"/>
    <n v="125204904"/>
    <n v="0"/>
  </r>
  <r>
    <s v="2023"/>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100000"/>
    <n v="100000"/>
    <n v="0"/>
  </r>
  <r>
    <s v="2023"/>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50000"/>
    <n v="50000"/>
    <n v="0"/>
  </r>
  <r>
    <s v="2023"/>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50000"/>
    <n v="50000"/>
    <n v="0"/>
  </r>
  <r>
    <s v="2023"/>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50000"/>
    <n v="50000"/>
    <n v="0"/>
  </r>
  <r>
    <s v="2023"/>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0200000"/>
    <n v="10200000"/>
    <n v="0"/>
  </r>
  <r>
    <s v="2023"/>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100000"/>
    <n v="100000"/>
    <n v="0"/>
  </r>
  <r>
    <s v="2023"/>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73339950"/>
    <n v="74445353"/>
    <n v="5550150"/>
  </r>
  <r>
    <s v="2023"/>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99 - MULTIPROVINCIAL"/>
    <n v="42136953"/>
    <n v="42981550"/>
    <n v="2139950"/>
  </r>
  <r>
    <s v="2023"/>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9278300"/>
    <n v="17235246"/>
    <n v="225000"/>
  </r>
  <r>
    <s v="2023"/>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0554043"/>
    <n v="10647097"/>
    <n v="833045.95"/>
  </r>
  <r>
    <s v="2023"/>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99 - MULTIPROVINCIAL"/>
    <n v="6333968"/>
    <n v="6333968"/>
    <n v="326265.00999999995"/>
  </r>
  <r>
    <s v="2023"/>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711000"/>
    <n v="9711000"/>
    <n v="643551.62"/>
  </r>
  <r>
    <s v="2023"/>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93000"/>
    <n v="193000"/>
    <n v="0"/>
  </r>
  <r>
    <s v="2023"/>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350000"/>
    <n v="350000"/>
    <n v="0"/>
  </r>
  <r>
    <s v="2023"/>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99 - MULTIPROVINCIAL"/>
    <n v="1250000"/>
    <n v="1250000"/>
    <n v="0"/>
  </r>
  <r>
    <s v="2023"/>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203000"/>
    <n v="203000"/>
    <n v="0"/>
  </r>
  <r>
    <s v="2023"/>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475000"/>
    <n v="2475000"/>
    <n v="0"/>
  </r>
  <r>
    <s v="2023"/>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625000"/>
    <n v="1625000"/>
    <n v="75893.399999999994"/>
  </r>
  <r>
    <s v="2023"/>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1300000"/>
    <n v="1300000"/>
    <n v="0"/>
  </r>
  <r>
    <s v="2023"/>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7644000"/>
    <n v="7644000"/>
    <n v="0"/>
  </r>
  <r>
    <s v="2023"/>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1089000"/>
    <n v="1089000"/>
    <n v="0"/>
  </r>
  <r>
    <s v="2023"/>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99 - MULTIPROVINCIAL"/>
    <n v="1090000"/>
    <n v="1090000"/>
    <n v="0"/>
  </r>
  <r>
    <s v="2023"/>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435001"/>
    <n v="435001"/>
    <n v="0"/>
  </r>
  <r>
    <s v="2023"/>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35000"/>
    <n v="435000"/>
    <n v="0"/>
  </r>
  <r>
    <s v="2023"/>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350000"/>
    <n v="350000"/>
    <n v="0"/>
  </r>
  <r>
    <s v="2023"/>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99 - MULTIPROVINCIAL"/>
    <n v="20000"/>
    <n v="20000"/>
    <n v="0"/>
  </r>
  <r>
    <s v="2023"/>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100000"/>
    <n v="100000"/>
    <n v="0"/>
  </r>
  <r>
    <s v="2023"/>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150000"/>
    <n v="150000"/>
    <n v="0"/>
  </r>
  <r>
    <s v="2023"/>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750000"/>
    <n v="0"/>
  </r>
  <r>
    <s v="2023"/>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815000"/>
    <n v="815000"/>
    <n v="0"/>
  </r>
  <r>
    <s v="2023"/>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22332022"/>
    <n v="10000000"/>
    <n v="685000"/>
  </r>
  <r>
    <s v="2023"/>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89996.42"/>
  </r>
  <r>
    <s v="2023"/>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103200"/>
    <n v="0"/>
  </r>
  <r>
    <s v="2023"/>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s v="2 - SERVICIOS ECONÓMICOS"/>
    <s v="2.4 - Energía y combustible"/>
    <s v="2.4.08 - Energía eléctrica de fuentes nucleares"/>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1 - REMUNERACIONES"/>
    <s v="N"/>
    <s v="00 - N/A"/>
    <s v="10 - FONDO GENERAL"/>
    <s v="(en blanco)"/>
    <s v="99 - MULTIPROVINCIAL"/>
    <n v="725533019"/>
    <n v="761674358"/>
    <n v="52284333.340000004"/>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2 - SOBRESUELDOS"/>
    <s v="N"/>
    <s v="00 - N/A"/>
    <s v="10 - FONDO GENERAL"/>
    <s v="(en blanco)"/>
    <s v="99 - MULTIPROVINCIAL"/>
    <n v="201345573"/>
    <n v="231971205"/>
    <n v="3382200"/>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4 - GRATIFICACIONES Y BONIFICACIONES"/>
    <s v="N"/>
    <s v="00 - N/A"/>
    <s v="10 - FONDO GENERAL"/>
    <s v="(en blanco)"/>
    <s v="99 - MULTIPROVINCIAL"/>
    <n v="5000000"/>
    <n v="8000000"/>
    <n v="0"/>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5 - CONTRIBUCIONES A LA SEGURIDAD SOCIAL"/>
    <s v="N"/>
    <s v="00 - N/A"/>
    <s v="10 - FONDO GENERAL"/>
    <s v="(en blanco)"/>
    <s v="99 - MULTIPROVINCIAL"/>
    <n v="75597803"/>
    <n v="109406054"/>
    <n v="7696538.1900000004"/>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1 - SERVICIOS BÁSICOS"/>
    <s v="N"/>
    <s v="00 - N/A"/>
    <s v="10 - FONDO GENERAL"/>
    <s v="(en blanco)"/>
    <s v="99 - MULTIPROVINCIAL"/>
    <n v="57500000"/>
    <n v="57500000"/>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2 - PUBLICIDAD, IMPRESIÓN Y ENCUADERNACIÓN"/>
    <s v="N"/>
    <s v="00 - N/A"/>
    <s v="10 - FONDO GENERAL"/>
    <s v="(en blanco)"/>
    <s v="99 - MULTIPROVINCIAL"/>
    <n v="47368395"/>
    <n v="51842155"/>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3 - VIÁTICOS"/>
    <s v="N"/>
    <s v="00 - N/A"/>
    <s v="10 - FONDO GENERAL"/>
    <s v="(en blanco)"/>
    <s v="99 - MULTIPROVINCIAL"/>
    <n v="29896800"/>
    <n v="29896800"/>
    <n v="1301876.5"/>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4 - TRANSPORTE Y ALMACENAJE"/>
    <s v="N"/>
    <s v="00 - N/A"/>
    <s v="10 - FONDO GENERAL"/>
    <s v="(en blanco)"/>
    <s v="99 - MULTIPROVINCIAL"/>
    <n v="2850000"/>
    <n v="3887000"/>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5 - ALQUILERES Y RENTAS"/>
    <s v="N"/>
    <s v="00 - N/A"/>
    <s v="10 - FONDO GENERAL"/>
    <s v="(en blanco)"/>
    <s v="99 - MULTIPROVINCIAL"/>
    <n v="41939743"/>
    <n v="34886498"/>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6 - SEGUROS"/>
    <s v="N"/>
    <s v="00 - N/A"/>
    <s v="10 - FONDO GENERAL"/>
    <s v="(en blanco)"/>
    <s v="99 - MULTIPROVINCIAL"/>
    <n v="30040000"/>
    <n v="30040000"/>
    <n v="1190596.8899999999"/>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7 - SERVICIOS DE CONSERVACIÓN, REPARACIONES MENORES E INSTALACIONES TEMPORALES"/>
    <s v="N"/>
    <s v="00 - N/A"/>
    <s v="10 - FONDO GENERAL"/>
    <s v="(en blanco)"/>
    <s v="99 - MULTIPROVINCIAL"/>
    <n v="17200000"/>
    <n v="19140000"/>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8 - OTROS SERVICIOS NO INCLUIDOS EN CONCEPTOS ANTERIORES"/>
    <s v="N"/>
    <s v="00 - N/A"/>
    <s v="10 - FONDO GENERAL"/>
    <s v="(en blanco)"/>
    <s v="99 - MULTIPROVINCIAL"/>
    <n v="395557219"/>
    <n v="290250427.57999998"/>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9 - OTRAS CONTRATACIONES DE SERVICIOS"/>
    <s v="N"/>
    <s v="00 - N/A"/>
    <s v="10 - FONDO GENERAL"/>
    <s v="(en blanco)"/>
    <s v="99 - MULTIPROVINCIAL"/>
    <n v="17000000"/>
    <n v="45609420"/>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1 - ALIMENTOS Y PRODUCTOS AGROFORESTALES"/>
    <s v="N"/>
    <s v="00 - N/A"/>
    <s v="10 - FONDO GENERAL"/>
    <s v="(en blanco)"/>
    <s v="99 - MULTIPROVINCIAL"/>
    <n v="5650000"/>
    <n v="9979258"/>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2 - TEXTILES Y VESTUARIOS"/>
    <s v="N"/>
    <s v="00 - N/A"/>
    <s v="10 - FONDO GENERAL"/>
    <s v="(en blanco)"/>
    <s v="99 - MULTIPROVINCIAL"/>
    <n v="4580000"/>
    <n v="7012850"/>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3 - PAPEL, CARTÓN E IMPRESOS"/>
    <s v="N"/>
    <s v="00 - N/A"/>
    <s v="10 - FONDO GENERAL"/>
    <s v="(en blanco)"/>
    <s v="99 - MULTIPROVINCIAL"/>
    <n v="4200000"/>
    <n v="4274125"/>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4 - PRODUCTOS FARMACÉUTICOS"/>
    <s v="N"/>
    <s v="00 - N/A"/>
    <s v="10 - FONDO GENERAL"/>
    <s v="(en blanco)"/>
    <s v="99 - MULTIPROVINCIAL"/>
    <n v="2500000"/>
    <n v="2500000"/>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5 - CUERO, CAUCHO Y PLÁSTICO"/>
    <s v="N"/>
    <s v="00 - N/A"/>
    <s v="10 - FONDO GENERAL"/>
    <s v="(en blanco)"/>
    <s v="99 - MULTIPROVINCIAL"/>
    <n v="1000000"/>
    <n v="3676891.62"/>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6 - PRODUCTOS DE MINERALES, METÁLICOS Y NO METÁLICOS"/>
    <s v="N"/>
    <s v="00 - N/A"/>
    <s v="10 - FONDO GENERAL"/>
    <s v="(en blanco)"/>
    <s v="99 - MULTIPROVINCIAL"/>
    <n v="17706122"/>
    <n v="38101334"/>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7 - COMBUSTIBLES, LUBRICANTES, PRODUCTOS QUÍMICOS Y CONEXOS"/>
    <s v="N"/>
    <s v="00 - N/A"/>
    <s v="10 - FONDO GENERAL"/>
    <s v="(en blanco)"/>
    <s v="99 - MULTIPROVINCIAL"/>
    <n v="48900000"/>
    <n v="49635928"/>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48493248"/>
    <n v="75939876"/>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9 - PRODUCTOS Y ÚTILES VARIOS"/>
    <s v="N"/>
    <s v="00 - N/A"/>
    <s v="20 - FONDOS CON DESTINO ESPECÍFICO"/>
    <s v="(en blanco)"/>
    <s v="99 - MULTIPROVINCIAL"/>
    <n v="137514187"/>
    <n v="162681005"/>
    <n v="0"/>
  </r>
  <r>
    <s v="2023"/>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56490853"/>
    <n v="137007294"/>
    <n v="12159105.02"/>
  </r>
  <r>
    <s v="2023"/>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9239179"/>
    <n v="19239179"/>
    <n v="92000"/>
  </r>
  <r>
    <s v="2023"/>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1287132"/>
    <n v="21527491"/>
    <n v="1816278.5100000005"/>
  </r>
  <r>
    <s v="2023"/>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4141952"/>
    <n v="4141952"/>
    <n v="93822.080000000002"/>
  </r>
  <r>
    <s v="2023"/>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00000"/>
    <n v="300000"/>
    <n v="0"/>
  </r>
  <r>
    <s v="2023"/>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3500000"/>
    <n v="3500000"/>
    <n v="0"/>
  </r>
  <r>
    <s v="2023"/>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876841"/>
    <n v="876841"/>
    <n v="0"/>
  </r>
  <r>
    <s v="2023"/>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210000"/>
    <n v="210000"/>
    <n v="0"/>
  </r>
  <r>
    <s v="2023"/>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1100000"/>
    <n v="1100000"/>
    <n v="0"/>
  </r>
  <r>
    <s v="2023"/>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05000"/>
    <n v="2105000"/>
    <n v="23550"/>
  </r>
  <r>
    <s v="2023"/>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1575000"/>
    <n v="1575000"/>
    <n v="0"/>
  </r>
  <r>
    <s v="2023"/>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18005588"/>
    <n v="1470000"/>
    <n v="0"/>
  </r>
  <r>
    <s v="2023"/>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5306000"/>
    <n v="5306000"/>
    <n v="0"/>
  </r>
  <r>
    <s v="2023"/>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856130"/>
    <n v="856130"/>
    <n v="0"/>
  </r>
  <r>
    <s v="2023"/>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500000"/>
    <n v="500000"/>
    <n v="0"/>
  </r>
  <r>
    <s v="2023"/>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0000"/>
    <n v="310000"/>
    <n v="0"/>
  </r>
  <r>
    <s v="2023"/>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400000"/>
    <n v="400000"/>
    <n v="0"/>
  </r>
  <r>
    <s v="2023"/>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50000"/>
    <n v="0"/>
  </r>
  <r>
    <s v="2023"/>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75000"/>
    <n v="475000"/>
    <n v="0"/>
  </r>
  <r>
    <s v="2023"/>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275000"/>
    <n v="275000"/>
    <n v="0"/>
  </r>
  <r>
    <s v="2023"/>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50000"/>
    <n v="4150000"/>
    <n v="0"/>
  </r>
  <r>
    <s v="2023"/>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175000"/>
    <n v="1175000"/>
    <n v="0"/>
  </r>
  <r>
    <s v="2023"/>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0"/>
  </r>
  <r>
    <s v="2023"/>
    <x v="0"/>
    <x v="0"/>
    <x v="0"/>
    <x v="0"/>
    <s v="2 - Poder Ejecutivo"/>
    <s v="0222 - MINISTERIO DE ENERGIA Y MINAS"/>
    <s v="3 - PROTECCIÓN DEL MEDIO AMBIENTE"/>
    <s v="3.1 - Protección del aire, agua y suelo"/>
    <s v="3.1.04 - Protección del suelo contra la erosión y otras formas de degradación física"/>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1239290923"/>
    <n v="1252197926.48"/>
    <n v="87367688.289999992"/>
  </r>
  <r>
    <s v="2023"/>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159122317"/>
    <n v="159122317"/>
    <n v="5088000"/>
  </r>
  <r>
    <s v="2023"/>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70362773"/>
    <n v="157455769.51999998"/>
    <n v="13204265.169999998"/>
  </r>
  <r>
    <s v="2023"/>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47832200"/>
    <n v="46832200"/>
    <n v="2656659.04"/>
  </r>
  <r>
    <s v="2023"/>
    <x v="0"/>
    <x v="0"/>
    <x v="0"/>
    <x v="0"/>
    <s v="2 - Poder Ejecutivo"/>
    <s v="0223 - MINISTERIO DE LA VIVIENDA, HABITAT Y EDIFICACIONES (MIVHED)"/>
    <s v="4 - SERVICIOS SOCIALES"/>
    <s v="4.5 - Protección social"/>
    <s v="4.5.07 - Vivienda social"/>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63040817"/>
    <n v="63110000"/>
    <n v="1081900"/>
  </r>
  <r>
    <s v="2023"/>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14797877"/>
    <n v="13683708.93"/>
    <n v="862510"/>
  </r>
  <r>
    <s v="2023"/>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32000000"/>
    <n v="17788694"/>
    <n v="0"/>
  </r>
  <r>
    <s v="2023"/>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s v="4 - SERVICIOS SOCIALES"/>
    <s v="4.5 - Protección social"/>
    <s v="4.5.07 - Vivienda social"/>
    <s v="2.2 - CONTRATACIÓN DE SERVICIOS"/>
    <s v="2.2.4 - TRANSPORTE Y ALMACENAJE"/>
    <s v="N"/>
    <s v="00 - N/A"/>
    <s v="20 - FONDOS CON DESTINO ESPECÍFICO"/>
    <s v="(en blanco)"/>
    <s v="99 - MULTIPROVINCIAL"/>
    <n v="8749200"/>
    <n v="3421980"/>
    <n v="0"/>
  </r>
  <r>
    <s v="2023"/>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67984064"/>
    <n v="71963304"/>
    <n v="4819696.6500000004"/>
  </r>
  <r>
    <s v="2023"/>
    <x v="0"/>
    <x v="0"/>
    <x v="0"/>
    <x v="0"/>
    <s v="2 - Poder Ejecutivo"/>
    <s v="0223 - MINISTERIO DE LA VIVIENDA, HABITAT Y EDIFICACIONES (MIVHED)"/>
    <s v="4 - SERVICIOS SOCIALES"/>
    <s v="4.5 - Protección social"/>
    <s v="4.5.07 - Vivienda social"/>
    <s v="2.2 - CONTRATACIÓN DE SERVICIOS"/>
    <s v="2.2.5 - ALQUILERES Y RENTAS"/>
    <s v="N"/>
    <s v="00 - N/A"/>
    <s v="20 - FONDOS CON DESTINO ESPECÍFICO"/>
    <s v="(en blanco)"/>
    <s v="99 - MULTIPROVINCIAL"/>
    <n v="58633686"/>
    <n v="75997934"/>
    <n v="177000"/>
  </r>
  <r>
    <s v="2023"/>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50214068"/>
    <n v="48030359.07"/>
    <n v="2553395.5999999996"/>
  </r>
  <r>
    <s v="2023"/>
    <x v="0"/>
    <x v="0"/>
    <x v="0"/>
    <x v="0"/>
    <s v="2 - Poder Ejecutivo"/>
    <s v="0223 - MINISTERIO DE LA VIVIENDA, HABITAT Y EDIFICACIONES (MIVHED)"/>
    <s v="4 - SERVICIOS SOCIALES"/>
    <s v="4.5 - Protección social"/>
    <s v="4.5.07 - Vivienda social"/>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3799917"/>
    <n v="10605000"/>
    <n v="1491020.1700000002"/>
  </r>
  <r>
    <s v="2023"/>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20 - FONDOS CON DESTINO ESPECÍFICO"/>
    <s v="(en blanco)"/>
    <s v="99 - MULTIPROVINCIAL"/>
    <n v="12800000"/>
    <n v="6980000"/>
    <n v="0"/>
  </r>
  <r>
    <s v="2023"/>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60407399"/>
    <n v="62391529"/>
    <n v="1282733.1600000001"/>
  </r>
  <r>
    <s v="2023"/>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11880000"/>
    <n v="28285000"/>
    <n v="0"/>
  </r>
  <r>
    <s v="2023"/>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26500000"/>
    <n v="22400000"/>
    <n v="679733.1"/>
  </r>
  <r>
    <s v="2023"/>
    <x v="0"/>
    <x v="0"/>
    <x v="0"/>
    <x v="0"/>
    <s v="2 - Poder Ejecutivo"/>
    <s v="0223 - MINISTERIO DE LA VIVIENDA, HABITAT Y EDIFICACIONES (MIVHED)"/>
    <s v="4 - SERVICIOS SOCIALES"/>
    <s v="4.5 - Protección social"/>
    <s v="4.5.07 - Vivienda social"/>
    <s v="2.2 - CONTRATACIÓN DE SERVICIOS"/>
    <s v="2.2.9 - OTRAS CONTRATACIONES DE SERVICIOS"/>
    <s v="N"/>
    <s v="00 - N/A"/>
    <s v="20 - FONDOS CON DESTINO ESPECÍFICO"/>
    <s v="(en blanco)"/>
    <s v="99 - MULTIPROVINCIAL"/>
    <n v="7613244"/>
    <n v="7713244"/>
    <n v="0"/>
  </r>
  <r>
    <s v="2023"/>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2502000"/>
    <n v="2502000"/>
    <n v="34215"/>
  </r>
  <r>
    <s v="2023"/>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3150000"/>
    <n v="2640000"/>
    <n v="0"/>
  </r>
  <r>
    <s v="2023"/>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1163583"/>
    <n v="1163583"/>
    <n v="10325"/>
  </r>
  <r>
    <s v="2023"/>
    <x v="0"/>
    <x v="0"/>
    <x v="0"/>
    <x v="0"/>
    <s v="2 - Poder Ejecutivo"/>
    <s v="0223 - MINISTERIO DE LA VIVIENDA, HABITAT Y EDIFICACIONES (MIVHED)"/>
    <s v="4 - SERVICIOS SOCIALES"/>
    <s v="4.5 - Protección social"/>
    <s v="4.5.07 - Vivienda social"/>
    <s v="2.3 - MATERIALES Y SUMINISTROS"/>
    <s v="2.3.2 - TEXTILES Y VESTUARIOS"/>
    <s v="N"/>
    <s v="00 - N/A"/>
    <s v="20 - FONDOS CON DESTINO ESPECÍFICO"/>
    <s v="(en blanco)"/>
    <s v="99 - MULTIPROVINCIAL"/>
    <n v="3091191"/>
    <n v="300000"/>
    <n v="0"/>
  </r>
  <r>
    <s v="2023"/>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701006"/>
    <n v="1501000"/>
    <n v="0"/>
  </r>
  <r>
    <s v="2023"/>
    <x v="0"/>
    <x v="0"/>
    <x v="0"/>
    <x v="0"/>
    <s v="2 - Poder Ejecutivo"/>
    <s v="0223 - MINISTERIO DE LA VIVIENDA, HABITAT Y EDIFICACIONES (MIVHED)"/>
    <s v="4 - SERVICIOS SOCIALES"/>
    <s v="4.5 - Protección social"/>
    <s v="4.5.07 - Vivienda social"/>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10000"/>
    <n v="5000"/>
    <n v="0"/>
  </r>
  <r>
    <s v="2023"/>
    <x v="0"/>
    <x v="0"/>
    <x v="0"/>
    <x v="0"/>
    <s v="2 - Poder Ejecutivo"/>
    <s v="0223 - MINISTERIO DE LA VIVIENDA, HABITAT Y EDIFICACIONES (MIVHED)"/>
    <s v="4 - SERVICIOS SOCIALES"/>
    <s v="4.5 - Protección social"/>
    <s v="4.5.07 - Vivienda social"/>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s v="4 - SERVICIOS SOCIALES"/>
    <s v="4.5 - Protección social"/>
    <s v="4.5.07 - Vivienda social"/>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84000"/>
    <n v="40000"/>
    <n v="0"/>
  </r>
  <r>
    <s v="2023"/>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25912249"/>
    <n v="35313250"/>
    <n v="804880.4"/>
  </r>
  <r>
    <s v="2023"/>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39042528"/>
    <n v="16040000"/>
    <n v="8118.6"/>
  </r>
  <r>
    <s v="2023"/>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4198242"/>
    <n v="2477817"/>
    <n v="295466.75"/>
  </r>
  <r>
    <s v="2023"/>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7444838"/>
    <n v="4248759"/>
    <n v="998898.33000000007"/>
  </r>
  <r>
    <s v="2023"/>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64944.90000000002"/>
  </r>
  <r>
    <s v="2023"/>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5270595355"/>
    <n v="5270595355"/>
    <n v="439216280.28000015"/>
  </r>
  <r>
    <s v="2023"/>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438095456"/>
    <n v="438095456"/>
    <n v="36507955.759999998"/>
  </r>
  <r>
    <s v="2023"/>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11234154"/>
    <n v="211234154"/>
    <n v="17602852.280000001"/>
  </r>
  <r>
    <s v="2023"/>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490708482"/>
    <n v="490708482"/>
    <n v="40892372.449999996"/>
  </r>
  <r>
    <s v="2023"/>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91330898"/>
    <n v="291330898"/>
    <n v="24277574.409999996"/>
  </r>
  <r>
    <s v="2023"/>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078148"/>
    <n v="5078148"/>
    <n v="423178.92"/>
  </r>
  <r>
    <s v="2023"/>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22415079"/>
    <n v="22415079"/>
    <n v="1867921.92"/>
  </r>
  <r>
    <s v="2023"/>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9368891"/>
    <n v="9368891"/>
    <n v="780742.08000000007"/>
  </r>
  <r>
    <s v="2023"/>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55542878"/>
    <n v="155542878"/>
    <n v="12961906.42"/>
  </r>
  <r>
    <s v="2023"/>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703636356"/>
    <n v="703636356"/>
    <n v="58636363.079999998"/>
  </r>
  <r>
    <s v="2023"/>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72791541"/>
    <n v="72791541"/>
    <n v="6065961.1699999999"/>
  </r>
  <r>
    <s v="2023"/>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215485546"/>
    <n v="215485546"/>
    <n v="17957130.670000002"/>
  </r>
  <r>
    <s v="2023"/>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37268008"/>
    <n v="37268008"/>
    <n v="3105667.42"/>
  </r>
  <r>
    <s v="2023"/>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106800"/>
    <n v="4106800"/>
    <n v="342233"/>
  </r>
  <r>
    <s v="2023"/>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23044585"/>
    <n v="23044585"/>
    <n v="1920381.5"/>
  </r>
  <r>
    <s v="2023"/>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7726019"/>
    <n v="7726019"/>
    <n v="643834.82999999996"/>
  </r>
  <r>
    <s v="2023"/>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3419100"/>
    <n v="3419100"/>
    <n v="284925"/>
  </r>
  <r>
    <s v="2023"/>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0818624"/>
    <n v="40818624"/>
    <n v="3396551.09"/>
  </r>
  <r>
    <s v="2023"/>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51981957"/>
    <n v="51981957"/>
    <n v="4256829.5"/>
  </r>
  <r>
    <s v="2023"/>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3188962756"/>
    <n v="3188962756"/>
    <n v="265746895"/>
  </r>
  <r>
    <s v="2023"/>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1009800080"/>
    <n v="1009800080"/>
    <n v="84150006"/>
  </r>
  <r>
    <s v="2023"/>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3372840"/>
    <n v="5281070"/>
  </r>
  <r>
    <s v="2023"/>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60476640"/>
    <n v="21706385"/>
  </r>
  <r>
    <s v="2023"/>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21685437"/>
    <n v="10140453"/>
  </r>
  <r>
    <s v="2023"/>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77705859"/>
    <n v="277705859"/>
    <n v="23142154"/>
  </r>
  <r>
    <s v="2023"/>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218090265"/>
    <n v="18174188"/>
  </r>
  <r>
    <s v="2023"/>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5800000"/>
    <n v="5800000"/>
    <n v="483333"/>
  </r>
  <r>
    <s v="2023"/>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13189910"/>
    <n v="9432492"/>
  </r>
  <r>
    <s v="2023"/>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94575811"/>
    <n v="94575811"/>
    <n v="7881316"/>
  </r>
  <r>
    <s v="2023"/>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56167208"/>
    <n v="4680600"/>
  </r>
  <r>
    <s v="2023"/>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311809911"/>
    <n v="311809911"/>
    <n v="25984158"/>
  </r>
  <r>
    <s v="2023"/>
    <x v="0"/>
    <x v="0"/>
    <x v="0"/>
    <x v="0"/>
    <s v="4 - Junta Central Electoral"/>
    <s v="0401 - JUNTA CENTRAL ELECTORAL"/>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4356720"/>
    <n v="4356720"/>
    <n v="363060"/>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740418305"/>
    <n v="740418305"/>
    <n v="50468996.509999998"/>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252163148"/>
    <n v="252163148"/>
    <n v="35351289.170000002"/>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144888"/>
    <n v="6144888"/>
    <n v="512074"/>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96463153"/>
    <n v="96463153"/>
    <n v="7867895.8399999999"/>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4604984"/>
    <n v="24604984"/>
    <n v="1787546.95"/>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4640651"/>
    <n v="24640651"/>
    <n v="408140.06"/>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37591167"/>
    <n v="37591167"/>
    <n v="598920"/>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2655328"/>
    <n v="2655328"/>
    <n v="27280"/>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37697017"/>
    <n v="37697017"/>
    <n v="4287760.4000000004"/>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44346582"/>
    <n v="44346582"/>
    <n v="3039743.76"/>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1051942"/>
    <n v="11051942"/>
    <n v="87505.32"/>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4624756"/>
    <n v="54624756"/>
    <n v="4853263.5999999996"/>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8852341"/>
    <n v="18852341"/>
    <n v="481733.4"/>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304913"/>
    <n v="2304913"/>
    <n v="196602.75"/>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2125572"/>
    <n v="2125572"/>
    <n v="339330"/>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4846874"/>
    <n v="4846874"/>
    <n v="350208.2"/>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864000"/>
    <n v="864000"/>
    <n v="0"/>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3347226"/>
    <n v="3347226"/>
    <n v="125399.17"/>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444167"/>
    <n v="444167"/>
    <n v="48512"/>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8750407"/>
    <n v="18750407"/>
    <n v="1937949.3399999999"/>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5954386"/>
    <n v="5954386"/>
    <n v="534078.85000000009"/>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98859144"/>
    <n v="698859144"/>
    <n v="67321287.059999987"/>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69822070"/>
    <n v="169822070"/>
    <n v="7952306.6999999993"/>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453279"/>
    <n v="7453279"/>
    <n v="602000"/>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9724113"/>
    <n v="9724113"/>
    <n v="0"/>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82485524"/>
    <n v="82485524"/>
    <n v="7831115.9399999995"/>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21117624"/>
    <n v="21117624"/>
    <n v="959469.87000000011"/>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26141192"/>
    <n v="26141192"/>
    <n v="640058.67000000004"/>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12553191"/>
    <n v="12553191"/>
    <n v="145330.69"/>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15439658"/>
    <n v="15439658"/>
    <n v="0"/>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18243378"/>
    <n v="18243378"/>
    <n v="0"/>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105882861"/>
    <n v="105882861"/>
    <n v="32081745.579999998"/>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27271419"/>
    <n v="27271419"/>
    <n v="1263672.9100000001"/>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40466962"/>
    <n v="140466962"/>
    <n v="3150659.58"/>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26415134"/>
    <n v="26415134"/>
    <n v="1000000"/>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7637747"/>
    <n v="7637747"/>
    <n v="0"/>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949199"/>
    <n v="949199"/>
    <n v="0"/>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0415545"/>
    <n v="40415545"/>
    <n v="1000000"/>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143217"/>
    <n v="5143217"/>
    <n v="0"/>
  </r>
  <r>
    <s v="2023"/>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42850000"/>
    <n v="142850000"/>
    <n v="12109383.279999999"/>
  </r>
  <r>
    <s v="2023"/>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5450000"/>
    <n v="15450000"/>
    <n v="873360.47"/>
  </r>
  <r>
    <s v="2023"/>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12450000"/>
    <n v="12450000"/>
    <n v="75000"/>
  </r>
  <r>
    <s v="2023"/>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8408000"/>
    <n v="18408000"/>
    <n v="1559610.61"/>
  </r>
  <r>
    <s v="2023"/>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4650000"/>
    <n v="4650000"/>
    <n v="427011.03"/>
  </r>
  <r>
    <s v="2023"/>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4450000"/>
    <n v="4450000"/>
    <n v="427528.33"/>
  </r>
  <r>
    <s v="2023"/>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500000"/>
    <n v="3500000"/>
    <n v="0"/>
  </r>
  <r>
    <s v="2023"/>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775000"/>
    <n v="775000"/>
    <n v="0"/>
  </r>
  <r>
    <s v="2023"/>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12600000"/>
    <n v="12600000"/>
    <n v="504187"/>
  </r>
  <r>
    <s v="2023"/>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6250000"/>
    <n v="6250000"/>
    <n v="319476.93"/>
  </r>
  <r>
    <s v="2023"/>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750000"/>
    <n v="1750000"/>
    <n v="41792.899999999994"/>
  </r>
  <r>
    <s v="2023"/>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8640628"/>
    <n v="8640628"/>
    <n v="880929.08000000007"/>
  </r>
  <r>
    <s v="2023"/>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4050000"/>
    <n v="4050000"/>
    <n v="51920"/>
  </r>
  <r>
    <s v="2023"/>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500000"/>
    <n v="500000"/>
    <n v="55886.44"/>
  </r>
  <r>
    <s v="2023"/>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1515000"/>
    <n v="1515000"/>
    <n v="0"/>
  </r>
  <r>
    <s v="2023"/>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850000"/>
    <n v="850000"/>
    <n v="34644"/>
  </r>
  <r>
    <s v="2023"/>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50000"/>
    <n v="50000"/>
    <n v="0"/>
  </r>
  <r>
    <s v="2023"/>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500000"/>
    <n v="500000"/>
    <n v="0"/>
  </r>
  <r>
    <s v="2023"/>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45000"/>
    <n v="145000"/>
    <n v="0"/>
  </r>
  <r>
    <s v="2023"/>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0000000"/>
    <n v="10000000"/>
    <n v="1027500"/>
  </r>
  <r>
    <s v="2023"/>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4180000"/>
    <n v="4180000"/>
    <n v="58905.599999999999"/>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510800000"/>
    <n v="510800000"/>
    <n v="42566666.549999997"/>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44700000"/>
    <n v="44700000"/>
    <n v="3725000"/>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800000"/>
    <n v="6800000"/>
    <n v="566666.66999999993"/>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44000000"/>
    <n v="44000000"/>
    <n v="3666666.66"/>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72800000"/>
    <n v="72800000"/>
    <n v="6066666.6699999999"/>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13720000"/>
    <n v="13720000"/>
    <n v="1143333.27"/>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27000000"/>
    <n v="27000000"/>
    <n v="2166666.66"/>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3000000"/>
    <n v="3000000"/>
    <n v="250000"/>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6300000"/>
    <n v="6300000"/>
    <n v="525000"/>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40300000"/>
    <n v="40300000"/>
    <n v="3358333.33"/>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39700000"/>
    <n v="39700000"/>
    <n v="3308333.34"/>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8500000"/>
    <n v="8500000"/>
    <n v="708333.34"/>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17700000"/>
    <n v="17700000"/>
    <n v="1475000.01"/>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500000"/>
    <n v="125000"/>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7650000"/>
    <n v="7650000"/>
    <n v="674000"/>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950000"/>
    <n v="950000"/>
    <n v="70333.34"/>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250000"/>
    <n v="1250000"/>
    <n v="79166.679999999993"/>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00000"/>
    <n v="8333.33"/>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1600000"/>
    <n v="1600000"/>
    <n v="132833.34"/>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3000000"/>
    <n v="23000000"/>
    <n v="1914499.82"/>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20400000"/>
    <n v="20400000"/>
    <n v="1699999.9899999998"/>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5850000"/>
    <n v="5850000"/>
    <n v="487500.01"/>
  </r>
  <r>
    <s v="2023"/>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5000000"/>
    <n v="5000000"/>
    <n v="416666.67"/>
  </r>
  <r>
    <s v="2023"/>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7970261557"/>
    <n v="7970261557"/>
    <n v="537682679.75999999"/>
  </r>
  <r>
    <s v="2023"/>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7051944204"/>
    <n v="17043944204"/>
    <n v="1277928868.0899999"/>
  </r>
  <r>
    <s v="2023"/>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40923351460"/>
    <n v="40263351460"/>
    <n v="2948605413.7200003"/>
  </r>
  <r>
    <s v="2023"/>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1969496.66"/>
  </r>
  <r>
    <s v="2023"/>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38000000"/>
    <n v="138000000"/>
    <n v="11500000"/>
  </r>
  <r>
    <s v="2023"/>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7249802987"/>
    <n v="37427052989"/>
    <n v="7783218706.3999996"/>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5063446338"/>
    <n v="45063446338"/>
    <n v="8022422020.5799999"/>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7084006626"/>
    <n v="67084006626"/>
    <n v="20856528370.279999"/>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30773691"/>
    <n v="30773691"/>
    <n v="5393612.7499999991"/>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1662917291"/>
    <n v="1662917291"/>
    <n v="95307456.670000002"/>
  </r>
  <r>
    <s v="2023"/>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7300100000"/>
    <n v="7300100000"/>
    <n v="596112653.04999995"/>
  </r>
  <r>
    <s v="2023"/>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10000000000"/>
    <n v="10000000000"/>
    <n v="0"/>
  </r>
  <r>
    <s v="2023"/>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2700000000"/>
    <n v="2700000000"/>
    <n v="0"/>
  </r>
  <r>
    <s v="2023"/>
    <x v="0"/>
    <x v="0"/>
    <x v="0"/>
    <x v="3"/>
    <s v="2 - Poder Ejecutivo"/>
    <s v="0213 - MINISTERIO DE TURISMO"/>
    <s v="2 - SERVICIOS ECONÓMICOS"/>
    <s v="2.9 - Otros servicios económicos"/>
    <s v="2.9.03 - Turismo"/>
    <s v="2.4 - TRANSFERENCIAS CORRIENTES"/>
    <s v="2.4.6 - SUBVENCIONES"/>
    <s v="N"/>
    <s v="00 - N/A"/>
    <s v="10 - FONDO GENERAL"/>
    <s v="(en blanco)"/>
    <s v="99 - MULTIPROVINCIAL"/>
    <n v="10000000"/>
    <n v="10000000"/>
    <n v="0"/>
  </r>
  <r>
    <s v="2023"/>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6666.669999999998"/>
  </r>
  <r>
    <s v="2023"/>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500000"/>
    <n v="3500000"/>
    <n v="291666.67"/>
  </r>
  <r>
    <s v="2023"/>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
    <n v="2500000"/>
    <n v="208333.33"/>
  </r>
  <r>
    <s v="2023"/>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42000000"/>
    <n v="342000000"/>
    <n v="28499999.990000002"/>
  </r>
  <r>
    <s v="2023"/>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8395817.8300000001"/>
  </r>
  <r>
    <s v="2023"/>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52714000"/>
    <n v="52714000"/>
    <n v="4392833.33"/>
  </r>
  <r>
    <s v="2023"/>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505050000"/>
    <n v="505050000"/>
    <n v="42087500"/>
  </r>
  <r>
    <s v="2023"/>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43614228"/>
    <n v="42674228"/>
    <n v="845000"/>
  </r>
  <r>
    <s v="2023"/>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0"/>
  </r>
  <r>
    <s v="2023"/>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665124"/>
    <n v="702927"/>
  </r>
  <r>
    <s v="2023"/>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
    <n v="200000"/>
    <n v="0"/>
  </r>
  <r>
    <s v="2023"/>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6308518"/>
    <n v="1056308518"/>
    <n v="84133480"/>
  </r>
  <r>
    <s v="2023"/>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1408500"/>
    <n v="1408500"/>
    <n v="0"/>
  </r>
  <r>
    <s v="2023"/>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3356713571"/>
    <n v="3356713571"/>
    <n v="257026240.85000002"/>
  </r>
  <r>
    <s v="2023"/>
    <x v="0"/>
    <x v="0"/>
    <x v="0"/>
    <x v="4"/>
    <s v="2 - Poder Ejecutivo"/>
    <s v="0201 - PRESIDENCIA DE LA REPÚBLICA"/>
    <s v="3 - PROTECCIÓN DEL MEDIO AMBIENTE"/>
    <s v="3.2 - Protección de la biodiversidad y ordenación de desechos"/>
    <s v="3.2.11 - Uso sostenible"/>
    <s v="2.4 - TRANSFERENCIAS CORRIENTES"/>
    <s v="2.4.7 - TRANSFERENCIAS CORRIENTES AL SECTOR EXTERNO"/>
    <s v="N"/>
    <s v="00 - N/A"/>
    <s v="10 - FONDO GENERAL"/>
    <s v="(en blanco)"/>
    <s v="99 - MULTIPROVINCIAL"/>
    <n v="1287000"/>
    <n v="1287000"/>
    <n v="0"/>
  </r>
  <r>
    <s v="2023"/>
    <x v="0"/>
    <x v="0"/>
    <x v="0"/>
    <x v="4"/>
    <s v="2 - Poder Ejecutivo"/>
    <s v="0201 - PRESIDENCIA DE LA REPÚBLICA"/>
    <s v="3 - PROTECCIÓN DEL MEDIO AMBIENTE"/>
    <s v="3.3 - Cambio Climático"/>
    <s v="3.3.01 - Mixtos"/>
    <s v="2.4 - TRANSFERENCIAS CORRIENTES"/>
    <s v="2.4.2 - TRANSFERENCIAS CORRIENTES AL  GOBIERNO GENERAL NACIONAL"/>
    <s v="N"/>
    <s v="00 - N/A"/>
    <s v="10 - FONDO GENERAL"/>
    <s v="(en blanco)"/>
    <s v="99 - MULTIPROVINCIAL"/>
    <n v="190167111"/>
    <n v="190167111"/>
    <n v="12049097.879999999"/>
  </r>
  <r>
    <s v="2023"/>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500000"/>
    <n v="1950000"/>
    <n v="0"/>
  </r>
  <r>
    <s v="2023"/>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500000"/>
    <n v="500000"/>
    <n v="18000"/>
  </r>
  <r>
    <s v="2023"/>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72800000"/>
    <n v="72800000"/>
    <n v="0"/>
  </r>
  <r>
    <s v="2023"/>
    <x v="0"/>
    <x v="0"/>
    <x v="0"/>
    <x v="4"/>
    <s v="2 - Poder Ejecutivo"/>
    <s v="0201 - PRESIDENCIA DE LA REPÚBLICA"/>
    <s v="4 - SERVICIOS SOCIALES"/>
    <s v="4.5 - Protección social"/>
    <s v="4.5.09 - Juventud"/>
    <s v="2.4 - TRANSFERENCIAS CORRIENTES"/>
    <s v="2.4.1 - TRANSFERENCIAS CORRIENTES AL SECTOR PRIVADO"/>
    <s v="N"/>
    <s v="00 - N/A"/>
    <s v="10 - FONDO GENERAL"/>
    <s v="(en blanco)"/>
    <s v="99 - MULTIPROVINCIAL"/>
    <n v="41250000"/>
    <n v="41350000"/>
    <n v="0"/>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8665137"/>
    <n v="37565137"/>
    <n v="618898.38"/>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883572"/>
    <n v="5883572"/>
    <n v="0"/>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9365829"/>
    <n v="9365829"/>
    <n v="0"/>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6544506"/>
    <n v="27120506"/>
    <n v="859094.76"/>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9366168"/>
    <n v="9366168"/>
    <n v="0"/>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20953465"/>
    <n v="21442465"/>
    <n v="772656.59"/>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9046150"/>
    <n v="9046150"/>
    <n v="0"/>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32729372721"/>
    <n v="32713907721"/>
    <n v="3643793890.3599997"/>
  </r>
  <r>
    <s v="2023"/>
    <x v="0"/>
    <x v="0"/>
    <x v="0"/>
    <x v="4"/>
    <s v="2 - Poder Ejecutivo"/>
    <s v="0201 - PRESIDENCIA DE LA REPÚBLICA"/>
    <s v="4 - SERVICIOS SOCIALES"/>
    <s v="4.5 - Protección social"/>
    <s v="4.5.10 - Asistencia social"/>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857792663"/>
    <n v="1857792663"/>
    <n v="149386703.62"/>
  </r>
  <r>
    <s v="2023"/>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493754"/>
  </r>
  <r>
    <s v="2023"/>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62138550"/>
    <n v="362138550"/>
    <n v="30178212.5"/>
  </r>
  <r>
    <s v="2023"/>
    <x v="0"/>
    <x v="0"/>
    <x v="0"/>
    <x v="4"/>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s v="N"/>
    <s v="00 - N/A"/>
    <s v="20 - FONDOS CON DESTINO ESPECÍFICO"/>
    <s v="(en blanco)"/>
    <s v="99 - MULTIPROVINCIAL"/>
    <n v="1107517388"/>
    <n v="1107517388"/>
    <n v="92293115"/>
  </r>
  <r>
    <s v="2023"/>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149150527"/>
    <n v="13907715642.5"/>
    <n v="1100102913"/>
  </r>
  <r>
    <s v="2023"/>
    <x v="0"/>
    <x v="0"/>
    <x v="0"/>
    <x v="4"/>
    <s v="2 - Poder Ejecutivo"/>
    <s v="0202 - MINISTERIO DE  INTERIOR Y POLICÍ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213868910"/>
    <n v="213868910"/>
    <n v="12598960.27"/>
  </r>
  <r>
    <s v="2023"/>
    <x v="0"/>
    <x v="0"/>
    <x v="0"/>
    <x v="4"/>
    <s v="2 - Poder Ejecutivo"/>
    <s v="0203 - MINISTERIO DE DEFENS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3570"/>
    <n v="3403570"/>
    <n v="558634.43000000005"/>
  </r>
  <r>
    <s v="2023"/>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112300065"/>
    <n v="112300065"/>
    <n v="7990529.5"/>
  </r>
  <r>
    <s v="2023"/>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8434173"/>
    <n v="8434173"/>
    <n v="0"/>
  </r>
  <r>
    <s v="2023"/>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7500000"/>
  </r>
  <r>
    <s v="2023"/>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0"/>
  </r>
  <r>
    <s v="2023"/>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25000"/>
  </r>
  <r>
    <s v="2023"/>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261600"/>
    <n v="21261600"/>
    <n v="1568358.79"/>
  </r>
  <r>
    <s v="2023"/>
    <x v="0"/>
    <x v="0"/>
    <x v="0"/>
    <x v="4"/>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21991200"/>
    <n v="21991200"/>
    <n v="1832600"/>
  </r>
  <r>
    <s v="2023"/>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21416492"/>
    <n v="22656492"/>
    <n v="1333544"/>
  </r>
  <r>
    <s v="2023"/>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123000000"/>
    <n v="20000000"/>
    <n v="85050"/>
  </r>
  <r>
    <s v="2023"/>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245000"/>
    <n v="417245000"/>
    <n v="571272.18999999994"/>
  </r>
  <r>
    <s v="2023"/>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400000"/>
    <n v="400000"/>
    <n v="100000"/>
  </r>
  <r>
    <s v="2023"/>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50000"/>
    <n v="0"/>
  </r>
  <r>
    <s v="2023"/>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5350000"/>
    <n v="6100000"/>
    <n v="0"/>
  </r>
  <r>
    <s v="2023"/>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0450001"/>
    <n v="300450001"/>
    <n v="0"/>
  </r>
  <r>
    <s v="2023"/>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914911854.98999989"/>
  </r>
  <r>
    <s v="2023"/>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10692384"/>
  </r>
  <r>
    <s v="2023"/>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3904530.64"/>
  </r>
  <r>
    <s v="2023"/>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0"/>
    <n v="250000"/>
    <n v="0"/>
  </r>
  <r>
    <s v="2023"/>
    <x v="0"/>
    <x v="0"/>
    <x v="0"/>
    <x v="4"/>
    <s v="2 - Poder Ejecutivo"/>
    <s v="0205 - MINISTERIO DE HACIEND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564200"/>
    <n v="3564200"/>
    <n v="0"/>
  </r>
  <r>
    <s v="2023"/>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2475251.67"/>
  </r>
  <r>
    <s v="2023"/>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165970777"/>
    <n v="165970777"/>
    <n v="0"/>
  </r>
  <r>
    <s v="2023"/>
    <x v="0"/>
    <x v="0"/>
    <x v="0"/>
    <x v="4"/>
    <s v="2 - Poder Ejecutivo"/>
    <s v="0206 - MINISTERIO DE EDUCACIÓN"/>
    <s v="3 - PROTECCIÓN DEL MEDIO AMBIENTE"/>
    <s v="3.3 - Cambio Climático"/>
    <s v="3.3.03 - Conocimiento del riesgo de desastres climáticos"/>
    <s v="2.4 - TRANSFERENCIAS CORRIENTES"/>
    <s v="2.4.1 - TRANSFERENCIAS CORRIENTES AL SECTOR PRIVADO"/>
    <s v="N"/>
    <s v="00 - N/A"/>
    <s v="10 - FONDO GENERAL"/>
    <s v="(en blanco)"/>
    <s v="99 - MULTIPROVINCIAL"/>
    <n v="102500"/>
    <n v="102500"/>
    <n v="0"/>
  </r>
  <r>
    <s v="2023"/>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00850000"/>
    <n v="100850000"/>
    <n v="0"/>
  </r>
  <r>
    <s v="2023"/>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49500"/>
    <n v="0"/>
    <n v="0"/>
  </r>
  <r>
    <s v="2023"/>
    <x v="0"/>
    <x v="0"/>
    <x v="0"/>
    <x v="4"/>
    <s v="2 - Poder Ejecutivo"/>
    <s v="0206 - MINISTERIO DE EDUCACIÓN"/>
    <s v="4 - SERVICIOS SOCIALES"/>
    <s v="4.4 - Educación"/>
    <s v="4.4.01 - Educación inicial"/>
    <s v="2.4 - TRANSFERENCIAS CORRIENTES"/>
    <s v="2.4.2 - TRANSFERENCIAS CORRIENTES AL  GOBIERNO GENERAL NACIONAL"/>
    <s v="N"/>
    <s v="00 - N/A"/>
    <s v="10 - FONDO GENERAL"/>
    <s v="(en blanco)"/>
    <s v="99 - MULTIPROVINCIAL"/>
    <n v="10268433870"/>
    <n v="10268433870"/>
    <n v="2089747200"/>
  </r>
  <r>
    <s v="2023"/>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50000000"/>
    <n v="465937500"/>
    <n v="0"/>
  </r>
  <r>
    <s v="2023"/>
    <x v="0"/>
    <x v="0"/>
    <x v="0"/>
    <x v="4"/>
    <s v="2 - Poder Ejecutivo"/>
    <s v="0206 - MINISTERIO DE EDUCACIÓN"/>
    <s v="4 - SERVICIOS SOCIALES"/>
    <s v="4.4 - Educación"/>
    <s v="4.4.02 - Educación primaria"/>
    <s v="2.4 - TRANSFERENCIAS CORRIENTES"/>
    <s v="2.4.1 - TRANSFERENCIAS CORRIENTES AL SECTOR PRIVADO"/>
    <s v="S"/>
    <s v="02 - APOYO  DE LA EDUCACIÓN PRE-UNIVERSITARIA A TRAVÉS DEL PACTO EDUCATIVO EN LA REPÚBLICA DOMINICANA."/>
    <s v="10 - FONDO GENERAL"/>
    <n v="13696"/>
    <s v="99 - MULTIPROVINCIAL"/>
    <n v="3000000"/>
    <n v="3000000"/>
    <n v="0"/>
  </r>
  <r>
    <s v="2023"/>
    <x v="0"/>
    <x v="0"/>
    <x v="0"/>
    <x v="4"/>
    <s v="2 - Poder Ejecutivo"/>
    <s v="0206 - MINISTERIO DE EDUCACIÓN"/>
    <s v="4 - SERVICIOS SOCIALES"/>
    <s v="4.4 - Educación"/>
    <s v="4.4.02 - Educación primaria"/>
    <s v="2.4 - TRANSFERENCIAS CORRIENTES"/>
    <s v="2.4.7 - TRANSFERENCIAS CORRIENTES AL SECTOR EXTERNO"/>
    <s v="N"/>
    <s v="00 - N/A"/>
    <s v="10 - FONDO GENERAL"/>
    <s v="(en blanco)"/>
    <s v="99 - MULTIPROVINCIAL"/>
    <n v="0"/>
    <n v="159511297"/>
    <n v="0"/>
  </r>
  <r>
    <s v="2023"/>
    <x v="0"/>
    <x v="0"/>
    <x v="0"/>
    <x v="4"/>
    <s v="2 - Poder Ejecutivo"/>
    <s v="0206 - MINISTERIO DE EDUCACIÓN"/>
    <s v="4 - SERVICIOS SOCIALES"/>
    <s v="4.4 - Educación"/>
    <s v="4.4.02 - Educación primaria"/>
    <s v="2.4 - TRANSFERENCIAS CORRIENTES"/>
    <s v="2.4.9 - TRANSFERENCIAS CORRIENTES A OTRAS INSTITUCIONES PÚBLICAS"/>
    <s v="N"/>
    <s v="00 - N/A"/>
    <s v="10 - FONDO GENERAL"/>
    <s v="(en blanco)"/>
    <s v="99 - MULTIPROVINCIAL"/>
    <n v="2806338192"/>
    <n v="2806338192"/>
    <n v="0"/>
  </r>
  <r>
    <s v="2023"/>
    <x v="0"/>
    <x v="0"/>
    <x v="0"/>
    <x v="4"/>
    <s v="2 - Poder Ejecutivo"/>
    <s v="0206 - MINISTERIO DE EDUCACIÓN"/>
    <s v="4 - SERVICIOS SOCIALES"/>
    <s v="4.4 - Educación"/>
    <s v="4.4.02 - Educación primaria"/>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s v="4 - SERVICIOS SOCIALES"/>
    <s v="4.4 - Educación"/>
    <s v="4.4.02 - Educación primaria"/>
    <s v="2.4 - TRANSFERENCIAS CORRIENTES"/>
    <s v="2.4.9 - TRANSFERENCIAS CORRIENTES A OTRAS INSTITUCIONES PÚBLICAS"/>
    <s v="S"/>
    <s v="02 - APOYO  DE LA EDUCACIÓN PRE-UNIVERSITARIA A TRAVÉS DEL PACTO EDUCATIVO EN LA REPÚBLICA DOMINICANA."/>
    <s v="10 - FONDO GENERAL"/>
    <n v="13696"/>
    <s v="99 - MULTIPROVINCIAL"/>
    <n v="1000000"/>
    <n v="1000000"/>
    <n v="0"/>
  </r>
  <r>
    <s v="2023"/>
    <x v="0"/>
    <x v="0"/>
    <x v="0"/>
    <x v="4"/>
    <s v="2 - Poder Ejecutivo"/>
    <s v="0206 - MINISTERIO DE EDUCACIÓN"/>
    <s v="4 - SERVICIOS SOCIALES"/>
    <s v="4.4 - Educación"/>
    <s v="4.4.03 - Educación secundaria"/>
    <s v="2.4 - TRANSFERENCIAS CORRIENTES"/>
    <s v="2.4.1 - TRANSFERENCIAS CORRIENTES AL SECTOR PRIVADO"/>
    <s v="N"/>
    <s v="00 - N/A"/>
    <s v="10 - FONDO GENERAL"/>
    <s v="(en blanco)"/>
    <s v="99 - MULTIPROVINCIAL"/>
    <n v="1317882"/>
    <n v="600000"/>
    <n v="0"/>
  </r>
  <r>
    <s v="2023"/>
    <x v="0"/>
    <x v="0"/>
    <x v="0"/>
    <x v="4"/>
    <s v="2 - Poder Ejecutivo"/>
    <s v="0206 - MINISTERIO DE EDUCACIÓN"/>
    <s v="4 - SERVICIOS SOCIALES"/>
    <s v="4.4 - Educación"/>
    <s v="4.4.03 - Educación secundaria"/>
    <s v="2.4 - TRANSFERENCIAS CORRIENTES"/>
    <s v="2.4.7 - TRANSFERENCIAS CORRIENTES AL SECTOR EXTERNO"/>
    <s v="N"/>
    <s v="00 - N/A"/>
    <s v="10 - FONDO GENERAL"/>
    <s v="(en blanco)"/>
    <s v="99 - MULTIPROVINCIAL"/>
    <n v="0"/>
    <n v="419820469"/>
    <n v="0"/>
  </r>
  <r>
    <s v="2023"/>
    <x v="0"/>
    <x v="0"/>
    <x v="0"/>
    <x v="4"/>
    <s v="2 - Poder Ejecutivo"/>
    <s v="0206 - MINISTERIO DE EDUCACIÓN"/>
    <s v="4 - SERVICIOS SOCIALES"/>
    <s v="4.4 - Educación"/>
    <s v="4.4.03 - Educación secundaria"/>
    <s v="2.4 - TRANSFERENCIAS CORRIENTES"/>
    <s v="2.4.9 - TRANSFERENCIAS CORRIENTES A OTRAS INSTITUCIONES PÚBLICAS"/>
    <s v="N"/>
    <s v="00 - N/A"/>
    <s v="10 - FONDO GENERAL"/>
    <s v="(en blanco)"/>
    <s v="99 - MULTIPROVINCIAL"/>
    <n v="1640000000"/>
    <n v="1716520300"/>
    <n v="19145297.489999998"/>
  </r>
  <r>
    <s v="2023"/>
    <x v="0"/>
    <x v="0"/>
    <x v="0"/>
    <x v="4"/>
    <s v="2 - Poder Ejecutivo"/>
    <s v="0206 - MINISTERIO DE EDUCACIÓN"/>
    <s v="4 - SERVICIOS SOCIALES"/>
    <s v="4.4 - Educación"/>
    <s v="4.4.03 - Educación secundaria"/>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355500000"/>
    <n v="226083337"/>
    <n v="6572500"/>
  </r>
  <r>
    <s v="2023"/>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60000000"/>
    <n v="185425847"/>
    <n v="0"/>
  </r>
  <r>
    <s v="2023"/>
    <x v="0"/>
    <x v="0"/>
    <x v="0"/>
    <x v="4"/>
    <s v="2 - Poder Ejecutivo"/>
    <s v="0206 - MINISTERIO DE EDUCACIÓN"/>
    <s v="4 - SERVICIOS SOCIALES"/>
    <s v="4.4 - Educación"/>
    <s v="4.4.05 - Educación de adultos"/>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s v="4 - SERVICIOS SOCIALES"/>
    <s v="4.4 - Educación"/>
    <s v="4.4.06 - Educación técnica"/>
    <s v="2.4 - TRANSFERENCIAS CORRIENTES"/>
    <s v="2.4.1 - TRANSFERENCIAS CORRIENTES AL SECTOR PRIVADO"/>
    <s v="N"/>
    <s v="00 - N/A"/>
    <s v="10 - FONDO GENERAL"/>
    <s v="(en blanco)"/>
    <s v="99 - MULTIPROVINCIAL"/>
    <n v="35400"/>
    <n v="0"/>
    <n v="0"/>
  </r>
  <r>
    <s v="2023"/>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733011676"/>
    <n v="733011676"/>
    <n v="0"/>
  </r>
  <r>
    <s v="2023"/>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118398872"/>
    <n v="118398872"/>
    <n v="0"/>
  </r>
  <r>
    <s v="2023"/>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4600775051"/>
    <n v="4467833970.7999992"/>
    <n v="113496053.94999999"/>
  </r>
  <r>
    <s v="2023"/>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5286306"/>
    <n v="25536306"/>
    <n v="0"/>
  </r>
  <r>
    <s v="2023"/>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42250099"/>
    <n v="1467500099"/>
    <n v="60420000"/>
  </r>
  <r>
    <s v="2023"/>
    <x v="0"/>
    <x v="0"/>
    <x v="0"/>
    <x v="4"/>
    <s v="2 - Poder Ejecutivo"/>
    <s v="0206 - MINISTERIO DE EDUCACIÓN"/>
    <s v="4 - SERVICIOS SOCIALES"/>
    <s v="4.5 - Protección social"/>
    <s v="4.5.10 - Asistencia social"/>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6775086451"/>
    <n v="6775086451"/>
    <n v="610981052.03999996"/>
  </r>
  <r>
    <s v="2023"/>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60 - CREDITO EXTERNO"/>
    <s v="(en blanco)"/>
    <s v="99 - MULTIPROVINCIAL"/>
    <n v="392000000"/>
    <n v="392000000"/>
    <n v="0"/>
  </r>
  <r>
    <s v="2023"/>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01 - DISTRITO NACIONAL"/>
    <n v="912980544"/>
    <n v="859401527"/>
    <n v="0"/>
  </r>
  <r>
    <s v="2023"/>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5910430201"/>
    <n v="5964009218"/>
    <n v="372078549.28000003"/>
  </r>
  <r>
    <s v="2023"/>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39041815"/>
  </r>
  <r>
    <s v="2023"/>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99763200"/>
    <n v="99763200"/>
    <n v="0"/>
  </r>
  <r>
    <s v="2023"/>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4605210701"/>
    <n v="4605210701"/>
    <n v="223392061.49000001"/>
  </r>
  <r>
    <s v="2023"/>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577291"/>
  </r>
  <r>
    <s v="2023"/>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27576"/>
  </r>
  <r>
    <s v="2023"/>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836593714"/>
    <n v="836593714"/>
    <n v="44254258.520000003"/>
  </r>
  <r>
    <s v="2023"/>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860696543"/>
    <n v="74860696543"/>
    <n v="5240968306.6199999"/>
  </r>
  <r>
    <s v="2023"/>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500000"/>
    <n v="41500000"/>
    <n v="0"/>
  </r>
  <r>
    <s v="2023"/>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942659600"/>
    <n v="914659600"/>
    <n v="38497966.600000001"/>
  </r>
  <r>
    <s v="2023"/>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5566196"/>
    <n v="5566196"/>
    <n v="0"/>
  </r>
  <r>
    <s v="2023"/>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9587318"/>
    <n v="159587318"/>
    <n v="0"/>
  </r>
  <r>
    <s v="2023"/>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9189768"/>
    <n v="19189768"/>
    <n v="0"/>
  </r>
  <r>
    <s v="2023"/>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0"/>
  </r>
  <r>
    <s v="2023"/>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27083333"/>
  </r>
  <r>
    <s v="2023"/>
    <x v="0"/>
    <x v="0"/>
    <x v="0"/>
    <x v="4"/>
    <s v="2 - Poder Ejecutivo"/>
    <s v="0210 - MINISTERIO DE AGRICULTUR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0000000"/>
    <n v="40000000"/>
    <n v="0"/>
  </r>
  <r>
    <s v="2023"/>
    <x v="0"/>
    <x v="0"/>
    <x v="0"/>
    <x v="4"/>
    <s v="2 - Poder Ejecutivo"/>
    <s v="0210 - MINISTERIO DE AGRICULTURA"/>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100000"/>
    <n v="100000"/>
    <n v="0"/>
  </r>
  <r>
    <s v="2023"/>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3306137.43"/>
  </r>
  <r>
    <s v="2023"/>
    <x v="0"/>
    <x v="0"/>
    <x v="0"/>
    <x v="4"/>
    <s v="2 - Poder Ejecutivo"/>
    <s v="0210 - MINISTERIO DE AGRICULTURA"/>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750000"/>
    <n v="700000"/>
    <n v="0"/>
  </r>
  <r>
    <s v="2023"/>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203912985"/>
    <n v="203912985"/>
    <n v="4574929.32"/>
  </r>
  <r>
    <s v="2023"/>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610602440"/>
    <n v="3610602440"/>
    <n v="281647015.46000004"/>
  </r>
  <r>
    <s v="2023"/>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318257685"/>
    <n v="318257685"/>
    <n v="25188140.420000002"/>
  </r>
  <r>
    <s v="2023"/>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446132338"/>
    <n v="1446132338"/>
    <n v="94764600"/>
  </r>
  <r>
    <s v="2023"/>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19230942.539999999"/>
  </r>
  <r>
    <s v="2023"/>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530134588"/>
    <n v="530134588"/>
    <n v="38478330.939999998"/>
  </r>
  <r>
    <s v="2023"/>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0"/>
  </r>
  <r>
    <s v="2023"/>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33925000"/>
    <n v="133925000"/>
    <n v="17409840"/>
  </r>
  <r>
    <s v="2023"/>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0943180"/>
    <n v="57764860"/>
  </r>
  <r>
    <s v="2023"/>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0"/>
  </r>
  <r>
    <s v="2023"/>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317500000"/>
    <n v="317500000"/>
    <n v="24423076.920000002"/>
  </r>
  <r>
    <s v="2023"/>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0"/>
  </r>
  <r>
    <s v="2023"/>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35862"/>
  </r>
  <r>
    <s v="2023"/>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2642045.379999999"/>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33969171"/>
    <n v="33969171"/>
    <n v="3130921.36"/>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10700000"/>
    <n v="30700000"/>
    <n v="0"/>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4299476"/>
    <n v="1404299476"/>
    <n v="100614253.34999999"/>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299374606"/>
    <n v="299374606"/>
    <n v="22942440.010000002"/>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10000000"/>
    <n v="10000000"/>
    <n v="0"/>
  </r>
  <r>
    <s v="2023"/>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50004600"/>
    <n v="50004600"/>
    <n v="0"/>
  </r>
  <r>
    <s v="2023"/>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7500000"/>
    <n v="0"/>
  </r>
  <r>
    <s v="2023"/>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44628000"/>
    <n v="44628000"/>
    <n v="0"/>
  </r>
  <r>
    <s v="2023"/>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196811815"/>
    <n v="193024010"/>
    <n v="0"/>
  </r>
  <r>
    <s v="2023"/>
    <x v="0"/>
    <x v="0"/>
    <x v="0"/>
    <x v="4"/>
    <s v="2 - Poder Ejecutivo"/>
    <s v="0215 - MINISTERIO DE LA MUJER"/>
    <s v="1 - SERVICIOS  GENERALES"/>
    <s v="1.1 - Administración general"/>
    <s v="1.1.05 - Gestión de la administración general para transversalizar el enfoque de género"/>
    <s v="2.4 - TRANSFERENCIAS CORRIENTES"/>
    <s v="2.4.1 - TRANSFERENCIAS CORRIENTES AL SECTOR PRIVADO"/>
    <s v="N"/>
    <s v="00 - N/A"/>
    <s v="10 - FONDO GENERAL"/>
    <s v="(en blanco)"/>
    <s v="99 - MULTIPROVINCIAL"/>
    <n v="2800000"/>
    <n v="3200000"/>
    <n v="0"/>
  </r>
  <r>
    <s v="2023"/>
    <x v="0"/>
    <x v="0"/>
    <x v="0"/>
    <x v="4"/>
    <s v="2 - Poder Ejecutivo"/>
    <s v="0215 - MINISTERIO DE LA MUJER"/>
    <s v="1 - SERVICIOS  GENERALES"/>
    <s v="1.1 - Administración general"/>
    <s v="1.1.05 - Gestión de la administración general para transversalizar el enfoque de género"/>
    <s v="2.4 - TRANSFERENCIAS CORRIENTES"/>
    <s v="2.4.7 - TRANSFERENCIAS CORRIENTES AL SECTOR EXTERNO"/>
    <s v="N"/>
    <s v="00 - N/A"/>
    <s v="10 - FONDO GENERAL"/>
    <s v="(en blanco)"/>
    <s v="99 - MULTIPROVINCIAL"/>
    <n v="2070000"/>
    <n v="2070000"/>
    <n v="0"/>
  </r>
  <r>
    <s v="2023"/>
    <x v="0"/>
    <x v="0"/>
    <x v="0"/>
    <x v="4"/>
    <s v="2 - Poder Ejecutivo"/>
    <s v="0215 - MINISTERIO DE LA MUJER"/>
    <s v="4 - SERVICIOS SOCIALES"/>
    <s v="4.6 - Equidad de género"/>
    <s v="4.6.01 - Acciones focalizada en mujeres"/>
    <s v="2.4 - TRANSFERENCIAS CORRIENTES"/>
    <s v="2.4.1 - TRANSFERENCIAS CORRIENTES AL SECTOR PRIVADO"/>
    <s v="N"/>
    <s v="00 - N/A"/>
    <s v="10 - FONDO GENERAL"/>
    <s v="(en blanco)"/>
    <s v="99 - MULTIPROVINCIAL"/>
    <n v="116325451"/>
    <n v="90325451"/>
    <n v="0"/>
  </r>
  <r>
    <s v="2023"/>
    <x v="0"/>
    <x v="0"/>
    <x v="0"/>
    <x v="4"/>
    <s v="2 - Poder Ejecutivo"/>
    <s v="0215 - MINISTERIO DE LA MUJER"/>
    <s v="4 - SERVICIOS SOCIALES"/>
    <s v="4.6 - Equidad de género"/>
    <s v="4.6.04 - Acciones de prevención, atención y protección de violencia de género"/>
    <s v="2.4 - TRANSFERENCIAS CORRIENTES"/>
    <s v="2.4.9 - TRANSFERENCIAS CORRIENTES A OTRAS INSTITUCIONES PÚBLICAS"/>
    <s v="N"/>
    <s v="00 - N/A"/>
    <s v="10 - FONDO GENERAL"/>
    <s v="(en blanco)"/>
    <s v="99 - MULTIPROVINCIAL"/>
    <n v="370940912"/>
    <n v="370940912"/>
    <n v="30911741"/>
  </r>
  <r>
    <s v="2023"/>
    <x v="0"/>
    <x v="0"/>
    <x v="0"/>
    <x v="4"/>
    <s v="2 - Poder Ejecutivo"/>
    <s v="0215 - MINISTERIO DE LA MUJER"/>
    <s v="4 - SERVICIOS SOCIALES"/>
    <s v="4.6 - Equidad de género"/>
    <s v="4.6.04 - Acciones de prevención, atención y protección de violencia de género"/>
    <s v="2.4 - TRANSFERENCIAS CORRIENTES"/>
    <s v="2.4.9 - TRANSFERENCIAS CORRIENTES A OTRAS INSTITUCIONES PÚBLICAS"/>
    <s v="N"/>
    <s v="00 - N/A"/>
    <s v="20 - FONDOS CON DESTINO ESPECÍFICO"/>
    <s v="(en blanco)"/>
    <s v="99 - MULTIPROVINCIAL"/>
    <n v="2357121"/>
    <n v="2357121"/>
    <n v="0"/>
  </r>
  <r>
    <s v="2023"/>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143867917"/>
    <n v="143867917"/>
    <n v="1350000"/>
  </r>
  <r>
    <s v="2023"/>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14308934"/>
    <n v="414308934"/>
    <n v="22184197"/>
  </r>
  <r>
    <s v="2023"/>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69657636"/>
    <n v="169657636"/>
    <n v="13272260"/>
  </r>
  <r>
    <s v="2023"/>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0"/>
  </r>
  <r>
    <s v="2023"/>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35683132"/>
    <n v="235683132"/>
    <n v="485862.66"/>
  </r>
  <r>
    <s v="2023"/>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260162363"/>
    <n v="233785145.32999998"/>
    <n v="7601071.7200000007"/>
  </r>
  <r>
    <s v="2023"/>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278628657"/>
    <n v="2278628657"/>
    <n v="175279127.46000001"/>
  </r>
  <r>
    <s v="2023"/>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95585377"/>
    <n v="195585377"/>
    <n v="750000"/>
  </r>
  <r>
    <s v="2023"/>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35000000"/>
    <n v="35000000"/>
    <n v="2783333.37"/>
  </r>
  <r>
    <s v="2023"/>
    <x v="0"/>
    <x v="0"/>
    <x v="0"/>
    <x v="4"/>
    <s v="2 - Poder Ejecutivo"/>
    <s v="0218 - MINISTERIO DE MEDIO AMBIENTE Y RECURSOS NATURALES"/>
    <s v="3 - PROTECCIÓN DEL MEDIO AMBIENTE"/>
    <s v="3.2 - Protección de la biodiversidad y ordenación de desechos"/>
    <s v="3.2.04 - Conciencia y conocimiento de la biodiversidad"/>
    <s v="2.4 - TRANSFERENCIAS CORRIENTES"/>
    <s v="2.4.2 - TRANSFERENCIAS CORRIENTES AL  GOBIERNO GENERAL NACIONAL"/>
    <s v="N"/>
    <s v="00 - N/A"/>
    <s v="10 - FONDO GENERAL"/>
    <s v="(en blanco)"/>
    <s v="99 - MULTIPROVINCIAL"/>
    <n v="59000000"/>
    <n v="59000000"/>
    <n v="4741666.66"/>
  </r>
  <r>
    <s v="2023"/>
    <x v="0"/>
    <x v="0"/>
    <x v="0"/>
    <x v="4"/>
    <s v="2 - Poder Ejecutivo"/>
    <s v="0218 - MINISTERIO DE MEDIO AMBIENTE Y RECURSOS NATURALES"/>
    <s v="3 - PROTECCIÓN DEL MEDIO AMBIENTE"/>
    <s v="3.2 - Protección de la biodiversidad y ordenación de desechos"/>
    <s v="3.2.09 - Áreas protegidas y otras medidas de conservación"/>
    <s v="2.4 - TRANSFERENCIAS CORRIENTES"/>
    <s v="2.4.2 - TRANSFERENCIAS CORRIENTES AL  GOBIERNO GENERAL NACIONAL"/>
    <s v="N"/>
    <s v="00 - N/A"/>
    <s v="10 - FONDO GENERAL"/>
    <s v="(en blanco)"/>
    <s v="99 - MULTIPROVINCIAL"/>
    <n v="277000000"/>
    <n v="277000000"/>
    <n v="22050416.699999999"/>
  </r>
  <r>
    <s v="2023"/>
    <x v="0"/>
    <x v="0"/>
    <x v="0"/>
    <x v="4"/>
    <s v="2 - Poder Ejecutivo"/>
    <s v="0218 - MINISTERIO DE MEDIO AMBIENTE Y RECURSOS NATURALES"/>
    <s v="3 - PROTECCIÓN DEL MEDIO AMBIENTE"/>
    <s v="3.2 - Protección de la biodiversidad y ordenación de desechos"/>
    <s v="3.2.98 - Investigación y desarrollo relacionado con la protección del  medio ambiente"/>
    <s v="2.4 - TRANSFERENCIAS CORRIENTES"/>
    <s v="2.4.7 - TRANSFERENCIAS CORRIENTES AL SECTOR EXTERNO"/>
    <s v="N"/>
    <s v="00 - N/A"/>
    <s v="10 - FONDO GENERAL"/>
    <s v="(en blanco)"/>
    <s v="99 - MULTIPROVINCIAL"/>
    <n v="9200000"/>
    <n v="9200000"/>
    <n v="247370.82"/>
  </r>
  <r>
    <s v="2023"/>
    <x v="0"/>
    <x v="0"/>
    <x v="0"/>
    <x v="4"/>
    <s v="2 - Poder Ejecutivo"/>
    <s v="0218 - MINISTERIO DE MEDIO AMBIENTE Y RECURSOS NATURALES"/>
    <s v="3 - PROTECCIÓN DEL MEDIO AMBIENTE"/>
    <s v="3.2 - Protección de la biodiversidad y ordenación de desechos"/>
    <s v="3.2.99 - Planificación, gestión y supervisión de la protección del medio ambiente"/>
    <s v="2.4 - TRANSFERENCIAS CORRIENTES"/>
    <s v="2.4.9 - TRANSFERENCIAS CORRIENTES A OTRAS INSTITUCIONES PÚBLICAS"/>
    <s v="N"/>
    <s v="00 - N/A"/>
    <s v="10 - FONDO GENERAL"/>
    <s v="(en blanco)"/>
    <s v="99 - MULTIPROVINCIAL"/>
    <n v="72943080"/>
    <n v="72943080"/>
    <n v="5522226"/>
  </r>
  <r>
    <s v="2023"/>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0"/>
  </r>
  <r>
    <s v="2023"/>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0"/>
  </r>
  <r>
    <s v="2023"/>
    <x v="0"/>
    <x v="0"/>
    <x v="0"/>
    <x v="4"/>
    <s v="2 - Poder Ejecutivo"/>
    <s v="0219 - MINISTERIO DE EDUCACIÓN SUPERIOR CIENCIA Y TECNOLOGÍA"/>
    <s v="4 - SERVICIOS SOCIALES"/>
    <s v="4.4 - Educación"/>
    <s v="4.4.01 - Educación inicial"/>
    <s v="2.4 - TRANSFERENCIAS CORRIENTES"/>
    <s v="2.4.9 - TRANSFERENCIAS CORRIENTES A OTRAS INSTITUCIONES PÚBLICAS"/>
    <s v="N"/>
    <s v="00 - N/A"/>
    <s v="10 - FONDO GENERAL"/>
    <s v="(en blanco)"/>
    <s v="99 - MULTIPROVINCIAL"/>
    <n v="16520225"/>
    <n v="16520225"/>
    <n v="1110809.6399999999"/>
  </r>
  <r>
    <s v="2023"/>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54131920"/>
    <n v="2554131920"/>
    <n v="5220435.74"/>
  </r>
  <r>
    <s v="2023"/>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89966537"/>
    <n v="9589966537"/>
    <n v="721084933.74000001"/>
  </r>
  <r>
    <s v="2023"/>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800000"/>
    <n v="1800000"/>
    <n v="0"/>
  </r>
  <r>
    <s v="2023"/>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594207053"/>
    <n v="594207053"/>
    <n v="45257120"/>
  </r>
  <r>
    <s v="2023"/>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3300000"/>
    <n v="3300000"/>
    <n v="0"/>
  </r>
  <r>
    <s v="2023"/>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0"/>
    <n v="1000000"/>
    <n v="0"/>
  </r>
  <r>
    <s v="2023"/>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12091947.670000002"/>
  </r>
  <r>
    <s v="2023"/>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039167"/>
    <n v="35039167"/>
    <n v="1898908.95"/>
  </r>
  <r>
    <s v="2023"/>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667200"/>
    <n v="0"/>
  </r>
  <r>
    <s v="2023"/>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3032800"/>
    <n v="147600"/>
  </r>
  <r>
    <s v="2023"/>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9000000"/>
    <n v="19000000"/>
    <n v="0"/>
  </r>
  <r>
    <s v="2023"/>
    <x v="0"/>
    <x v="0"/>
    <x v="0"/>
    <x v="4"/>
    <s v="2 - Poder Ejecutivo"/>
    <s v="0221 - MINISTERIO DE ADMINISTRACIÓN 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600000"/>
    <n v="1600000"/>
    <n v="0"/>
  </r>
  <r>
    <s v="2023"/>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99 - MULTIPROVINCIAL"/>
    <n v="3450000"/>
    <n v="3450000"/>
    <n v="0"/>
  </r>
  <r>
    <s v="2023"/>
    <x v="0"/>
    <x v="0"/>
    <x v="0"/>
    <x v="4"/>
    <s v="2 - Poder Ejecutivo"/>
    <s v="0222 - MINISTERIO DE ENERGIA Y MINAS"/>
    <s v="2 - SERVICIOS ECONÓMICOS"/>
    <s v="2.4 - Energía y combustible"/>
    <s v="2.4.04 - Energía eléctrica de fuentes termoeléctricas"/>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s v="2 - SERVICIOS ECONÓMICOS"/>
    <s v="2.4 - Energía y combustible"/>
    <s v="2.4.04 - Energía eléctrica de fuentes termoeléctricas"/>
    <s v="2.4 - TRANSFERENCIAS CORRIENTES"/>
    <s v="2.4.2 - TRANSFERENCIAS CORRIENTES AL  GOBIERNO GENERAL NACIONAL"/>
    <s v="N"/>
    <s v="00 - N/A"/>
    <s v="10 - FONDO GENERAL"/>
    <s v="(en blanco)"/>
    <s v="99 - MULTIPROVINCIAL"/>
    <n v="79000000"/>
    <n v="79000000"/>
    <n v="6583333.3399999999"/>
  </r>
  <r>
    <s v="2023"/>
    <x v="0"/>
    <x v="0"/>
    <x v="0"/>
    <x v="4"/>
    <s v="2 - Poder Ejecutivo"/>
    <s v="0222 - MINISTERIO DE ENERGIA Y MINAS"/>
    <s v="2 - SERVICIOS ECONÓMICOS"/>
    <s v="2.4 - Energía y combustible"/>
    <s v="2.4.09 - Conservación, aprovechamiento y explotación racionalizada de fuentes de electricidad"/>
    <s v="2.4 - TRANSFERENCIAS CORRIENTES"/>
    <s v="2.4.1 - TRANSFERENCIAS CORRIENTES AL SECTOR PRIVADO"/>
    <s v="N"/>
    <s v="00 - N/A"/>
    <s v="10 - FONDO GENERAL"/>
    <s v="(en blanco)"/>
    <s v="99 - MULTIPROVINCIAL"/>
    <n v="14480000"/>
    <n v="14480000"/>
    <n v="0"/>
  </r>
  <r>
    <s v="2023"/>
    <x v="0"/>
    <x v="0"/>
    <x v="0"/>
    <x v="4"/>
    <s v="2 - Poder Ejecutivo"/>
    <s v="0222 - MINISTERIO DE ENERGIA Y MINAS"/>
    <s v="2 - SERVICIOS ECONÓMICOS"/>
    <s v="2.4 - Energía y combustible"/>
    <s v="2.4.09 - Conservación, aprovechamiento y explotación racionalizada de fuentes de electricidad"/>
    <s v="2.4 - TRANSFERENCIAS CORRIENTES"/>
    <s v="2.4.7 - TRANSFERENCIAS CORRIENTES AL SECTOR EXTERNO"/>
    <s v="N"/>
    <s v="00 - N/A"/>
    <s v="10 - FONDO GENERAL"/>
    <s v="(en blanco)"/>
    <s v="99 - MULTIPROVINCIAL"/>
    <n v="4500000"/>
    <n v="4500000"/>
    <n v="0"/>
  </r>
  <r>
    <s v="2023"/>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9500000"/>
    <n v="69500000"/>
    <n v="800000"/>
  </r>
  <r>
    <s v="2023"/>
    <x v="0"/>
    <x v="0"/>
    <x v="0"/>
    <x v="4"/>
    <s v="2 - Poder Ejecutivo"/>
    <s v="0222 - MINISTERIO DE ENERGIA Y MINAS"/>
    <s v="2 - SERVICIOS ECONÓMICOS"/>
    <s v="2.5 - Minería, manufactura y construcción"/>
    <s v="2.5.01 - Extracción de recursos minerales"/>
    <s v="2.4 - TRANSFERENCIAS CORRIENTES"/>
    <s v="2.4.9 - TRANSFERENCIAS CORRIENTES A OTRAS INSTITUCIONES PÚBLICAS"/>
    <s v="N"/>
    <s v="00 - N/A"/>
    <s v="10 - FONDO GENERAL"/>
    <s v="(en blanco)"/>
    <s v="99 - MULTIPROVINCIAL"/>
    <n v="300000000"/>
    <n v="300000000"/>
    <n v="0"/>
  </r>
  <r>
    <s v="2023"/>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603000"/>
    <n v="7603000"/>
    <n v="0"/>
  </r>
  <r>
    <s v="2023"/>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7924589666"/>
    <n v="27747339664"/>
    <n v="0"/>
  </r>
  <r>
    <s v="2023"/>
    <x v="0"/>
    <x v="0"/>
    <x v="0"/>
    <x v="4"/>
    <s v="2 - Poder Ejecutivo"/>
    <s v="0999 - ADMINISTRACION DE OBLIGACIONES DEL TESORO NACIONAL"/>
    <s v="2 - SERVICIOS ECONÓMICOS"/>
    <s v="2.4 - Energía y combustible"/>
    <s v="2.4.04 - Energía eléctrica de fuentes termoeléctricas"/>
    <s v="2.4 - TRANSFERENCIAS CORRIENTES"/>
    <s v="2.4.4 - TRANSFERENCIAS CORRIENTES A EMPRESAS PÚBLICAS NO FINANCIERAS"/>
    <s v="N"/>
    <s v="00 - N/A"/>
    <s v="10 - FONDO GENERAL"/>
    <s v="(en blanco)"/>
    <s v="99 - MULTIPROVINCIAL"/>
    <n v="35425168296"/>
    <n v="35425168296"/>
    <n v="7015795940"/>
  </r>
  <r>
    <s v="2023"/>
    <x v="0"/>
    <x v="0"/>
    <x v="0"/>
    <x v="4"/>
    <s v="2 - Poder Ejecutivo"/>
    <s v="0999 - ADMINISTRACION DE OBLIGACIONES DEL TESORO NACIONAL"/>
    <s v="2 - SERVICIOS ECONÓMICOS"/>
    <s v="2.4 - Energía y combustible"/>
    <s v="2.4.04 - Energía eléctrica de fuentes termoeléctricas"/>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2262328"/>
    <n v="782262328"/>
    <n v="74635277.590000004"/>
  </r>
  <r>
    <s v="2023"/>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60000000"/>
    <n v="0"/>
  </r>
  <r>
    <s v="2023"/>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43956730"/>
    <n v="43956730"/>
    <n v="3739085.5"/>
  </r>
  <r>
    <s v="2023"/>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05033335"/>
  </r>
  <r>
    <s v="2023"/>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995000"/>
    <n v="995000"/>
    <n v="0"/>
  </r>
  <r>
    <s v="2023"/>
    <x v="0"/>
    <x v="0"/>
    <x v="0"/>
    <x v="4"/>
    <s v="5 - Cámara de Cuentas de la República Dominicana"/>
    <s v="0402 - CÁMARA DE CUENTAS"/>
    <s v="4 - SERVICIOS SOCIALES"/>
    <s v="4.4 - Educación"/>
    <s v="4.4.98 - Investigación y desarrollo relacionados con la educación"/>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1250000"/>
    <n v="1250000"/>
    <n v="85000"/>
  </r>
  <r>
    <s v="2023"/>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7655907"/>
    <n v="17655907"/>
    <n v="0"/>
  </r>
  <r>
    <s v="2023"/>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714600"/>
    <n v="3714600"/>
    <n v="0"/>
  </r>
  <r>
    <s v="2023"/>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000000"/>
    <n v="0"/>
  </r>
  <r>
    <s v="2023"/>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8768696"/>
    <n v="14068696"/>
    <n v="0"/>
  </r>
  <r>
    <s v="2023"/>
    <x v="0"/>
    <x v="0"/>
    <x v="0"/>
    <x v="5"/>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75000"/>
    <n v="8075000"/>
    <n v="0"/>
  </r>
  <r>
    <s v="2023"/>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700000"/>
    <n v="700000"/>
    <n v="0"/>
  </r>
  <r>
    <s v="2023"/>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885898520"/>
    <n v="885898520"/>
    <n v="73824876"/>
  </r>
  <r>
    <s v="2023"/>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5000000"/>
    <n v="5000000"/>
    <n v="416655.33"/>
  </r>
  <r>
    <s v="2023"/>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800000"/>
    <n v="800000"/>
    <n v="66666.67"/>
  </r>
  <r>
    <s v="2023"/>
    <x v="0"/>
    <x v="0"/>
    <x v="1"/>
    <x v="6"/>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
    <n v="0"/>
  </r>
  <r>
    <s v="2023"/>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70189636.489999995"/>
    <n v="0"/>
  </r>
  <r>
    <s v="2023"/>
    <x v="0"/>
    <x v="0"/>
    <x v="1"/>
    <x v="6"/>
    <s v="2 - Poder Ejecutivo"/>
    <s v="0201 - PRESIDENCIA DE LA REPÚBLICA"/>
    <s v="1 - SERVICIOS  GENERALES"/>
    <s v="1.3 - Defensa nacional"/>
    <s v="1.3.03 - Defensa civil"/>
    <s v="2.2 - CONTRATACIÓN DE SERVICIOS"/>
    <s v="2.2.5 - ALQUILERES Y RENTAS"/>
    <s v="S"/>
    <s v="03 - AMPLIACIÓN DEL SISTEMA NACIONAL DE ATENCION A EMERGENCIAS Y SEGURIDAD 9-1-1, FASE II"/>
    <s v="10 - FONDO GENERAL"/>
    <n v="14624"/>
    <s v="15 - MONTE CRISTI"/>
    <n v="2000000"/>
    <n v="2000000"/>
    <n v="0"/>
  </r>
  <r>
    <s v="2023"/>
    <x v="0"/>
    <x v="0"/>
    <x v="1"/>
    <x v="6"/>
    <s v="2 - Poder Ejecutivo"/>
    <s v="0201 - PRESIDENCIA DE LA REPÚBLICA"/>
    <s v="1 - SERVICIOS  GENERALES"/>
    <s v="1.3 - Defensa nacional"/>
    <s v="1.3.03 - Defensa civil"/>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s v="1 - SERVICIOS  GENERALES"/>
    <s v="1.3 - Defensa nacional"/>
    <s v="1.3.03 - Defensa civil"/>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s v="1 - SERVICIOS  GENERALES"/>
    <s v="1.3 - Defensa nacional"/>
    <s v="1.3.03 - Defensa civil"/>
    <s v="2.2 - CONTRATACIÓN DE SERVICIOS"/>
    <s v="2.2.8 - OTROS SERVICIOS NO INCLUIDOS EN CONCEPTOS ANTERIORES"/>
    <s v="S"/>
    <s v="03 - AMPLIACIÓN DEL SISTEMA NACIONAL DE ATENCION A EMERGENCIAS Y SEGURIDAD 9-1-1, FASE II"/>
    <s v="10 - FONDO GENERAL"/>
    <n v="14624"/>
    <s v="15 - MONTE CRISTI"/>
    <n v="71278501"/>
    <n v="71278501"/>
    <n v="0"/>
  </r>
  <r>
    <s v="2023"/>
    <x v="0"/>
    <x v="0"/>
    <x v="1"/>
    <x v="6"/>
    <s v="2 - Poder Ejecutivo"/>
    <s v="0201 - PRESIDENCIA DE LA REPÚBLICA"/>
    <s v="1 - SERVICIOS  GENERALES"/>
    <s v="1.3 - Defensa nacional"/>
    <s v="1.3.03 - Defensa civil"/>
    <s v="2.3 - MATERIALES Y SUMINISTROS"/>
    <s v="2.3.9 - PRODUCTOS Y ÚTILES VARIOS"/>
    <s v="S"/>
    <s v="03 - AMPLIACIÓN DEL SISTEMA NACIONAL DE ATENCION A EMERGENCIAS Y SEGURIDAD 9-1-1, FASE II"/>
    <s v="10 - FONDO GENERAL"/>
    <n v="14624"/>
    <s v="15 - MONTE CRISTI"/>
    <n v="15439569"/>
    <n v="15439569"/>
    <n v="0"/>
  </r>
  <r>
    <s v="2023"/>
    <x v="0"/>
    <x v="0"/>
    <x v="1"/>
    <x v="6"/>
    <s v="2 - Poder Ejecutivo"/>
    <s v="0201 - PRESIDENCIA DE LA REPÚBLICA"/>
    <s v="2 - SERVICIOS ECONÓMICOS"/>
    <s v="2.6 - Transporte"/>
    <s v="2.6.01 - Transporte por carretera"/>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s v="2 - SERVICIOS ECONÓMICOS"/>
    <s v="2.6 - Transporte"/>
    <s v="2.6.01 - Transporte por carretera"/>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s v="2 - SERVICIOS ECONÓMICOS"/>
    <s v="2.6 - Transporte"/>
    <s v="2.6.01 - Transporte por carretera"/>
    <s v="2.7 - OBRAS"/>
    <s v="2.7.2 - INFRAESTRUCTURA"/>
    <s v="S"/>
    <s v="40 - REMODELACIÓN DE LA CALLE DEL SOL TRAMO COMPRENDIDO ENTRE LAS CALLES GENERAL VALVERDE Y SABANA LARGA, PROVINCIA SANTIAGO"/>
    <s v="10 - FONDO GENERAL"/>
    <n v="15027"/>
    <s v="25 - SANTIAGO"/>
    <n v="108004529"/>
    <n v="108004529"/>
    <n v="0"/>
  </r>
  <r>
    <s v="2023"/>
    <x v="0"/>
    <x v="0"/>
    <x v="1"/>
    <x v="6"/>
    <s v="2 - Poder Ejecutivo"/>
    <s v="0201 - PRESIDENCIA DE LA REPÚBLICA"/>
    <s v="2 - SERVICIOS ECONÓMICOS"/>
    <s v="2.6 - Transporte"/>
    <s v="2.6.01 - Transporte por carretera"/>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s v="2 - SERVICIOS ECONÓMICOS"/>
    <s v="2.6 - Transporte"/>
    <s v="2.6.02 - Transporte por agua"/>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s v="2 - SERVICIOS ECONÓMICOS"/>
    <s v="2.6 - Transporte"/>
    <s v="2.6.02 - Transporte por agua"/>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10 - FONDO GENERAL"/>
    <n v="14118"/>
    <s v="32 - SANTO DOMINGO"/>
    <n v="8400000"/>
    <n v="8400000"/>
    <n v="260000"/>
  </r>
  <r>
    <s v="2023"/>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10 - FONDO GENERAL"/>
    <n v="14118"/>
    <s v="32 - SANTO DOMINGO"/>
    <n v="729600"/>
    <n v="729600"/>
    <n v="38875.1"/>
  </r>
  <r>
    <s v="2023"/>
    <x v="0"/>
    <x v="0"/>
    <x v="1"/>
    <x v="6"/>
    <s v="2 - Poder Ejecutivo"/>
    <s v="0201 - PRESIDENCIA DE LA REPÚBLICA"/>
    <s v="2 - SERVICIOS ECONÓMICOS"/>
    <s v="2.6 - Transporte"/>
    <s v="2.6.04 - Transporte aéreo"/>
    <s v="2.2 - CONTRATACIÓN DE SERVICIOS"/>
    <s v="2.2.4 - TRANSPORTE Y ALMACENAJE"/>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s v="2 - SERVICIOS ECONÓMICOS"/>
    <s v="2.6 - Transporte"/>
    <s v="2.6.04 - Transporte aéreo"/>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s v="2 - SERVICIOS ECONÓMICOS"/>
    <s v="2.6 - Transporte"/>
    <s v="2.6.04 - Transporte aéreo"/>
    <s v="2.2 - CONTRATACIÓN DE SERVICIOS"/>
    <s v="2.2.8 - OTROS SERVICIOS NO INCLUIDOS EN CONCEPTOS ANTERIORES"/>
    <s v="S"/>
    <s v="02 - CONSTRUCCIÓN DE LA 2 LINEA DEL TELEFÉRICO DE SANTO DOMINGO, SANTO DOMINGO OESTE Y LOS ALCARRIZOS"/>
    <s v="10 - FONDO GENERAL"/>
    <n v="14118"/>
    <s v="32 - SANTO DOMINGO"/>
    <n v="165000000"/>
    <n v="165000000"/>
    <n v="746145.4"/>
  </r>
  <r>
    <s v="2023"/>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s v="3 - PROTECCIÓN DEL MEDIO AMBIENTE"/>
    <s v="3.2 - Protección de la biodiversidad y ordenación de desechos"/>
    <s v="3.2.02 - Ordenación de desechos"/>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s v="3 - PROTECCIÓN DEL MEDIO AMBIENTE"/>
    <s v="3.2 - Protección de la biodiversidad y ordenación de desechos"/>
    <s v="3.2.02 - Ordenación de desechos"/>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s v="4 - SERVICIOS SOCIALES"/>
    <s v="4.1 - Vivienda y servicios comunitarios"/>
    <s v="4.1.01 - Urbanización y servicios comunitarios"/>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551071"/>
    <n v="0"/>
  </r>
  <r>
    <s v="2023"/>
    <x v="0"/>
    <x v="0"/>
    <x v="1"/>
    <x v="6"/>
    <s v="2 - Poder Ejecutivo"/>
    <s v="0201 - PRESIDENCIA DE LA REPÚBLICA"/>
    <s v="4 - SERVICIOS SOCIALES"/>
    <s v="4.1 - Vivienda y servicios comunitarios"/>
    <s v="4.1.01 - Urbanización y servicios comunitarios"/>
    <s v="2.7 - OBRAS"/>
    <s v="2.7.2 - INFRAESTRUCTURA"/>
    <s v="S"/>
    <s v="02 - CONSTRUCCIÓN DE ECO-HÁBITAT INTEGRAL PARA CIUDADANOS EN CONDICIÓN DE POBREZA MULTIDIMENSIONAL, PROVINCIA MARÍA TRINIDAD SÁNCHEZ"/>
    <s v="10 - FONDO GENERAL"/>
    <n v="15014"/>
    <s v="14 - MARIA TRINIDAD SANCHEZ"/>
    <n v="29193597"/>
    <n v="29193597"/>
    <n v="0"/>
  </r>
  <r>
    <s v="2023"/>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15410954"/>
    <n v="154109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3233604"/>
    <n v="3233604"/>
    <n v="0"/>
  </r>
  <r>
    <s v="2023"/>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10 - REMODELACIÓN CANCHA DE BALONCESTO PALAVÉ, SECTOR MANOGUAYABO, MUNICIPIO SANTO DOMINGO OESTE, PROVINCIA SANTO DOMINGO."/>
    <s v="10 - FONDO GENERAL"/>
    <n v="14781"/>
    <s v="32 - SANTO DOMINGO"/>
    <n v="5034877"/>
    <n v="5034877"/>
    <n v="0"/>
  </r>
  <r>
    <s v="2023"/>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12065741"/>
    <n v="12065741"/>
    <n v="0"/>
  </r>
  <r>
    <s v="2023"/>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8000000"/>
    <n v="8000000"/>
    <n v="0"/>
  </r>
  <r>
    <s v="2023"/>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37476317"/>
    <n v="37476317"/>
    <n v="0"/>
  </r>
  <r>
    <s v="2023"/>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11000000"/>
    <n v="11000000"/>
    <n v="0"/>
  </r>
  <r>
    <s v="2023"/>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687162"/>
    <n v="1687162"/>
    <n v="0"/>
  </r>
  <r>
    <s v="2023"/>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32694"/>
    <n v="1432694"/>
    <n v="0"/>
  </r>
  <r>
    <s v="2023"/>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101113"/>
    <n v="1101113"/>
    <n v="0"/>
  </r>
  <r>
    <s v="2023"/>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4816054"/>
    <n v="48160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5311956"/>
    <n v="5311956"/>
    <n v="0"/>
  </r>
  <r>
    <s v="2023"/>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5311954"/>
    <n v="53119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17052312"/>
    <n v="17052312"/>
    <n v="0"/>
  </r>
  <r>
    <s v="2023"/>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5311954"/>
    <n v="53119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5332480"/>
    <n v="5332480"/>
    <n v="0"/>
  </r>
  <r>
    <s v="2023"/>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5332481"/>
    <n v="5332481"/>
    <n v="0"/>
  </r>
  <r>
    <s v="2023"/>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5332482"/>
    <n v="5332482"/>
    <n v="0"/>
  </r>
  <r>
    <s v="2023"/>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5373531"/>
    <n v="5373531"/>
    <n v="0"/>
  </r>
  <r>
    <s v="2023"/>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17249194"/>
    <n v="17249194"/>
    <n v="0"/>
  </r>
  <r>
    <s v="2023"/>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25977936"/>
    <n v="25977936"/>
    <n v="0"/>
  </r>
  <r>
    <s v="2023"/>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9338901"/>
    <n v="9338901"/>
    <n v="0"/>
  </r>
  <r>
    <s v="2023"/>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91834774"/>
    <n v="91834774"/>
    <n v="0"/>
  </r>
  <r>
    <s v="2023"/>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13249833"/>
    <n v="13249833"/>
    <n v="0"/>
  </r>
  <r>
    <s v="2023"/>
    <x v="0"/>
    <x v="0"/>
    <x v="1"/>
    <x v="6"/>
    <s v="2 - Poder Ejecutivo"/>
    <s v="0201 - PRESIDENCIA DE LA REPÚBLICA"/>
    <s v="4 - SERVICIOS SOCIALES"/>
    <s v="4.3 - Actividades deportivas, recreativas, culturales y religiosas"/>
    <s v="4.3.03 - Servicios culturales"/>
    <s v="2.7 - OBRAS"/>
    <s v="2.7.2 - INFRAESTRUCTURA"/>
    <s v="S"/>
    <s v="37 - RECONSTRUCCIÓN CALLE PEATONAL BENITO MONCIÓN, DESDE CALLE BOY SCOUTS HASTA SALVADOR CUCURULLO, CENTRO HISTÓRICO SANTIAGO, PROV. SANTIAG"/>
    <s v="10 - FONDO GENERAL"/>
    <n v="15018"/>
    <s v="25 - SANTIAGO"/>
    <n v="61551557"/>
    <n v="61551557"/>
    <n v="0"/>
  </r>
  <r>
    <s v="2023"/>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10 - FONDO GENERAL"/>
    <n v="13924"/>
    <s v="01 - DISTRITO NACIONAL"/>
    <n v="75400000"/>
    <n v="75400000"/>
    <n v="6027195"/>
  </r>
  <r>
    <s v="2023"/>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891661.11999999988"/>
  </r>
  <r>
    <s v="2023"/>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130052"/>
  </r>
  <r>
    <s v="2023"/>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10 - FONDO GENERAL"/>
    <n v="13924"/>
    <s v="01 - DISTRITO NACIONAL"/>
    <n v="1110388435"/>
    <n v="1110388435"/>
    <n v="0"/>
  </r>
  <r>
    <s v="2023"/>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280226"/>
    <n v="18280226"/>
    <n v="720000"/>
  </r>
  <r>
    <s v="2023"/>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2968072"/>
    <n v="2968072"/>
    <n v="107670.75"/>
  </r>
  <r>
    <s v="2023"/>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2266762"/>
    <n v="1350000"/>
    <n v="0"/>
  </r>
  <r>
    <s v="2023"/>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5664104"/>
    <n v="0"/>
  </r>
  <r>
    <s v="2023"/>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5367046"/>
    <n v="7522598"/>
    <n v="0"/>
  </r>
  <r>
    <s v="2023"/>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250000"/>
    <n v="1500000"/>
    <n v="0"/>
  </r>
  <r>
    <s v="2023"/>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316690"/>
    <n v="316690"/>
    <n v="0"/>
  </r>
  <r>
    <s v="2023"/>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s v="4 - SERVICIOS SOCIALES"/>
    <s v="4.5 - Protección social"/>
    <s v="4.5.09 - Juventud"/>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0"/>
    <n v="1090000"/>
    <n v="0"/>
  </r>
  <r>
    <s v="2023"/>
    <x v="0"/>
    <x v="0"/>
    <x v="1"/>
    <x v="6"/>
    <s v="2 - Poder Ejecutivo"/>
    <s v="0201 - PRESIDENCIA DE LA REPÚBLICA"/>
    <s v="4 - SERVICIOS SOCIALES"/>
    <s v="4.5 - Protección social"/>
    <s v="4.5.10 - Asistencia social"/>
    <s v="2.7 - OBRAS"/>
    <s v="2.7.2 - INFRAESTRUCTURA"/>
    <s v="N"/>
    <s v="00 - N/A"/>
    <s v="10 - FONDO GENERAL"/>
    <s v="(en blanco)"/>
    <s v="99 - MULTIPROVINCIAL"/>
    <n v="3000000"/>
    <n v="6500000"/>
    <n v="0"/>
  </r>
  <r>
    <s v="2023"/>
    <x v="0"/>
    <x v="0"/>
    <x v="1"/>
    <x v="6"/>
    <s v="2 - Poder Ejecutivo"/>
    <s v="0201 - PRESIDENCIA DE LA REPÚBLICA"/>
    <s v="4 - SERVICIOS SOCIALES"/>
    <s v="4.5 - Protección social"/>
    <s v="4.5.99 - Planificación, gestión y supervisión de la protección social"/>
    <s v="2.1 - REMUNERACIONES Y CONTRIBUCIONES"/>
    <s v="2.1.1 - REMUNERACIONES"/>
    <s v="S"/>
    <s v="00 - N/A"/>
    <s v="70 - DONACION EXTERNA"/>
    <s v="(en blanco)"/>
    <s v="99 - MULTIPROVINCIAL"/>
    <n v="5537763"/>
    <n v="5537763"/>
    <n v="0"/>
  </r>
  <r>
    <s v="2023"/>
    <x v="0"/>
    <x v="0"/>
    <x v="1"/>
    <x v="6"/>
    <s v="2 - Poder Ejecutivo"/>
    <s v="0201 - PRESIDENCIA DE LA REPÚBLICA"/>
    <s v="4 - SERVICIOS SOCIALES"/>
    <s v="4.5 - Protección social"/>
    <s v="4.5.99 - Planificación, gestión y supervisión de la protección social"/>
    <s v="2.2 - CONTRATACIÓN DE SERVICIOS"/>
    <s v="2.2.2 - PUBLICIDAD, IMPRESIÓN Y ENCUADERNACIÓN"/>
    <s v="S"/>
    <s v="00 - N/A"/>
    <s v="70 - DONACION EXTERNA"/>
    <s v="(en blanco)"/>
    <s v="99 - MULTIPROVINCIAL"/>
    <n v="516858"/>
    <n v="516858"/>
    <n v="0"/>
  </r>
  <r>
    <s v="2023"/>
    <x v="0"/>
    <x v="0"/>
    <x v="1"/>
    <x v="6"/>
    <s v="2 - Poder Ejecutivo"/>
    <s v="0201 - PRESIDENCIA DE LA REPÚBLICA"/>
    <s v="4 - SERVICIOS SOCIALES"/>
    <s v="4.5 - Protección social"/>
    <s v="4.5.99 - Planificación, gestión y supervisión de la protección social"/>
    <s v="2.2 - CONTRATACIÓN DE SERVICIOS"/>
    <s v="2.2.3 - VIÁTICOS"/>
    <s v="S"/>
    <s v="00 - N/A"/>
    <s v="70 - DONACION EXTERNA"/>
    <s v="(en blanco)"/>
    <s v="99 - MULTIPROVINCIAL"/>
    <n v="5537763"/>
    <n v="5537763"/>
    <n v="0"/>
  </r>
  <r>
    <s v="2023"/>
    <x v="0"/>
    <x v="0"/>
    <x v="1"/>
    <x v="6"/>
    <s v="2 - Poder Ejecutivo"/>
    <s v="0201 - PRESIDENCIA DE LA REPÚBLICA"/>
    <s v="4 - SERVICIOS SOCIALES"/>
    <s v="4.5 - Protección social"/>
    <s v="4.5.99 - Planificación, gestión y supervisión de la protección social"/>
    <s v="2.2 - CONTRATACIÓN DE SERVICIOS"/>
    <s v="2.2.5 - ALQUILERES Y RENTAS"/>
    <s v="S"/>
    <s v="00 - N/A"/>
    <s v="70 - DONACION EXTERNA"/>
    <s v="(en blanco)"/>
    <s v="99 - MULTIPROVINCIAL"/>
    <n v="430715"/>
    <n v="430715"/>
    <n v="0"/>
  </r>
  <r>
    <s v="2023"/>
    <x v="0"/>
    <x v="0"/>
    <x v="1"/>
    <x v="6"/>
    <s v="2 - Poder Ejecutivo"/>
    <s v="0201 - PRESIDENCIA DE LA REPÚBLICA"/>
    <s v="4 - SERVICIOS SOCIALES"/>
    <s v="4.5 - Protección social"/>
    <s v="4.5.99 - Planificación, gestión y supervisión de la protección social"/>
    <s v="2.2 - CONTRATACIÓN DE SERVICIOS"/>
    <s v="2.2.6 - SEGUROS"/>
    <s v="S"/>
    <s v="00 - N/A"/>
    <s v="70 - DONACION EXTERNA"/>
    <s v="(en blanco)"/>
    <s v="99 - MULTIPROVINCIAL"/>
    <n v="738368"/>
    <n v="738368"/>
    <n v="0"/>
  </r>
  <r>
    <s v="2023"/>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100000"/>
    <n v="0"/>
  </r>
  <r>
    <s v="2023"/>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16680000"/>
    <n v="1200000"/>
  </r>
  <r>
    <s v="2023"/>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4400000"/>
    <n v="748800"/>
  </r>
  <r>
    <s v="2023"/>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6000000"/>
    <n v="0"/>
  </r>
  <r>
    <s v="2023"/>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0"/>
    <n v="806000"/>
    <n v="0"/>
  </r>
  <r>
    <s v="2023"/>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0"/>
    <n v="200000"/>
    <n v="0"/>
  </r>
  <r>
    <s v="2023"/>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50000"/>
    <n v="0"/>
  </r>
  <r>
    <s v="2023"/>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0"/>
    <n v="7600000"/>
    <n v="0"/>
  </r>
  <r>
    <s v="2023"/>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0"/>
    <n v="10000"/>
    <n v="0"/>
  </r>
  <r>
    <s v="2023"/>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500000"/>
    <n v="0"/>
  </r>
  <r>
    <s v="2023"/>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75000"/>
    <n v="275000"/>
    <n v="0"/>
  </r>
  <r>
    <s v="2023"/>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000000"/>
    <n v="1000000"/>
    <n v="0"/>
  </r>
  <r>
    <s v="2023"/>
    <x v="0"/>
    <x v="0"/>
    <x v="1"/>
    <x v="6"/>
    <s v="2 - Poder Ejecutivo"/>
    <s v="0206 - MINISTERIO DE EDUCACIÓN"/>
    <s v="3 - PROTECCIÓN DEL MEDIO AMBIENTE"/>
    <s v="3.3 - Cambio Climático"/>
    <s v="3.3.03 - Conocimiento del riesgo de desastres climáticos"/>
    <s v="2.3 - MATERIALES Y SUMINISTROS"/>
    <s v="2.3.9 - PRODUCTOS Y ÚTILES VARIOS"/>
    <s v="N"/>
    <s v="00 - N/A"/>
    <s v="10 - FONDO GENERAL"/>
    <s v="(en blanco)"/>
    <s v="99 - MULTIPROVINCIAL"/>
    <n v="0"/>
    <n v="95000"/>
    <n v="0"/>
  </r>
  <r>
    <s v="2023"/>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4500000"/>
    <n v="49500"/>
    <n v="0"/>
  </r>
  <r>
    <s v="2023"/>
    <x v="0"/>
    <x v="0"/>
    <x v="1"/>
    <x v="6"/>
    <s v="2 - Poder Ejecutivo"/>
    <s v="0206 - MINISTERIO DE EDUCACIÓN"/>
    <s v="4 - SERVICIOS SOCIALES"/>
    <s v="4.4 - Educación"/>
    <s v="4.4.02 - Educación primaria"/>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s v="4 - SERVICIOS SOCIALES"/>
    <s v="4.4 - Educación"/>
    <s v="4.4.02 - Educación primaria"/>
    <s v="2.2 - CONTRATACIÓN DE SERVICIOS"/>
    <s v="2.2.3 - VIÁTICOS"/>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s v="4 - SERVICIOS SOCIALES"/>
    <s v="4.4 - Educación"/>
    <s v="4.4.02 - Educación primaria"/>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s v="4 - SERVICIOS SOCIALES"/>
    <s v="4.4 - Educación"/>
    <s v="4.4.02 - Educación primaria"/>
    <s v="2.2 - CONTRATACIÓN DE SERVICIOS"/>
    <s v="2.2.8 - OTROS SERVICIOS NO INCLUIDOS EN CONCEPTOS ANTERIORES"/>
    <s v="S"/>
    <s v="02 - APOYO  DE LA EDUCACIÓN PRE-UNIVERSITARIA A TRAVÉS DEL PACTO EDUCATIVO EN LA REPÚBLICA DOMINICANA."/>
    <s v="10 - FONDO GENERAL"/>
    <n v="13696"/>
    <s v="99 - MULTIPROVINCIAL"/>
    <n v="57860000"/>
    <n v="57860000"/>
    <n v="0"/>
  </r>
  <r>
    <s v="2023"/>
    <x v="0"/>
    <x v="0"/>
    <x v="1"/>
    <x v="6"/>
    <s v="2 - Poder Ejecutivo"/>
    <s v="0206 - MINISTERIO DE EDUCACIÓN"/>
    <s v="4 - SERVICIOS SOCIALES"/>
    <s v="4.4 - Educación"/>
    <s v="4.4.02 - Educación primaria"/>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s v="4 - SERVICIOS SOCIALES"/>
    <s v="4.4 - Educación"/>
    <s v="4.4.02 - Educación primaria"/>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s v="4 - SERVICIOS SOCIALES"/>
    <s v="4.4 - Educación"/>
    <s v="4.4.02 - Educación primaria"/>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s v="4 - SERVICIOS SOCIALES"/>
    <s v="4.4 - Educación"/>
    <s v="4.4.02 - Educación primaria"/>
    <s v="2.3 - MATERIALES Y SUMINISTROS"/>
    <s v="2.3.9 - PRODUCTOS Y ÚTILES VARIOS"/>
    <s v="S"/>
    <s v="02 - APOYO  DE LA EDUCACIÓN PRE-UNIVERSITARIA A TRAVÉS DEL PACTO EDUCATIVO EN LA REPÚBLICA DOMINICANA."/>
    <s v="10 - FONDO GENERAL"/>
    <n v="13696"/>
    <s v="99 - MULTIPROVINCIAL"/>
    <n v="13500000"/>
    <n v="13500000"/>
    <n v="0"/>
  </r>
  <r>
    <s v="2023"/>
    <x v="0"/>
    <x v="0"/>
    <x v="1"/>
    <x v="6"/>
    <s v="2 - Poder Ejecutivo"/>
    <s v="0206 - MINISTERIO DE EDUCACIÓN"/>
    <s v="4 - SERVICIOS SOCIALES"/>
    <s v="4.4 - Educación"/>
    <s v="4.4.03 - Educación secundaria"/>
    <s v="2.3 - MATERIALES Y SUMINISTROS"/>
    <s v="2.3.9 - PRODUCTOS Y ÚTILES VARIOS"/>
    <s v="N"/>
    <s v="00 - N/A"/>
    <s v="10 - FONDO GENERAL"/>
    <s v="(en blanco)"/>
    <s v="99 - MULTIPROVINCIAL"/>
    <n v="0"/>
    <n v="514700"/>
    <n v="0"/>
  </r>
  <r>
    <s v="2023"/>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250000"/>
    <n v="0"/>
  </r>
  <r>
    <s v="2023"/>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010"/>
    <n v="0"/>
  </r>
  <r>
    <s v="2023"/>
    <x v="0"/>
    <x v="0"/>
    <x v="1"/>
    <x v="6"/>
    <s v="2 - Poder Ejecutivo"/>
    <s v="0206 - MINISTERIO DE EDUCACIÓN"/>
    <s v="4 - SERVICIOS SOCIALES"/>
    <s v="4.4 - Educación"/>
    <s v="4.4.06 - Educación técnica"/>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s v="4 - SERVICIOS SOCIALES"/>
    <s v="4.4 - Educación"/>
    <s v="4.4.06 - Educación técnica"/>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s v="4 - SERVICIOS SOCIALES"/>
    <s v="4.4 - Educación"/>
    <s v="4.4.07 - Educación vocacional"/>
    <s v="2.3 - MATERIALES Y SUMINISTROS"/>
    <s v="2.3.9 - PRODUCTOS Y ÚTILES VARIOS"/>
    <s v="N"/>
    <s v="00 - N/A"/>
    <s v="10 - FONDO GENERAL"/>
    <s v="(en blanco)"/>
    <s v="99 - MULTIPROVINCIAL"/>
    <n v="0"/>
    <n v="120"/>
    <n v="0"/>
  </r>
  <r>
    <s v="2023"/>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5351365"/>
    <n v="4942958"/>
    <n v="0"/>
  </r>
  <r>
    <s v="2023"/>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3"/>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53249"/>
    <n v="53249"/>
    <n v="0"/>
  </r>
  <r>
    <s v="2023"/>
    <x v="0"/>
    <x v="0"/>
    <x v="1"/>
    <x v="6"/>
    <s v="2 - Poder Ejecutivo"/>
    <s v="0207 - MINISTERIO DE SALUD PÚBLICA Y ASISTENCIA SOCIAL"/>
    <s v="1 - SERVICIOS  GENERALES"/>
    <s v="1.1 - Administración general"/>
    <s v="1.1.05 - Gestión de la administración general para transversalizar el enfoque de género"/>
    <s v="2.1 - REMUNERACIONES Y CONTRIBUCIONES"/>
    <s v="2.1.1 - REMUNERACIONES"/>
    <s v="S"/>
    <s v="00 - N/A"/>
    <s v="10 - FONDO GENERAL"/>
    <s v="(en blanco)"/>
    <s v="99 - MULTIPROVINCIAL"/>
    <n v="191914"/>
    <n v="191914"/>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3 - VIÁTICOS"/>
    <s v="S"/>
    <s v="00 - N/A"/>
    <s v="10 - FONDO GENERAL"/>
    <s v="(en blanco)"/>
    <s v="99 - MULTIPROVINCIAL"/>
    <n v="191914"/>
    <n v="191914"/>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3 - VIÁTICOS"/>
    <s v="S"/>
    <s v="00 - N/A"/>
    <s v="70 - DONACION EXTERNA"/>
    <s v="(en blanco)"/>
    <s v="99 - MULTIPROVINCIAL"/>
    <n v="317539"/>
    <n v="317539"/>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5 - ALQUILERES Y RENTAS"/>
    <s v="S"/>
    <s v="00 - N/A"/>
    <s v="10 - FONDO GENERAL"/>
    <s v="(en blanco)"/>
    <s v="99 - MULTIPROVINCIAL"/>
    <n v="191914"/>
    <n v="191914"/>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s v="1 - SERVICIOS  GENERALES"/>
    <s v="1.1 - Administración general"/>
    <s v="1.1.05 - Gestión de la administración general para transversalizar el enfoque de género"/>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s v="1 - SERVICIOS  GENERALES"/>
    <s v="1.1 - Administración general"/>
    <s v="1.1.05 - Gestión de la administración general para transversalizar el enfoque de género"/>
    <s v="2.3 - MATERIALES Y SUMINISTROS"/>
    <s v="2.3.9 - PRODUCTOS Y ÚTILES VARIOS"/>
    <s v="S"/>
    <s v="00 - N/A"/>
    <s v="70 - DONACION EXTERNA"/>
    <s v="(en blanco)"/>
    <s v="99 - MULTIPROVINCIAL"/>
    <n v="52923"/>
    <n v="52923"/>
    <n v="0"/>
  </r>
  <r>
    <s v="2023"/>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37911201"/>
    <n v="37911201"/>
    <n v="0"/>
  </r>
  <r>
    <s v="2023"/>
    <x v="0"/>
    <x v="0"/>
    <x v="1"/>
    <x v="6"/>
    <s v="2 - Poder Ejecutivo"/>
    <s v="0207 - MINISTERIO DE SALUD PÚBLICA Y ASISTENCIA SOCIAL"/>
    <s v="4 - SERVICIOS SOCIALES"/>
    <s v="4.2 - Salud"/>
    <s v="4.2.03 - Servicios de la salud pública y prevención de la salud"/>
    <s v="2.1 - REMUNERACIONES Y CONTRIBUCIONES"/>
    <s v="2.1.2 - SOBRESUELDOS"/>
    <s v="S"/>
    <s v="00 - N/A"/>
    <s v="70 - DONACION EXTERNA"/>
    <s v="(en blanco)"/>
    <s v="99 - MULTIPROVINCIAL"/>
    <n v="543765"/>
    <n v="543765"/>
    <n v="0"/>
  </r>
  <r>
    <s v="2023"/>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10 - FONDO GENERAL"/>
    <s v="(en blanco)"/>
    <s v="99 - MULTIPROVINCIAL"/>
    <n v="600000"/>
    <n v="600000"/>
    <n v="0"/>
  </r>
  <r>
    <s v="2023"/>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70 - DONACION EXTERNA"/>
    <s v="(en blanco)"/>
    <s v="99 - MULTIPROVINCIAL"/>
    <n v="1759607"/>
    <n v="1759607"/>
    <n v="0"/>
  </r>
  <r>
    <s v="2023"/>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10 - FONDO GENERAL"/>
    <s v="(en blanco)"/>
    <s v="99 - MULTIPROVINCIAL"/>
    <n v="8014582"/>
    <n v="8014582"/>
    <n v="0"/>
  </r>
  <r>
    <s v="2023"/>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s v="4 - SERVICIOS SOCIALES"/>
    <s v="4.2 - Salud"/>
    <s v="4.2.03 - Servicios de la salud pública y prevención de la salud"/>
    <s v="2.2 - CONTRATACIÓN DE SERVICIOS"/>
    <s v="2.2.3 - VIÁTICOS"/>
    <s v="S"/>
    <s v="00 - N/A"/>
    <s v="10 - FONDO GENERAL"/>
    <s v="(en blanco)"/>
    <s v="99 - MULTIPROVINCIAL"/>
    <n v="2630300"/>
    <n v="2630300"/>
    <n v="0"/>
  </r>
  <r>
    <s v="2023"/>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24884854"/>
    <n v="24884854"/>
    <n v="0"/>
  </r>
  <r>
    <s v="2023"/>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10 - FONDO GENERAL"/>
    <s v="(en blanco)"/>
    <s v="99 - MULTIPROVINCIAL"/>
    <n v="1450000"/>
    <n v="1450000"/>
    <n v="0"/>
  </r>
  <r>
    <s v="2023"/>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4728498"/>
    <n v="4728498"/>
    <n v="0"/>
  </r>
  <r>
    <s v="2023"/>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574905"/>
    <n v="574905"/>
    <n v="0"/>
  </r>
  <r>
    <s v="2023"/>
    <x v="0"/>
    <x v="0"/>
    <x v="1"/>
    <x v="6"/>
    <s v="2 - Poder Ejecutivo"/>
    <s v="0207 - MINISTERIO DE SALUD PÚBLICA Y ASISTENCIA SOCIAL"/>
    <s v="4 - SERVICIOS SOCIALES"/>
    <s v="4.2 - Salud"/>
    <s v="4.2.03 - Servicios de la salud pública y prevención de la salud"/>
    <s v="2.2 - CONTRATACIÓN DE SERVICIOS"/>
    <s v="2.2.6 - SEGUROS"/>
    <s v="S"/>
    <s v="00 - N/A"/>
    <s v="10 - FONDO GENERAL"/>
    <s v="(en blanco)"/>
    <s v="99 - MULTIPROVINCIAL"/>
    <n v="2700000"/>
    <n v="2700000"/>
    <n v="0"/>
  </r>
  <r>
    <s v="2023"/>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10 - FONDO GENERAL"/>
    <s v="(en blanco)"/>
    <s v="99 - MULTIPROVINCIAL"/>
    <n v="9100000"/>
    <n v="9100000"/>
    <n v="0"/>
  </r>
  <r>
    <s v="2023"/>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59023400"/>
    <n v="59023400"/>
    <n v="0"/>
  </r>
  <r>
    <s v="2023"/>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10 - FONDO GENERAL"/>
    <s v="(en blanco)"/>
    <s v="99 - MULTIPROVINCIAL"/>
    <n v="3846955"/>
    <n v="3846955"/>
    <n v="0"/>
  </r>
  <r>
    <s v="2023"/>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10 - FONDO GENERAL"/>
    <s v="(en blanco)"/>
    <s v="99 - MULTIPROVINCIAL"/>
    <n v="1025000"/>
    <n v="1025000"/>
    <n v="0"/>
  </r>
  <r>
    <s v="2023"/>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s v="4 - SERVICIOS SOCIALES"/>
    <s v="4.2 - Salud"/>
    <s v="4.2.03 - Servicios de la salud pública y prevención de la salud"/>
    <s v="2.3 - MATERIALES Y SUMINISTROS"/>
    <s v="2.3.2 - TEXTILES Y VESTUARIOS"/>
    <s v="S"/>
    <s v="00 - N/A"/>
    <s v="10 - FONDO GENERAL"/>
    <s v="(en blanco)"/>
    <s v="99 - MULTIPROVINCIAL"/>
    <n v="402350"/>
    <n v="402350"/>
    <n v="0"/>
  </r>
  <r>
    <s v="2023"/>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10 - FONDO GENERAL"/>
    <s v="(en blanco)"/>
    <s v="99 - MULTIPROVINCIAL"/>
    <n v="250000"/>
    <n v="250000"/>
    <n v="0"/>
  </r>
  <r>
    <s v="2023"/>
    <x v="0"/>
    <x v="0"/>
    <x v="1"/>
    <x v="6"/>
    <s v="2 - Poder Ejecutivo"/>
    <s v="0207 - MINISTERIO DE SALUD PÚBLICA Y ASISTENCIA SOCIAL"/>
    <s v="4 - SERVICIOS SOCIALES"/>
    <s v="4.2 - Salud"/>
    <s v="4.2.03 - Servicios de la salud pública y prevención de la salud"/>
    <s v="2.3 - MATERIALES Y SUMINISTROS"/>
    <s v="2.3.4 - PRODUCTOS FARMACÉUTICOS"/>
    <s v="S"/>
    <s v="00 - N/A"/>
    <s v="10 - FONDO GENERAL"/>
    <s v="(en blanco)"/>
    <s v="99 - MULTIPROVINCIAL"/>
    <n v="660000"/>
    <n v="660000"/>
    <n v="0"/>
  </r>
  <r>
    <s v="2023"/>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10 - FONDO GENERAL"/>
    <s v="(en blanco)"/>
    <s v="99 - MULTIPROVINCIAL"/>
    <n v="1022500"/>
    <n v="1022500"/>
    <n v="0"/>
  </r>
  <r>
    <s v="2023"/>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10 - FONDO GENERAL"/>
    <s v="(en blanco)"/>
    <s v="99 - MULTIPROVINCIAL"/>
    <n v="6638750"/>
    <n v="6638750"/>
    <n v="0"/>
  </r>
  <r>
    <s v="2023"/>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4763550"/>
    <n v="4763550"/>
    <n v="0"/>
  </r>
  <r>
    <s v="2023"/>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383848"/>
    <n v="15903848"/>
    <n v="0"/>
  </r>
  <r>
    <s v="2023"/>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500000"/>
    <n v="0"/>
  </r>
  <r>
    <s v="2023"/>
    <x v="0"/>
    <x v="0"/>
    <x v="1"/>
    <x v="6"/>
    <s v="2 - Poder Ejecutivo"/>
    <s v="0207 - MINISTERIO DE SALUD PÚBLICA Y ASISTENCIA SOCIAL"/>
    <s v="4 - SERVICIOS SOCIALES"/>
    <s v="4.6 - Equidad de género"/>
    <s v="4.6.03 - Acciones para una cultura de igualdad de género."/>
    <s v="2.1 - REMUNERACIONES Y CONTRIBUCIONES"/>
    <s v="2.1.1 - REMUNERACIONES"/>
    <s v="S"/>
    <s v="00 - N/A"/>
    <s v="10 - FONDO GENERAL"/>
    <s v="(en blanco)"/>
    <s v="99 - MULTIPROVINCIAL"/>
    <n v="383827"/>
    <n v="383827"/>
    <n v="0"/>
  </r>
  <r>
    <s v="2023"/>
    <x v="0"/>
    <x v="0"/>
    <x v="1"/>
    <x v="6"/>
    <s v="2 - Poder Ejecutivo"/>
    <s v="0207 - MINISTERIO DE SALUD PÚBLICA Y ASISTENCIA SOCIAL"/>
    <s v="4 - SERVICIOS SOCIALES"/>
    <s v="4.6 - Equidad de género"/>
    <s v="4.6.03 - Acciones para una cultura de igualdad de género."/>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s v="4 - SERVICIOS SOCIALES"/>
    <s v="4.6 - Equidad de género"/>
    <s v="4.6.03 - Acciones para una cultura de igualdad de género."/>
    <s v="2.2 - CONTRATACIÓN DE SERVICIOS"/>
    <s v="2.2.3 - VIÁTICOS"/>
    <s v="S"/>
    <s v="00 - N/A"/>
    <s v="70 - DONACION EXTERNA"/>
    <s v="(en blanco)"/>
    <s v="99 - MULTIPROVINCIAL"/>
    <n v="216278"/>
    <n v="216278"/>
    <n v="0"/>
  </r>
  <r>
    <s v="2023"/>
    <x v="0"/>
    <x v="0"/>
    <x v="1"/>
    <x v="6"/>
    <s v="2 - Poder Ejecutivo"/>
    <s v="0207 - MINISTERIO DE SALUD PÚBLICA Y ASISTENCIA SOCIAL"/>
    <s v="4 - SERVICIOS SOCIALES"/>
    <s v="4.6 - Equidad de género"/>
    <s v="4.6.03 - Acciones para una cultura de igualdad de género."/>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s v="4 - SERVICIOS SOCIALES"/>
    <s v="4.6 - Equidad de género"/>
    <s v="4.6.03 - Acciones para una cultura de igualdad de género."/>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s v="4 - SERVICIOS SOCIALES"/>
    <s v="4.6 - Equidad de género"/>
    <s v="4.6.03 - Acciones para una cultura de igualdad de género."/>
    <s v="2.3 - MATERIALES Y SUMINISTROS"/>
    <s v="2.3.9 - PRODUCTOS Y ÚTILES VARIOS"/>
    <s v="S"/>
    <s v="00 - N/A"/>
    <s v="70 - DONACION EXTERNA"/>
    <s v="(en blanco)"/>
    <s v="99 - MULTIPROVINCIAL"/>
    <n v="558875"/>
    <n v="558875"/>
    <n v="0"/>
  </r>
  <r>
    <s v="2023"/>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3000000"/>
    <n v="3000000"/>
    <n v="0"/>
  </r>
  <r>
    <s v="2023"/>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4760000"/>
    <n v="4760000"/>
    <n v="0"/>
  </r>
  <r>
    <s v="2023"/>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175000000"/>
    <n v="175000000"/>
    <n v="18830629.390000001"/>
  </r>
  <r>
    <s v="2023"/>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125000"/>
    <n v="125000"/>
    <n v="0"/>
  </r>
  <r>
    <s v="2023"/>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275000"/>
    <n v="275000"/>
    <n v="0"/>
  </r>
  <r>
    <s v="2023"/>
    <x v="0"/>
    <x v="0"/>
    <x v="1"/>
    <x v="6"/>
    <s v="2 - Poder Ejecutivo"/>
    <s v="0209 - MINISTERIO DE TRABAJO"/>
    <s v="4 - SERVICIOS SOCIALES"/>
    <s v="4.5 - Protección social"/>
    <s v="4.5.06 - Desempleo"/>
    <s v="2.1 - REMUNERACIONES Y CONTRIBUCIONES"/>
    <s v="2.1.1 - REMUNERACIONES"/>
    <s v="S"/>
    <s v="00 - N/A"/>
    <s v="60 - CREDITO EXTERNO"/>
    <s v="(en blanco)"/>
    <s v="25 - SANTIAGO"/>
    <n v="11828474"/>
    <n v="11828474"/>
    <n v="0"/>
  </r>
  <r>
    <s v="2023"/>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74566131"/>
    <n v="74566131"/>
    <n v="0"/>
  </r>
  <r>
    <s v="2023"/>
    <x v="0"/>
    <x v="0"/>
    <x v="1"/>
    <x v="6"/>
    <s v="2 - Poder Ejecutivo"/>
    <s v="0209 - MINISTERIO DE TRABAJO"/>
    <s v="4 - SERVICIOS SOCIALES"/>
    <s v="4.5 - Protección social"/>
    <s v="4.5.06 - Desempleo"/>
    <s v="2.3 - MATERIALES Y SUMINISTROS"/>
    <s v="2.3.1 - ALIMENTOS Y PRODUCTOS AGROFORESTALES"/>
    <s v="S"/>
    <s v="00 - N/A"/>
    <s v="60 - CREDITO EXTERNO"/>
    <s v="(en blanco)"/>
    <s v="25 - SANTIAGO"/>
    <n v="5216453"/>
    <n v="5216453"/>
    <n v="0"/>
  </r>
  <r>
    <s v="2023"/>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2500000"/>
    <n v="2500000"/>
    <n v="0"/>
  </r>
  <r>
    <s v="2023"/>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70000"/>
  </r>
  <r>
    <s v="2023"/>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20500000"/>
    <n v="20500000"/>
    <n v="0"/>
  </r>
  <r>
    <s v="2023"/>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0773"/>
  </r>
  <r>
    <s v="2023"/>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950000"/>
    <n v="950000"/>
    <n v="0"/>
  </r>
  <r>
    <s v="2023"/>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0"/>
  </r>
  <r>
    <s v="2023"/>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500000"/>
    <n v="0"/>
  </r>
  <r>
    <s v="2023"/>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450000"/>
    <n v="450000"/>
    <n v="0"/>
  </r>
  <r>
    <s v="2023"/>
    <x v="0"/>
    <x v="0"/>
    <x v="1"/>
    <x v="6"/>
    <s v="2 - Poder Ejecutivo"/>
    <s v="0210 - MINISTERIO DE AGRICULTURA"/>
    <s v="2 - SERVICIOS ECONÓMICOS"/>
    <s v="2.2 - Agropecuaria, caza, pesca y silvicultura"/>
    <s v="2.2.01 - Agropecuaria"/>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0"/>
  </r>
  <r>
    <s v="2023"/>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0"/>
  </r>
  <r>
    <s v="2023"/>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600000"/>
    <n v="600000"/>
    <n v="0"/>
  </r>
  <r>
    <s v="2023"/>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48698196"/>
    <n v="848698196"/>
    <n v="0"/>
  </r>
  <r>
    <s v="2023"/>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s v="2 - SERVICIOS ECONÓMICOS"/>
    <s v="2.2 - Agropecuaria, caza, pesca y silvicultura"/>
    <s v="2.2.99 - Planificación, gestión y supervisión agropecuaria, caza, pesca y silvicultura"/>
    <s v="2.7 - OBRAS"/>
    <s v="2.7.2 - INFRAESTRUCTURA"/>
    <s v="N"/>
    <s v="00 - N/A"/>
    <s v="60 - CREDITO EXTERNO"/>
    <s v="(en blanco)"/>
    <s v="99 - MULTIPROVINCIAL"/>
    <n v="142375000"/>
    <n v="142375000"/>
    <n v="0"/>
  </r>
  <r>
    <s v="2023"/>
    <x v="0"/>
    <x v="0"/>
    <x v="1"/>
    <x v="6"/>
    <s v="2 - Poder Ejecutivo"/>
    <s v="0210 - MINISTERIO DE AGRICULTURA"/>
    <s v="2 - SERVICIOS ECONÓMICOS"/>
    <s v="2.3 - Riego"/>
    <s v="2.3.01 - Riego"/>
    <s v="2.3 - MATERIALES Y SUMINISTROS"/>
    <s v="2.3.9 - PRODUCTOS Y ÚTILES VARIOS"/>
    <s v="N"/>
    <s v="00 - N/A"/>
    <s v="10 - FONDO GENERAL"/>
    <s v="(en blanco)"/>
    <s v="99 - MULTIPROVINCIAL"/>
    <n v="100000"/>
    <n v="50000"/>
    <n v="0"/>
  </r>
  <r>
    <s v="2023"/>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5100000"/>
    <n v="25100000"/>
    <n v="0"/>
  </r>
  <r>
    <s v="2023"/>
    <x v="0"/>
    <x v="0"/>
    <x v="1"/>
    <x v="6"/>
    <s v="2 - Poder Ejecutivo"/>
    <s v="0210 - MINISTERIO DE AGRICULTURA"/>
    <s v="4 - SERVICIOS SOCIALES"/>
    <s v="4.1 - Vivienda y servicios comunitarios"/>
    <s v="4.1.03 - Abastecimiento de agua potable"/>
    <s v="2.7 - OBRAS"/>
    <s v="2.7.2 - INFRAESTRUCTURA"/>
    <s v="N"/>
    <s v="00 - N/A"/>
    <s v="10 - FONDO GENERAL"/>
    <s v="(en blanco)"/>
    <s v="99 - MULTIPROVINCIAL"/>
    <n v="100000"/>
    <n v="100000"/>
    <n v="0"/>
  </r>
  <r>
    <s v="2023"/>
    <x v="0"/>
    <x v="0"/>
    <x v="1"/>
    <x v="6"/>
    <s v="2 - Poder Ejecutivo"/>
    <s v="0211 - MINISTERIO DE OBRAS PÚBLICAS Y COMUNICACIONES"/>
    <s v="2 - SERVICIOS ECONÓMICOS"/>
    <s v="2.2 - Agropecuaria, caza, pesca y silvicultura"/>
    <s v="2.2.02 - Caza y pesca"/>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s v="2 - SERVICIOS ECONÓMICOS"/>
    <s v="2.2 - Agropecuaria, caza, pesca y silvicultura"/>
    <s v="2.2.02 - Caza y pesca"/>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s v="2 - SERVICIOS ECONÓMICOS"/>
    <s v="2.2 - Agropecuaria, caza, pesca y silvicultura"/>
    <s v="2.2.02 - Caza y pesca"/>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s v="2 - SERVICIOS ECONÓMICOS"/>
    <s v="2.2 - Agropecuaria, caza, pesca y silvicultura"/>
    <s v="2.2.02 - Caza y pesca"/>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s v="2 - SERVICIOS ECONÓMICOS"/>
    <s v="2.2 - Agropecuaria, caza, pesca y silvicultura"/>
    <s v="2.2.02 - Caza y pesca"/>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26 - REHABILITACIÓN DE LA INFRAESTRUCTURA VIAL URBANA DEL MUNICIPIO DE FUNDACION, PROVINCIA BARAHONA"/>
    <s v="10 - FONDO GENERAL"/>
    <n v="15072"/>
    <s v="04 - BARAHONA"/>
    <n v="1377350"/>
    <n v="137735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28 - RECONSTRUCCIÓN DE LA INFRAESTRUCTURA VIAL URBANA DEL MUNICIPIO DE VICENTE NOBLE, PROVINCIA BARAHONA"/>
    <s v="10 - FONDO GENERAL"/>
    <n v="15073"/>
    <s v="04 - BARAHONA"/>
    <n v="1921801"/>
    <n v="1921801"/>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39 - RECONSTRUCCIÓN DE INFRAESTRUCTURA VIAL URBANA DEL MUNICIPIO SANTA CRUZ DE BARAHONA, PROVINCIA BARAHONA"/>
    <s v="10 - FONDO GENERAL"/>
    <n v="15028"/>
    <s v="04 - BARAHONA"/>
    <n v="6504271"/>
    <n v="6504271"/>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2 - RECONSTRUCCIÓN DE LA INFRAESTRUCTURA VIAL URBANA DEL MUNICIPIO DE MAO, PROVINCIA VALVERDE"/>
    <s v="10 - FONDO GENERAL"/>
    <n v="15031"/>
    <s v="27 - VALVERDE"/>
    <n v="2967434"/>
    <n v="296743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3 - RECONSTRUCCIÓN DE LA INFRAESTRUCTURA VIAL URBANA DEL MUNICIPIO DE POLO, PROVINCIA BARAHONA"/>
    <s v="10 - FONDO GENERAL"/>
    <n v="15032"/>
    <s v="04 - BARAHONA"/>
    <n v="1499942"/>
    <n v="1499942"/>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4 - RECONSTRUCCIÓN DE LA INFRAESTRUCTURA VIAL URBANA DEL MUNICIPIO DE ENRIQUILLO, PROVINCIA BARAHONA"/>
    <s v="10 - FONDO GENERAL"/>
    <n v="15033"/>
    <s v="04 - BARAHONA"/>
    <n v="1535998"/>
    <n v="153599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5 - RECONSTRUCCIÓN DE INFRAESTRUCTURA VIAL URBANA DEL MUNICIPIO JIMANI, PROVINCIA INDEPENDENCIA"/>
    <s v="10 - FONDO GENERAL"/>
    <n v="15034"/>
    <s v="10 - INDEPENDENCIA"/>
    <n v="1519774"/>
    <n v="151977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7 - RECONSTRUCCIÓN DE LA INFRAESTRUCTURA VIAL URBANA DEL MUNICIPIO DE MONTE PLATA, PROVINCIA MONTE PLATA"/>
    <s v="10 - FONDO GENERAL"/>
    <n v="15036"/>
    <s v="29 - MONTE PLATA"/>
    <n v="7427598"/>
    <n v="742759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8 - RECONSTRUCCIÓN DE LA INFRAESTRUCTURA VIAL URBANA DEL MUNICIPIO GUANANICO, PROVINCIA PUERTO PLATA"/>
    <s v="10 - FONDO GENERAL"/>
    <n v="15039"/>
    <s v="18 - PUERTO PLATA"/>
    <n v="1144788"/>
    <n v="114478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0 - RECONSTRUCCIÓN DE LA INFRAESTRUCTURA VIAL URBANA DEL MUNICIPIO ALTAMIRA, PROVINCIA PUERTO PLATA"/>
    <s v="10 - FONDO GENERAL"/>
    <n v="15054"/>
    <s v="18 - PUERTO PLATA"/>
    <n v="1447660"/>
    <n v="144766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1 - RECONSTRUCCIÓN DE LA INFRAESTRUCTURA VIAL URBANA DEL MUNICIPIO DE HIGUEY, PROVINCIA LA ALTAGRACIA"/>
    <s v="10 - FONDO GENERAL"/>
    <n v="15055"/>
    <s v="11 - LA ALTAGRACIA"/>
    <n v="6436055"/>
    <n v="6436055"/>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3 - RECONSTRUCCIÓN DE LA INFRAESTRUCTURA VIAL URBANA DEL MUNICIPIO DE CABRAL, PROVINCIA BARAHONA"/>
    <s v="10 - FONDO GENERAL"/>
    <n v="15057"/>
    <s v="04 - BARAHONA"/>
    <n v="2437406"/>
    <n v="243740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4 - RECONSTRUCCIÓN DE LA INFRAESTRUCTURA VIAL URBANA DE SAN JUAN DE LA MAGUANA, PROVINCIA SAN JUAN"/>
    <s v="10 - FONDO GENERAL"/>
    <n v="15058"/>
    <s v="22 - SAN JUAN"/>
    <n v="6681232"/>
    <n v="6681232"/>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7 - RECONSTRUCCIÓN DE LA INFRAESTRUCTURA VIAL URBANA DEL MUNICIPIO DE MOCA, PROVINCIA ESPAILLAT"/>
    <s v="10 - FONDO GENERAL"/>
    <n v="15061"/>
    <s v="09 - ESPAILLAT"/>
    <n v="5125403"/>
    <n v="5125403"/>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8 - RECONSTRUCCIÓN DE INFRAESTRUCTURA VIAL URBANA DEL MUNICIPIO DE PARAISO, PROVINCIA BARAHONA"/>
    <s v="10 - FONDO GENERAL"/>
    <n v="15062"/>
    <s v="04 - BARAHONA"/>
    <n v="1622533"/>
    <n v="1622533"/>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9 - RECONSTRUCCIÓN DE LA INFRAESTRUCTURA VIAL URBANA DEL MUNICIPIO LAS CHARCAS, PROVINCIA AZUA"/>
    <s v="10 - FONDO GENERAL"/>
    <n v="15063"/>
    <s v="02 - AZUA"/>
    <n v="6760557"/>
    <n v="6760557"/>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0 - RECONSTRUCCIÓN DE INFRAESTRUCTURA VIAL URBANA DEL MUNICIPIO SAN FRANCISCO DE MACORIS, PROVINCIA DUARTE"/>
    <s v="10 - FONDO GENERAL"/>
    <n v="15064"/>
    <s v="06 - DUARTE"/>
    <n v="5641008"/>
    <n v="564100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1 - RECONSTRUCCIÓN  DE INFRAESTRUCTURA VIAL URBANA DEL MUNICIPIO DE BANÍ, PROVINCIA PERAVIA"/>
    <s v="10 - FONDO GENERAL"/>
    <n v="15065"/>
    <s v="17 - PERAVIA"/>
    <n v="35643457"/>
    <n v="35643457"/>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2 - RECONSTRUCCIÓN DE INFRAESTRUCTURA VIAL URBANA EN LA CIRCUNSCRIPCIÓN 1 DEL DISTRITO NACIONAL"/>
    <s v="10 - FONDO GENERAL"/>
    <n v="15066"/>
    <s v="01 - DISTRITO NACIONAL"/>
    <n v="51560504"/>
    <n v="5156050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4 - RECONSTRUCCIÓN DE INFRAESTRUCTURA VIAL URBANA DEL MUNICIPIO ESPERANZA, PROVINCIA VALVERDE"/>
    <s v="10 - FONDO GENERAL"/>
    <n v="15068"/>
    <s v="27 - VALVERDE"/>
    <n v="9234019"/>
    <n v="9234019"/>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5 - RECONSTRUCCIÓN DE INFRAESTRUCTURA VIAL URBANA DEL MUNICIPIO LA VEGA, PROVINCIA LA VEGA"/>
    <s v="10 - FONDO GENERAL"/>
    <n v="15069"/>
    <s v="13 - LA VEGA"/>
    <n v="8799543"/>
    <n v="8799543"/>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7 - RECONSTRUCCIÓN DE INFRAESTRUCTURA VIAL URBANA DEL MUNICIPIO AZUA DE COMPOSTELA, PROVINCIA AZUA"/>
    <s v="10 - FONDO GENERAL"/>
    <n v="15071"/>
    <s v="02 - AZUA"/>
    <n v="8990640"/>
    <n v="8990640"/>
    <n v="0"/>
  </r>
  <r>
    <s v="2023"/>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2050000"/>
    <n v="6050000"/>
    <n v="0"/>
  </r>
  <r>
    <s v="2023"/>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1500000000"/>
    <n v="0"/>
  </r>
  <r>
    <s v="2023"/>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619699999"/>
    <n v="2619699999"/>
    <n v="0"/>
  </r>
  <r>
    <s v="2023"/>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10 - FONDO GENERAL"/>
    <n v="14790"/>
    <s v="14 - MARIA TRINIDAD SANCHEZ"/>
    <n v="670000000"/>
    <n v="670000000"/>
    <n v="0"/>
  </r>
  <r>
    <s v="2023"/>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105000000"/>
    <n v="105000000"/>
    <n v="0"/>
  </r>
  <r>
    <s v="2023"/>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s v="2 - SERVICIOS ECONÓMICOS"/>
    <s v="2.6 - Transporte"/>
    <s v="2.6.01 - Transporte por carretera"/>
    <s v="2.7 - OBRAS"/>
    <s v="2.7.2 - INFRAESTRUCTURA"/>
    <s v="S"/>
    <s v="10 - RECONSTRUCCIÓN DEL CAMINO VECINAL MONTELLANO-LOS LIRIOS-LOS ARACENA-LOS ABANICOS, SALCEDO , PROVINCIA HERMANAS MIRABAL"/>
    <s v="10 - FONDO GENERAL"/>
    <n v="15013"/>
    <s v="19 - HERMANAS MIRABAL"/>
    <n v="150000000"/>
    <n v="150000000"/>
    <n v="0"/>
  </r>
  <r>
    <s v="2023"/>
    <x v="0"/>
    <x v="0"/>
    <x v="1"/>
    <x v="6"/>
    <s v="2 - Poder Ejecutivo"/>
    <s v="0211 - MINISTERIO DE OBRAS PÚBLICAS Y COMUNICACIONES"/>
    <s v="2 - SERVICIOS ECONÓMICOS"/>
    <s v="2.6 - Transporte"/>
    <s v="2.6.01 - Transporte por carretera"/>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75000000"/>
    <n v="75000000"/>
    <n v="0"/>
  </r>
  <r>
    <s v="2023"/>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83800000"/>
    <n v="583800000"/>
    <n v="0"/>
  </r>
  <r>
    <s v="2023"/>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127760000"/>
    <n v="127760000"/>
    <n v="0"/>
  </r>
  <r>
    <s v="2023"/>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50 - CRÉDITO INTERNO"/>
    <n v="13836"/>
    <s v="99 - MULTIPROVINCIAL"/>
    <n v="1212640000"/>
    <n v="1212640000"/>
    <n v="368600118.39999998"/>
  </r>
  <r>
    <s v="2023"/>
    <x v="0"/>
    <x v="0"/>
    <x v="1"/>
    <x v="6"/>
    <s v="2 - Poder Ejecutivo"/>
    <s v="0211 - MINISTERIO DE OBRAS PÚBLICAS Y COMUNICACIONES"/>
    <s v="2 - SERVICIOS ECONÓMICOS"/>
    <s v="2.6 - Transporte"/>
    <s v="2.6.01 - Transporte por carretera"/>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350000000"/>
    <n v="350000000"/>
    <n v="0"/>
  </r>
  <r>
    <s v="2023"/>
    <x v="0"/>
    <x v="0"/>
    <x v="1"/>
    <x v="6"/>
    <s v="2 - Poder Ejecutivo"/>
    <s v="0211 - MINISTERIO DE OBRAS PÚBLICAS Y COMUNICACIONES"/>
    <s v="2 - SERVICIOS ECONÓMICOS"/>
    <s v="2.6 - Transporte"/>
    <s v="2.6.01 - Transporte por carretera"/>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s v="2 - SERVICIOS ECONÓMICOS"/>
    <s v="2.6 - Transporte"/>
    <s v="2.6.01 - Transporte por carretera"/>
    <s v="2.7 - OBRAS"/>
    <s v="2.7.2 - INFRAESTRUCTURA"/>
    <s v="S"/>
    <s v="31 - RECONSTRUCCIÓN DE LA INFRAESTRUCTURA VIAL URBANA DE LA CIRCUNSCRIPCIÓN 2 DEL DISTRITO NACIONAL"/>
    <s v="10 - FONDO GENERAL"/>
    <n v="15074"/>
    <s v="01 - DISTRITO NACIONAL"/>
    <n v="611105551"/>
    <n v="611105551"/>
    <n v="46406522.460000001"/>
  </r>
  <r>
    <s v="2023"/>
    <x v="0"/>
    <x v="0"/>
    <x v="1"/>
    <x v="6"/>
    <s v="2 - Poder Ejecutivo"/>
    <s v="0211 - MINISTERIO DE OBRAS PÚBLICAS Y COMUNICACIONES"/>
    <s v="2 - SERVICIOS ECONÓMICOS"/>
    <s v="2.6 - Transporte"/>
    <s v="2.6.01 - Transporte por carretera"/>
    <s v="2.7 - OBRAS"/>
    <s v="2.7.2 - INFRAESTRUCTURA"/>
    <s v="S"/>
    <s v="39 - RECONSTRUCCIÓN DE INFRAESTRUCTURA VIAL URBANA DEL MUNICIPIO SANTA CRUZ DE BARAHONA, PROVINCIA BARAHONA"/>
    <s v="10 - FONDO GENERAL"/>
    <n v="15028"/>
    <s v="04 - BARAHONA"/>
    <n v="197625829"/>
    <n v="197625829"/>
    <n v="20000000"/>
  </r>
  <r>
    <s v="2023"/>
    <x v="0"/>
    <x v="0"/>
    <x v="1"/>
    <x v="6"/>
    <s v="2 - Poder Ejecutivo"/>
    <s v="0211 - MINISTERIO DE OBRAS PÚBLICAS Y COMUNICACIONES"/>
    <s v="2 - SERVICIOS ECONÓMICOS"/>
    <s v="2.6 - Transporte"/>
    <s v="2.6.01 - Transporte por carretera"/>
    <s v="2.7 - OBRAS"/>
    <s v="2.7.2 - INFRAESTRUCTURA"/>
    <s v="S"/>
    <s v="40 - RECONSTRUCCIÓN DE LA INFRAESTRUCTURA VIAL URBANA DEL MUNICIPIO DE SALCEDO, PROVINCIA HERMANAS MIRABAL"/>
    <s v="10 - FONDO GENERAL"/>
    <n v="15029"/>
    <s v="19 - HERMANAS MIRABAL"/>
    <n v="81769945"/>
    <n v="81769945"/>
    <n v="6503279.54"/>
  </r>
  <r>
    <s v="2023"/>
    <x v="0"/>
    <x v="0"/>
    <x v="1"/>
    <x v="6"/>
    <s v="2 - Poder Ejecutivo"/>
    <s v="0211 - MINISTERIO DE OBRAS PÚBLICAS Y COMUNICACIONES"/>
    <s v="2 - SERVICIOS ECONÓMICOS"/>
    <s v="2.6 - Transporte"/>
    <s v="2.6.01 - Transporte por carretera"/>
    <s v="2.7 - OBRAS"/>
    <s v="2.7.2 - INFRAESTRUCTURA"/>
    <s v="S"/>
    <s v="41 - RECONSTRUCCIÓN DE LA INFRAESTRUCTURA VIAL URBANA DEL MUNICIPIO LOS HIDALGOS DE LA PROVINCIA PUERTO PLATA"/>
    <s v="10 - FONDO GENERAL"/>
    <n v="15030"/>
    <s v="18 - PUERTO PLATA"/>
    <n v="32813130"/>
    <n v="32813130"/>
    <n v="0"/>
  </r>
  <r>
    <s v="2023"/>
    <x v="0"/>
    <x v="0"/>
    <x v="1"/>
    <x v="6"/>
    <s v="2 - Poder Ejecutivo"/>
    <s v="0211 - MINISTERIO DE OBRAS PÚBLICAS Y COMUNICACIONES"/>
    <s v="2 - SERVICIOS ECONÓMICOS"/>
    <s v="2.6 - Transporte"/>
    <s v="2.6.01 - Transporte por carretera"/>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450000000"/>
    <n v="450000000"/>
    <n v="0"/>
  </r>
  <r>
    <s v="2023"/>
    <x v="0"/>
    <x v="0"/>
    <x v="1"/>
    <x v="6"/>
    <s v="2 - Poder Ejecutivo"/>
    <s v="0211 - MINISTERIO DE OBRAS PÚBLICAS Y COMUNICACIONES"/>
    <s v="2 - SERVICIOS ECONÓMICOS"/>
    <s v="2.6 - Transporte"/>
    <s v="2.6.01 - Transporte por carretera"/>
    <s v="2.7 - OBRAS"/>
    <s v="2.7.2 - INFRAESTRUCTURA"/>
    <s v="S"/>
    <s v="43 - RECONSTRUCCIÓN DE LA INFRAESTRUCTURA VIAL URBANA DEL MUNICIPIO DE POLO, PROVINCIA BARAHONA"/>
    <s v="10 - FONDO GENERAL"/>
    <n v="15032"/>
    <s v="04 - BARAHONA"/>
    <n v="20348158"/>
    <n v="20348158"/>
    <n v="618993.15"/>
  </r>
  <r>
    <s v="2023"/>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10 - FONDO GENERAL"/>
    <n v="12080"/>
    <s v="07 - ELIAS PINA"/>
    <n v="216427931"/>
    <n v="216427931"/>
    <n v="0"/>
  </r>
  <r>
    <s v="2023"/>
    <x v="0"/>
    <x v="0"/>
    <x v="1"/>
    <x v="6"/>
    <s v="2 - Poder Ejecutivo"/>
    <s v="0211 - MINISTERIO DE OBRAS PÚBLICAS Y COMUNICACIONES"/>
    <s v="2 - SERVICIOS ECONÓMICOS"/>
    <s v="2.6 - Transporte"/>
    <s v="2.6.01 - Transporte por carretera"/>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s v="2 - SERVICIOS ECONÓMICOS"/>
    <s v="2.6 - Transporte"/>
    <s v="2.6.01 - Transporte por carretera"/>
    <s v="2.7 - OBRAS"/>
    <s v="2.7.2 - INFRAESTRUCTURA"/>
    <s v="S"/>
    <s v="45 - RECONSTRUCCIÓN DE INFRAESTRUCTURA VIAL URBANA DEL MUNICIPIO JIMANI, PROVINCIA INDEPENDENCIA"/>
    <s v="10 - FONDO GENERAL"/>
    <n v="15034"/>
    <s v="10 - INDEPENDENCIA"/>
    <n v="85453400"/>
    <n v="85453400"/>
    <n v="20572205.050000001"/>
  </r>
  <r>
    <s v="2023"/>
    <x v="0"/>
    <x v="0"/>
    <x v="1"/>
    <x v="6"/>
    <s v="2 - Poder Ejecutivo"/>
    <s v="0211 - MINISTERIO DE OBRAS PÚBLICAS Y COMUNICACIONES"/>
    <s v="2 - SERVICIOS ECONÓMICOS"/>
    <s v="2.6 - Transporte"/>
    <s v="2.6.01 - Transporte por carretera"/>
    <s v="2.7 - OBRAS"/>
    <s v="2.7.2 - INFRAESTRUCTURA"/>
    <s v="S"/>
    <s v="46 - RECONSTRUCCIÓN DE LA INFRAESTRUCTURA VIAL URBANA DEL MUNICIPIO VILLA ISABELA DE LA PROVINCIA PUERTO PLATA"/>
    <s v="10 - FONDO GENERAL"/>
    <n v="15035"/>
    <s v="18 - PUERTO PLATA"/>
    <n v="53128251"/>
    <n v="53128251"/>
    <n v="0"/>
  </r>
  <r>
    <s v="2023"/>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600000000"/>
    <n v="600000000"/>
    <n v="300000000"/>
  </r>
  <r>
    <s v="2023"/>
    <x v="0"/>
    <x v="0"/>
    <x v="1"/>
    <x v="6"/>
    <s v="2 - Poder Ejecutivo"/>
    <s v="0211 - MINISTERIO DE OBRAS PÚBLICAS Y COMUNICACIONES"/>
    <s v="2 - SERVICIOS ECONÓMICOS"/>
    <s v="2.6 - Transporte"/>
    <s v="2.6.01 - Transporte por carretera"/>
    <s v="2.7 - OBRAS"/>
    <s v="2.7.2 - INFRAESTRUCTURA"/>
    <s v="S"/>
    <s v="47 - RECONSTRUCCIÓN DE LA INFRAESTRUCTURA VIAL URBANA DEL MUNICIPIO DE MONTE PLATA, PROVINCIA MONTE PLATA"/>
    <s v="10 - FONDO GENERAL"/>
    <n v="15036"/>
    <s v="29 - MONTE PLATA"/>
    <n v="193416783"/>
    <n v="193416783"/>
    <n v="0"/>
  </r>
  <r>
    <s v="2023"/>
    <x v="0"/>
    <x v="0"/>
    <x v="1"/>
    <x v="6"/>
    <s v="2 - Poder Ejecutivo"/>
    <s v="0211 - MINISTERIO DE OBRAS PÚBLICAS Y COMUNICACIONES"/>
    <s v="2 - SERVICIOS ECONÓMICOS"/>
    <s v="2.6 - Transporte"/>
    <s v="2.6.01 - Transporte por carretera"/>
    <s v="2.7 - OBRAS"/>
    <s v="2.7.2 - INFRAESTRUCTURA"/>
    <s v="S"/>
    <s v="47 - RECUPERACION PROGRAMA DE RESILENCIA"/>
    <s v="10 - FONDO GENERAL"/>
    <n v="14328"/>
    <s v="99 - MULTIPROVINCIAL"/>
    <n v="310000000"/>
    <n v="310000000"/>
    <n v="78607762.549999997"/>
  </r>
  <r>
    <s v="2023"/>
    <x v="0"/>
    <x v="0"/>
    <x v="1"/>
    <x v="6"/>
    <s v="2 - Poder Ejecutivo"/>
    <s v="0211 - MINISTERIO DE OBRAS PÚBLICAS Y COMUNICACIONES"/>
    <s v="2 - SERVICIOS ECONÓMICOS"/>
    <s v="2.6 - Transporte"/>
    <s v="2.6.01 - Transporte por carretera"/>
    <s v="2.7 - OBRAS"/>
    <s v="2.7.2 - INFRAESTRUCTURA"/>
    <s v="S"/>
    <s v="48 - RECONSTRUCCIÓN DE LA INFRAESTRUCTURA VIAL URBANA DEL MUNICIPIO GUANANICO, PROVINCIA PUERTO PLATA"/>
    <s v="10 - FONDO GENERAL"/>
    <n v="15039"/>
    <s v="18 - PUERTO PLATA"/>
    <n v="28002802"/>
    <n v="28002802"/>
    <n v="722657.9"/>
  </r>
  <r>
    <s v="2023"/>
    <x v="0"/>
    <x v="0"/>
    <x v="1"/>
    <x v="6"/>
    <s v="2 - Poder Ejecutivo"/>
    <s v="0211 - MINISTERIO DE OBRAS PÚBLICAS Y COMUNICACIONES"/>
    <s v="2 - SERVICIOS ECONÓMICOS"/>
    <s v="2.6 - Transporte"/>
    <s v="2.6.01 - Transporte por carretera"/>
    <s v="2.7 - OBRAS"/>
    <s v="2.7.2 - INFRAESTRUCTURA"/>
    <s v="S"/>
    <s v="49 - RECONSTRUCCIÓN DE LA INFRAESTRUCTURA VIAL URBANA DEL MUNICIPIO DE SAN CRISTÓBAL, PROVINCIA SAN CRISTÓBAL"/>
    <s v="10 - FONDO GENERAL"/>
    <n v="15053"/>
    <s v="21 - SAN CRISTOBAL"/>
    <n v="134309820"/>
    <n v="134309820"/>
    <n v="38371334.359999999"/>
  </r>
  <r>
    <s v="2023"/>
    <x v="0"/>
    <x v="0"/>
    <x v="1"/>
    <x v="6"/>
    <s v="2 - Poder Ejecutivo"/>
    <s v="0211 - MINISTERIO DE OBRAS PÚBLICAS Y COMUNICACIONES"/>
    <s v="2 - SERVICIOS ECONÓMICOS"/>
    <s v="2.6 - Transporte"/>
    <s v="2.6.01 - Transporte por carretera"/>
    <s v="2.7 - OBRAS"/>
    <s v="2.7.2 - INFRAESTRUCTURA"/>
    <s v="S"/>
    <s v="50 - RECONSTRUCCIÓN DE LA INFRAESTRUCTURA VIAL URBANA DEL MUNICIPIO ALTAMIRA, PROVINCIA PUERTO PLATA"/>
    <s v="10 - FONDO GENERAL"/>
    <n v="15054"/>
    <s v="18 - PUERTO PLATA"/>
    <n v="34455874"/>
    <n v="34455874"/>
    <n v="0"/>
  </r>
  <r>
    <s v="2023"/>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50 - CRÉDITO INTERNO"/>
    <n v="13633"/>
    <s v="32 - SANTO DOMINGO"/>
    <n v="650000000"/>
    <n v="650000000"/>
    <n v="0"/>
  </r>
  <r>
    <s v="2023"/>
    <x v="0"/>
    <x v="0"/>
    <x v="1"/>
    <x v="6"/>
    <s v="2 - Poder Ejecutivo"/>
    <s v="0211 - MINISTERIO DE OBRAS PÚBLICAS Y COMUNICACIONES"/>
    <s v="2 - SERVICIOS ECONÓMICOS"/>
    <s v="2.6 - Transporte"/>
    <s v="2.6.01 - Transporte por carretera"/>
    <s v="2.7 - OBRAS"/>
    <s v="2.7.2 - INFRAESTRUCTURA"/>
    <s v="S"/>
    <s v="51 - RECONSTRUCCIÓN DE LA INFRAESTRUCTURA VIAL URBANA DEL MUNICIPIO DE HIGUEY, PROVINCIA LA ALTAGRACIA"/>
    <s v="10 - FONDO GENERAL"/>
    <n v="15055"/>
    <s v="11 - LA ALTAGRACIA"/>
    <n v="201041956"/>
    <n v="201041956"/>
    <n v="20000000"/>
  </r>
  <r>
    <s v="2023"/>
    <x v="0"/>
    <x v="0"/>
    <x v="1"/>
    <x v="6"/>
    <s v="2 - Poder Ejecutivo"/>
    <s v="0211 - MINISTERIO DE OBRAS PÚBLICAS Y COMUNICACIONES"/>
    <s v="2 - SERVICIOS ECONÓMICOS"/>
    <s v="2.6 - Transporte"/>
    <s v="2.6.01 - Transporte por carretera"/>
    <s v="2.7 - OBRAS"/>
    <s v="2.7.2 - INFRAESTRUCTURA"/>
    <s v="S"/>
    <s v="52 - RECONSTRUCCIÓN  DE LA INFRAESTRUCTURA VIAL URBANA DEL MUNICIPIO SAN PEDRO DE MACORÍS, PROVINCIA SAN PEDRO DE MACORIS"/>
    <s v="10 - FONDO GENERAL"/>
    <n v="15056"/>
    <s v="23 - SAN PEDRO DE MACORIS"/>
    <n v="214973981"/>
    <n v="214973981"/>
    <n v="69676963.030000001"/>
  </r>
  <r>
    <s v="2023"/>
    <x v="0"/>
    <x v="0"/>
    <x v="1"/>
    <x v="6"/>
    <s v="2 - Poder Ejecutivo"/>
    <s v="0211 - MINISTERIO DE OBRAS PÚBLICAS Y COMUNICACIONES"/>
    <s v="2 - SERVICIOS ECONÓMICOS"/>
    <s v="2.6 - Transporte"/>
    <s v="2.6.01 - Transporte por carretera"/>
    <s v="2.7 - OBRAS"/>
    <s v="2.7.2 - INFRAESTRUCTURA"/>
    <s v="S"/>
    <s v="53 - RECONSTRUCCIÓN DE LA INFRAESTRUCTURA VIAL URBANA DEL MUNICIPIO DE CABRAL, PROVINCIA BARAHONA"/>
    <s v="10 - FONDO GENERAL"/>
    <n v="15057"/>
    <s v="04 - BARAHONA"/>
    <n v="42226785"/>
    <n v="42226785"/>
    <n v="10788300.6"/>
  </r>
  <r>
    <s v="2023"/>
    <x v="0"/>
    <x v="0"/>
    <x v="1"/>
    <x v="6"/>
    <s v="2 - Poder Ejecutivo"/>
    <s v="0211 - MINISTERIO DE OBRAS PÚBLICAS Y COMUNICACIONES"/>
    <s v="2 - SERVICIOS ECONÓMICOS"/>
    <s v="2.6 - Transporte"/>
    <s v="2.6.01 - Transporte por carretera"/>
    <s v="2.7 - OBRAS"/>
    <s v="2.7.2 - INFRAESTRUCTURA"/>
    <s v="S"/>
    <s v="54 - RECONSTRUCCIÓN DE LA INFRAESTRUCTURA VIAL URBANA DE SAN JUAN DE LA MAGUANA, PROVINCIA SAN JUAN"/>
    <s v="10 - FONDO GENERAL"/>
    <n v="15058"/>
    <s v="22 - SAN JUAN"/>
    <n v="177373840"/>
    <n v="177373840"/>
    <n v="29303322.559999999"/>
  </r>
  <r>
    <s v="2023"/>
    <x v="0"/>
    <x v="0"/>
    <x v="1"/>
    <x v="6"/>
    <s v="2 - Poder Ejecutivo"/>
    <s v="0211 - MINISTERIO DE OBRAS PÚBLICAS Y COMUNICACIONES"/>
    <s v="2 - SERVICIOS ECONÓMICOS"/>
    <s v="2.6 - Transporte"/>
    <s v="2.6.01 - Transporte por carretera"/>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s v="2 - SERVICIOS ECONÓMICOS"/>
    <s v="2.6 - Transporte"/>
    <s v="2.6.01 - Transporte por carretera"/>
    <s v="2.7 - OBRAS"/>
    <s v="2.7.2 - INFRAESTRUCTURA"/>
    <s v="S"/>
    <s v="56 - CONSTRUCCIÓN DE AV. CIRCUNVALACIÓN NORTE EN EL MUNICIPIO VILLA BISONÓ (NAVARRETE), PROVINCIA SANTIAGO"/>
    <s v="50 - CRÉDITO INTERNO"/>
    <n v="14807"/>
    <s v="25 - SANTIAGO"/>
    <n v="300000000"/>
    <n v="300000000"/>
    <n v="0"/>
  </r>
  <r>
    <s v="2023"/>
    <x v="0"/>
    <x v="0"/>
    <x v="1"/>
    <x v="6"/>
    <s v="2 - Poder Ejecutivo"/>
    <s v="0211 - MINISTERIO DE OBRAS PÚBLICAS Y COMUNICACIONES"/>
    <s v="2 - SERVICIOS ECONÓMICOS"/>
    <s v="2.6 - Transporte"/>
    <s v="2.6.01 - Transporte por carretera"/>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s v="2 - SERVICIOS ECONÓMICOS"/>
    <s v="2.6 - Transporte"/>
    <s v="2.6.01 - Transporte por carretera"/>
    <s v="2.7 - OBRAS"/>
    <s v="2.7.2 - INFRAESTRUCTURA"/>
    <s v="S"/>
    <s v="56 - REHABILITACIÓN DE 28KM DEL TRAMO CARRETERO CONSTANZA - PADRE LAS CASAS, PROVINCIAS LA VEGA Y AZUA"/>
    <s v="10 - FONDO GENERAL"/>
    <n v="14945"/>
    <s v="13 - LA VEGA"/>
    <n v="405227030"/>
    <n v="405227030"/>
    <n v="0"/>
  </r>
  <r>
    <s v="2023"/>
    <x v="0"/>
    <x v="0"/>
    <x v="1"/>
    <x v="6"/>
    <s v="2 - Poder Ejecutivo"/>
    <s v="0211 - MINISTERIO DE OBRAS PÚBLICAS Y COMUNICACIONES"/>
    <s v="2 - SERVICIOS ECONÓMICOS"/>
    <s v="2.6 - Transporte"/>
    <s v="2.6.01 - Transporte por carretera"/>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s v="2 - SERVICIOS ECONÓMICOS"/>
    <s v="2.6 - Transporte"/>
    <s v="2.6.01 - Transporte por carretera"/>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s v="2 - SERVICIOS ECONÓMICOS"/>
    <s v="2.6 - Transporte"/>
    <s v="2.6.01 - Transporte por carretera"/>
    <s v="2.7 - OBRAS"/>
    <s v="2.7.2 - INFRAESTRUCTURA"/>
    <s v="S"/>
    <s v="59 - RECONSTRUCCIÓN DE LA INFRAESTRUCTURA VIAL URBANA DEL MUNICIPIO LAS CHARCAS, PROVINCIA AZUA"/>
    <s v="10 - FONDO GENERAL"/>
    <n v="15063"/>
    <s v="02 - AZUA"/>
    <n v="136538124"/>
    <n v="136538124"/>
    <n v="0"/>
  </r>
  <r>
    <s v="2023"/>
    <x v="0"/>
    <x v="0"/>
    <x v="1"/>
    <x v="6"/>
    <s v="2 - Poder Ejecutivo"/>
    <s v="0211 - MINISTERIO DE OBRAS PÚBLICAS Y COMUNICACIONES"/>
    <s v="2 - SERVICIOS ECONÓMICOS"/>
    <s v="2.6 - Transporte"/>
    <s v="2.6.01 - Transporte por carretera"/>
    <s v="2.7 - OBRAS"/>
    <s v="2.7.2 - INFRAESTRUCTURA"/>
    <s v="S"/>
    <s v="60 - RECONSTRUCCIÓN DE INFRAESTRUCTURA VIAL URBANA DEL MUNICIPIO SAN FRANCISCO DE MACORIS, PROVINCIA DUARTE"/>
    <s v="10 - FONDO GENERAL"/>
    <n v="15064"/>
    <s v="06 - DUARTE"/>
    <n v="175367275"/>
    <n v="175367275"/>
    <n v="15293003.59"/>
  </r>
  <r>
    <s v="2023"/>
    <x v="0"/>
    <x v="0"/>
    <x v="1"/>
    <x v="6"/>
    <s v="2 - Poder Ejecutivo"/>
    <s v="0211 - MINISTERIO DE OBRAS PÚBLICAS Y COMUNICACIONES"/>
    <s v="2 - SERVICIOS ECONÓMICOS"/>
    <s v="2.6 - Transporte"/>
    <s v="2.6.01 - Transporte por carretera"/>
    <s v="2.7 - OBRAS"/>
    <s v="2.7.2 - INFRAESTRUCTURA"/>
    <s v="S"/>
    <s v="61 - RECONSTRUCCIÓN  DE INFRAESTRUCTURA VIAL URBANA DEL MUNICIPIO DE BANÍ, PROVINCIA PERAVIA"/>
    <s v="10 - FONDO GENERAL"/>
    <n v="15065"/>
    <s v="17 - PERAVIA"/>
    <n v="855383497"/>
    <n v="855383497"/>
    <n v="22010723.91"/>
  </r>
  <r>
    <s v="2023"/>
    <x v="0"/>
    <x v="0"/>
    <x v="1"/>
    <x v="6"/>
    <s v="2 - Poder Ejecutivo"/>
    <s v="0211 - MINISTERIO DE OBRAS PÚBLICAS Y COMUNICACIONES"/>
    <s v="2 - SERVICIOS ECONÓMICOS"/>
    <s v="2.6 - Transporte"/>
    <s v="2.6.01 - Transporte por carretera"/>
    <s v="2.7 - OBRAS"/>
    <s v="2.7.2 - INFRAESTRUCTURA"/>
    <s v="S"/>
    <s v="62 - RECONSTRUCCIÓN DE INFRAESTRUCTURA VIAL URBANA EN LA CIRCUNSCRIPCIÓN 1 DEL DISTRITO NACIONAL"/>
    <s v="10 - FONDO GENERAL"/>
    <n v="15066"/>
    <s v="01 - DISTRITO NACIONAL"/>
    <n v="267523517"/>
    <n v="267523517"/>
    <n v="32476784.009999998"/>
  </r>
  <r>
    <s v="2023"/>
    <x v="0"/>
    <x v="0"/>
    <x v="1"/>
    <x v="6"/>
    <s v="2 - Poder Ejecutivo"/>
    <s v="0211 - MINISTERIO DE OBRAS PÚBLICAS Y COMUNICACIONES"/>
    <s v="2 - SERVICIOS ECONÓMICOS"/>
    <s v="2.6 - Transporte"/>
    <s v="2.6.01 - Transporte por carretera"/>
    <s v="2.7 - OBRAS"/>
    <s v="2.7.2 - INFRAESTRUCTURA"/>
    <s v="S"/>
    <s v="64 - RECONSTRUCCIÓN DE INFRAESTRUCTURA VIAL URBANA DEL MUNICIPIO ESPERANZA, PROVINCIA VALVERDE"/>
    <s v="10 - FONDO GENERAL"/>
    <n v="15068"/>
    <s v="27 - VALVERDE"/>
    <n v="213570298"/>
    <n v="213570298"/>
    <n v="0"/>
  </r>
  <r>
    <s v="2023"/>
    <x v="0"/>
    <x v="0"/>
    <x v="1"/>
    <x v="6"/>
    <s v="2 - Poder Ejecutivo"/>
    <s v="0211 - MINISTERIO DE OBRAS PÚBLICAS Y COMUNICACIONES"/>
    <s v="2 - SERVICIOS ECONÓMICOS"/>
    <s v="2.6 - Transporte"/>
    <s v="2.6.01 - Transporte por carretera"/>
    <s v="2.7 - OBRAS"/>
    <s v="2.7.2 - INFRAESTRUCTURA"/>
    <s v="S"/>
    <s v="65 - RECONSTRUCCIÓN DE INFRAESTRUCTURA VIAL URBANA DEL MUNICIPIO LA VEGA, PROVINCIA LA VEGA"/>
    <s v="10 - FONDO GENERAL"/>
    <n v="15069"/>
    <s v="13 - LA VEGA"/>
    <n v="247138373"/>
    <n v="247138373"/>
    <n v="69095349.920000002"/>
  </r>
  <r>
    <s v="2023"/>
    <x v="0"/>
    <x v="0"/>
    <x v="1"/>
    <x v="6"/>
    <s v="2 - Poder Ejecutivo"/>
    <s v="0211 - MINISTERIO DE OBRAS PÚBLICAS Y COMUNICACIONES"/>
    <s v="2 - SERVICIOS ECONÓMICOS"/>
    <s v="2.6 - Transporte"/>
    <s v="2.6.01 - Transporte por carretera"/>
    <s v="2.7 - OBRAS"/>
    <s v="2.7.2 - INFRAESTRUCTURA"/>
    <s v="S"/>
    <s v="66 - RECONSTRUCCIÓN DE INFRAESTRUCTURA VIAL URBANA DEL MUNICIPIO DE SAN FELIPE DE PUERTO PLATA, PROVINCIA PUERTO PLATA"/>
    <s v="10 - FONDO GENERAL"/>
    <n v="15070"/>
    <s v="18 - PUERTO PLATA"/>
    <n v="268760144"/>
    <n v="268760144"/>
    <n v="14000000"/>
  </r>
  <r>
    <s v="2023"/>
    <x v="0"/>
    <x v="0"/>
    <x v="1"/>
    <x v="6"/>
    <s v="2 - Poder Ejecutivo"/>
    <s v="0211 - MINISTERIO DE OBRAS PÚBLICAS Y COMUNICACIONES"/>
    <s v="2 - SERVICIOS ECONÓMICOS"/>
    <s v="2.6 - Transporte"/>
    <s v="2.6.01 - Transporte por carretera"/>
    <s v="2.7 - OBRAS"/>
    <s v="2.7.2 - INFRAESTRUCTURA"/>
    <s v="S"/>
    <s v="67 - RECONSTRUCCIÓN DE INFRAESTRUCTURA VIAL URBANA DEL MUNICIPIO AZUA DE COMPOSTELA, PROVINCIA AZUA"/>
    <s v="10 - FONDO GENERAL"/>
    <n v="15071"/>
    <s v="02 - AZUA"/>
    <n v="183879060"/>
    <n v="183879060"/>
    <n v="0"/>
  </r>
  <r>
    <s v="2023"/>
    <x v="0"/>
    <x v="0"/>
    <x v="1"/>
    <x v="6"/>
    <s v="2 - Poder Ejecutivo"/>
    <s v="0211 - MINISTERIO DE OBRAS PÚ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50 - CRÉDITO INTERNO"/>
    <n v="14921"/>
    <s v="25 - SANTIAGO"/>
    <n v="175124488"/>
    <n v="175124488"/>
    <n v="0"/>
  </r>
  <r>
    <s v="2023"/>
    <x v="0"/>
    <x v="0"/>
    <x v="1"/>
    <x v="6"/>
    <s v="2 - Poder Ejecutivo"/>
    <s v="0211 - MINISTERIO DE OBRAS PÚBLICAS Y COMUNICACIONES"/>
    <s v="2 - SERVICIOS ECONÓMICOS"/>
    <s v="2.6 - Transporte"/>
    <s v="2.6.01 - Transporte por carretera"/>
    <s v="2.7 - OBRAS"/>
    <s v="2.7.2 - INFRAESTRUCTURA"/>
    <s v="S"/>
    <s v="78 - AMPLIACIÓN AVENIDA ARROYO HONDO DESDE LA AVENIDA YAPUR DUMIT HASTA LA CIRCUNVALACION NORTE, SANTIAGO DE LOS CABALLEROS"/>
    <s v="50 - CRÉDITO INTERNO"/>
    <n v="14933"/>
    <s v="25 - SANTIAGO"/>
    <n v="282744397"/>
    <n v="282744397"/>
    <n v="0"/>
  </r>
  <r>
    <s v="2023"/>
    <x v="0"/>
    <x v="0"/>
    <x v="1"/>
    <x v="6"/>
    <s v="2 - Poder Ejecutivo"/>
    <s v="0211 - MINISTERIO DE OBRAS PÚBLICAS Y COMUNICACIONES"/>
    <s v="2 - SERVICIOS ECONÓMICOS"/>
    <s v="2.6 - Transporte"/>
    <s v="2.6.01 - Transporte por carretera"/>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s v="2 - SERVICIOS ECONÓMICOS"/>
    <s v="2.6 - Transporte"/>
    <s v="2.6.01 - Transporte por carretera"/>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67874800"/>
    <n v="67874800"/>
    <n v="4388250"/>
  </r>
  <r>
    <s v="2023"/>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7509600"/>
    <n v="7509600"/>
    <n v="0"/>
  </r>
  <r>
    <s v="2023"/>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9615600"/>
    <n v="9615600"/>
    <n v="672608.79"/>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6554000"/>
    <n v="6554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50 - CRÉDITO INTERNO"/>
    <n v="14558"/>
    <s v="32 - SANTO DOMINGO"/>
    <n v="401320000"/>
    <n v="401320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1000000"/>
    <n v="1000000"/>
    <n v="0"/>
  </r>
  <r>
    <s v="2023"/>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10000000"/>
    <n v="10000000"/>
    <n v="0"/>
  </r>
  <r>
    <s v="2023"/>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2072994000"/>
    <n v="2072994000"/>
    <n v="0"/>
  </r>
  <r>
    <s v="2023"/>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s v="2 - SERVICIOS ECONÓMICOS"/>
    <s v="2.6 - Transporte"/>
    <s v="2.6.03 - Transporte por ferrocarril"/>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s v="2 - SERVICIOS ECONÓMICOS"/>
    <s v="2.6 - Transporte"/>
    <s v="2.6.03 - Transporte por ferrocarril"/>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s v="2 - SERVICIOS ECONÓMICOS"/>
    <s v="2.6 - Transporte"/>
    <s v="2.6.99 - Planificación, gestión y supervisión del transporte"/>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s v="2 - SERVICIOS ECONÓMICOS"/>
    <s v="2.6 - Transporte"/>
    <s v="2.6.99 - Planificación, gestión y supervisión del transporte"/>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150000000"/>
    <n v="150000000"/>
    <n v="0"/>
  </r>
  <r>
    <s v="2023"/>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00000"/>
    <n v="0"/>
  </r>
  <r>
    <s v="2023"/>
    <x v="0"/>
    <x v="0"/>
    <x v="1"/>
    <x v="6"/>
    <s v="2 - Poder Ejecutivo"/>
    <s v="0211 - MINISTERIO DE OBRAS PÚBLICAS Y COMUNICACION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1 - RECUPERACIÓN DE LA COBERTURA VEGETAL EN CUENCAS HIDROGRÁFICAS DE LA REPÚBLICA DOMINICANA - MOPC."/>
    <s v="60 - CREDITO EXTERNO"/>
    <n v="13928"/>
    <s v="02 - AZUA"/>
    <n v="33923620"/>
    <n v="33923620"/>
    <n v="0"/>
  </r>
  <r>
    <s v="2023"/>
    <x v="0"/>
    <x v="0"/>
    <x v="1"/>
    <x v="6"/>
    <s v="2 - Poder Ejecutivo"/>
    <s v="0211 - MINISTERIO DE OBRAS PÚBLICAS Y COMUNICACIONES"/>
    <s v="3 - PROTECCIÓN DEL MEDIO AMBIENTE"/>
    <s v="3.2 - Protección de la biodiversidad y ordenación de desechos"/>
    <s v="3.2.99 - Planificación, gestión y supervisión de la protección del medio ambiente"/>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s v="3 - PROTECCIÓN DEL MEDIO AMBIENTE"/>
    <s v="3.2 - Protección de la biodiversidad y ordenación de desechos"/>
    <s v="3.2.99 - Planificación, gestión y supervisión de la protección del medio ambiente"/>
    <s v="2.7 - OBRAS"/>
    <s v="2.7.2 - INFRAESTRUCTURA"/>
    <s v="S"/>
    <s v="01 - RECUPERACIÓN DE LA COBERTURA VEGETAL EN CUENCAS HIDROGRÁFICAS DE LA REPÚBLICA DOMINICANA - MOPC."/>
    <s v="60 - CREDITO EXTERNO"/>
    <n v="13928"/>
    <s v="02 - AZUA"/>
    <n v="819895159"/>
    <n v="819895159"/>
    <n v="0"/>
  </r>
  <r>
    <s v="2023"/>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8776603"/>
    <n v="8776603"/>
    <n v="0"/>
  </r>
  <r>
    <s v="2023"/>
    <x v="0"/>
    <x v="0"/>
    <x v="1"/>
    <x v="6"/>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S"/>
    <s v="00 - N/A"/>
    <s v="10 - FONDO GENERAL"/>
    <s v="(en blanco)"/>
    <s v="17 - PERAVIA"/>
    <n v="100000"/>
    <n v="100000"/>
    <n v="0"/>
  </r>
  <r>
    <s v="2023"/>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620000"/>
    <n v="642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S"/>
    <s v="00 - N/A"/>
    <s v="10 - FONDO GENERAL"/>
    <s v="(en blanco)"/>
    <s v="17 - PERAVIA"/>
    <n v="1000000"/>
    <n v="1000000"/>
    <n v="0"/>
  </r>
  <r>
    <s v="2023"/>
    <x v="0"/>
    <x v="0"/>
    <x v="1"/>
    <x v="6"/>
    <s v="2 - Poder Ejecutivo"/>
    <s v="0212 - MINISTERIO DE INDUSTRIA, COMERCIO Y MIPYMES (MICM)"/>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50000"/>
    <n v="50000"/>
    <n v="0"/>
  </r>
  <r>
    <s v="2023"/>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34000"/>
    <n v="234000"/>
    <n v="0"/>
  </r>
  <r>
    <s v="2023"/>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4998578"/>
    <n v="14998578"/>
    <n v="0"/>
  </r>
  <r>
    <s v="2023"/>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000000"/>
    <n v="2000000"/>
    <n v="0"/>
  </r>
  <r>
    <s v="2023"/>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2365867987"/>
    <n v="2365867987"/>
    <n v="19535075.379999999"/>
  </r>
  <r>
    <s v="2023"/>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0"/>
    <n v="1600000"/>
    <n v="0"/>
  </r>
  <r>
    <s v="2023"/>
    <x v="0"/>
    <x v="0"/>
    <x v="1"/>
    <x v="6"/>
    <s v="2 - Poder Ejecutivo"/>
    <s v="0214 - PROCURADURÍA GENERAL DE LA REPÚBLICA"/>
    <s v="1 - SERVICIOS  GENERALES"/>
    <s v="1.4 - Justicia, orden público y seguridad"/>
    <s v="1.4.04 - Prisiones"/>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550000"/>
    <n v="550000"/>
    <n v="0"/>
  </r>
  <r>
    <s v="2023"/>
    <x v="0"/>
    <x v="0"/>
    <x v="1"/>
    <x v="6"/>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1494041"/>
    <n v="0"/>
  </r>
  <r>
    <s v="2023"/>
    <x v="0"/>
    <x v="0"/>
    <x v="1"/>
    <x v="6"/>
    <s v="2 - Poder Ejecutivo"/>
    <s v="0215 - MINISTERIO DE LA MUJER"/>
    <s v="4 - SERVICIOS SOCIALES"/>
    <s v="4.6 - Equidad de género"/>
    <s v="4.6.03 - Acciones para una cultura de igualdad de género."/>
    <s v="2.3 - MATERIALES Y SUMINISTROS"/>
    <s v="2.3.9 - PRODUCTOS Y ÚTILES VARIOS"/>
    <s v="N"/>
    <s v="00 - N/A"/>
    <s v="10 - FONDO GENERAL"/>
    <s v="(en blanco)"/>
    <s v="99 - MULTIPROVINCIAL"/>
    <n v="50000"/>
    <n v="50000"/>
    <n v="0"/>
  </r>
  <r>
    <s v="2023"/>
    <x v="0"/>
    <x v="0"/>
    <x v="1"/>
    <x v="6"/>
    <s v="2 - Poder Ejecutivo"/>
    <s v="0215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500000"/>
    <n v="200000"/>
    <n v="0"/>
  </r>
  <r>
    <s v="2023"/>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2550000"/>
    <n v="742654"/>
    <n v="0"/>
  </r>
  <r>
    <s v="2023"/>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1040000"/>
    <n v="1740000"/>
    <n v="0"/>
  </r>
  <r>
    <s v="2023"/>
    <x v="0"/>
    <x v="0"/>
    <x v="1"/>
    <x v="6"/>
    <s v="2 - Poder Ejecutivo"/>
    <s v="0218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12104"/>
    <n v="12104"/>
    <n v="0"/>
  </r>
  <r>
    <s v="2023"/>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770"/>
    <n v="770"/>
    <n v="0"/>
  </r>
  <r>
    <s v="2023"/>
    <x v="0"/>
    <x v="0"/>
    <x v="1"/>
    <x v="6"/>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22170"/>
    <n v="22170"/>
    <n v="0"/>
  </r>
  <r>
    <s v="2023"/>
    <x v="0"/>
    <x v="0"/>
    <x v="1"/>
    <x v="6"/>
    <s v="2 - Poder Ejecutivo"/>
    <s v="0218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45260"/>
    <n v="45260"/>
    <n v="0"/>
  </r>
  <r>
    <s v="2023"/>
    <x v="0"/>
    <x v="0"/>
    <x v="1"/>
    <x v="6"/>
    <s v="2 - Poder Ejecutivo"/>
    <s v="0218 - MINISTERIO DE MEDIO AMBIENTE Y RECURSOS NATURALES"/>
    <s v="3 - PROTECCIÓN DEL MEDIO AMBIENTE"/>
    <s v="3.2 - Protección de la biodiversidad y ordenación de desechos"/>
    <s v="3.2.07 - Biodiversidad y planificación del desarrollo"/>
    <s v="2.3 - MATERIALES Y SUMINISTROS"/>
    <s v="2.3.9 - PRODUCTOS Y ÚTILES VARIOS"/>
    <s v="N"/>
    <s v="00 - N/A"/>
    <s v="10 - FONDO GENERAL"/>
    <s v="(en blanco)"/>
    <s v="99 - MULTIPROVINCIAL"/>
    <n v="531950"/>
    <n v="531950"/>
    <n v="0"/>
  </r>
  <r>
    <s v="2023"/>
    <x v="0"/>
    <x v="0"/>
    <x v="1"/>
    <x v="6"/>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4200"/>
    <n v="4200"/>
    <n v="0"/>
  </r>
  <r>
    <s v="2023"/>
    <x v="0"/>
    <x v="0"/>
    <x v="1"/>
    <x v="6"/>
    <s v="2 - Poder Ejecutivo"/>
    <s v="0218 - MINISTERIO DE MEDIO AMBIENTE Y RECURSOS NATURALES"/>
    <s v="3 - PROTECCIÓN DEL MEDIO AMBIENTE"/>
    <s v="3.2 - Protección de la biodiversidad y ordenación de desechos"/>
    <s v="3.2.09 - Áreas protegidas y otras medidas de conservación"/>
    <s v="2.7 - OBRAS"/>
    <s v="2.7.2 - INFRAESTRUCTURA"/>
    <s v="N"/>
    <s v="00 - N/A"/>
    <s v="10 - FONDO GENERAL"/>
    <s v="(en blanco)"/>
    <s v="99 - MULTIPROVINCIAL"/>
    <n v="7200000"/>
    <n v="7200000"/>
    <n v="0"/>
  </r>
  <r>
    <s v="2023"/>
    <x v="0"/>
    <x v="0"/>
    <x v="1"/>
    <x v="6"/>
    <s v="2 - Poder Ejecutivo"/>
    <s v="0218 - MINISTERIO DE MEDIO AMBIENTE Y RECURSOS NATURALES"/>
    <s v="3 - PROTECCIÓN DEL MEDIO AMBIENTE"/>
    <s v="3.2 - Protección de la biodiversidad y ordenación de desechos"/>
    <s v="3.2.09 - Áreas protegidas y otras medidas de conservación"/>
    <s v="2.7 - OBRAS"/>
    <s v="2.7.2 - INFRAESTRUCTURA"/>
    <s v="N"/>
    <s v="00 - N/A"/>
    <s v="20 - FONDOS CON DESTINO ESPECÍFICO"/>
    <s v="(en blanco)"/>
    <s v="99 - MULTIPROVINCIAL"/>
    <n v="3000000"/>
    <n v="3000000"/>
    <n v="0"/>
  </r>
  <r>
    <s v="2023"/>
    <x v="0"/>
    <x v="0"/>
    <x v="1"/>
    <x v="6"/>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8400"/>
    <n v="84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2 - AZUA"/>
    <n v="160092745"/>
    <n v="160092745"/>
    <n v="33070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3 - BAHORUCO"/>
    <n v="148550871"/>
    <n v="148550871"/>
    <n v="18410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4 - BARAHONA"/>
    <n v="157582396"/>
    <n v="157582396"/>
    <n v="18205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7 - ELIAS PINA"/>
    <n v="102990024"/>
    <n v="102990024"/>
    <n v="17032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10 - INDEPENDENCIA"/>
    <n v="84124450"/>
    <n v="84124450"/>
    <n v="17752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22 - SAN JUAN"/>
    <n v="68036733"/>
    <n v="68036733"/>
    <n v="15542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S"/>
    <s v="07 - Recuperación de la Cobertura Vegetal en Cuencas Hidrográficas de la República Dominicana."/>
    <s v="60 - CREDITO EXTERNO"/>
    <n v="13928"/>
    <s v="02 - AZUA"/>
    <n v="1356000"/>
    <n v="1356000"/>
    <n v="1130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2 - AZUA"/>
    <n v="6175571"/>
    <n v="6175571"/>
    <n v="503719.15"/>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3 - BAHORUCO"/>
    <n v="2938691"/>
    <n v="2938691"/>
    <n v="2810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4 - BARAHONA"/>
    <n v="3045928"/>
    <n v="3045928"/>
    <n v="277585.55000000005"/>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7 - ELIAS PINA"/>
    <n v="2895773"/>
    <n v="2895773"/>
    <n v="259328.03"/>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10 - INDEPENDENCIA"/>
    <n v="3501559"/>
    <n v="3501559"/>
    <n v="270228.4799999999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22 - SAN JUAN"/>
    <n v="2756580"/>
    <n v="2756580"/>
    <n v="237316.4799999999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2 - AZUA"/>
    <n v="1850000"/>
    <n v="18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3 - BAHORUCO"/>
    <n v="925000"/>
    <n v="925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4 - BARAHONA"/>
    <n v="925000"/>
    <n v="925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7 - ELIAS PINA"/>
    <n v="925000"/>
    <n v="925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10 - INDEPENDENCIA"/>
    <n v="925000"/>
    <n v="925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22 - SAN JUAN"/>
    <n v="925000"/>
    <n v="925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3 - BAHORUCO"/>
    <n v="700000"/>
    <n v="7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2 - AZUA"/>
    <n v="18238458"/>
    <n v="1823845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3 - BAHORUCO"/>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4 - BARAHONA"/>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7 - ELIAS PINA"/>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10 - INDEPENDENCIA"/>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22 - SAN JUAN"/>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2 - AZUA"/>
    <n v="2456000"/>
    <n v="2456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3 - BAHORUCO"/>
    <n v="1228000"/>
    <n v="1228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4 - BARAHONA"/>
    <n v="1228000"/>
    <n v="1228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7 - ELIAS PINA"/>
    <n v="1228000"/>
    <n v="1228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10 - INDEPENDENCIA"/>
    <n v="1228000"/>
    <n v="1228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22 - SAN JUAN"/>
    <n v="1228000"/>
    <n v="1228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2 - AZUA"/>
    <n v="771428"/>
    <n v="77142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3 - BAHORUCO"/>
    <n v="385714"/>
    <n v="3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4 - BARAHONA"/>
    <n v="385714"/>
    <n v="3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7 - ELIAS PINA"/>
    <n v="285714"/>
    <n v="2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10 - INDEPENDENCIA"/>
    <n v="385714"/>
    <n v="3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22 - SAN JUAN"/>
    <n v="285714"/>
    <n v="2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2 - AZUA"/>
    <n v="14635813"/>
    <n v="1463581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3 - BAHORUCO"/>
    <n v="8399082"/>
    <n v="8399082"/>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4 - BARAHONA"/>
    <n v="8399081"/>
    <n v="839908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7 - ELIAS PINA"/>
    <n v="8149082"/>
    <n v="8149082"/>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10 - INDEPENDENCIA"/>
    <n v="8124081"/>
    <n v="812408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22 - SAN JUAN"/>
    <n v="8399081"/>
    <n v="839908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2 - AZUA"/>
    <n v="700000"/>
    <n v="7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4 - BARAHONA"/>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7 - ELIAS PINA"/>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22 - SAN JUAN"/>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2 - AZUA"/>
    <n v="10000000"/>
    <n v="10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3 - BAHORUCO"/>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4 - BARAHONA"/>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7 - ELIAS PINA"/>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10 - INDEPENDENCIA"/>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22 - SAN JUAN"/>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2 - AZUA"/>
    <n v="5919286"/>
    <n v="5919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3 - BAHORUCO"/>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4 - BARAHONA"/>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7 - ELIAS PINA"/>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10 - INDEPENDENCIA"/>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22 - SAN JUAN"/>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2 - AZUA"/>
    <n v="800000"/>
    <n v="8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3 - BAHORUCO"/>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4 - BARAHON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7 - ELIAS PIN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10 - INDEPENDENCI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22 - SAN JUAN"/>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2 - AZUA"/>
    <n v="54516673"/>
    <n v="5451667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3 - BAHORUCO"/>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4 - BARAHONA"/>
    <n v="27258338"/>
    <n v="2725833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7 - ELIAS PINA"/>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10 - INDEPENDENCIA"/>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22 - SAN JUAN"/>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0240"/>
    <n v="14024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2 - AZUA"/>
    <n v="4096571"/>
    <n v="409657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3 - BAHORUCO"/>
    <n v="2048285"/>
    <n v="204828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4 - BARAHONA"/>
    <n v="2048285"/>
    <n v="204828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7 - ELIAS PINA"/>
    <n v="2048286"/>
    <n v="2048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10 - INDEPENDENCIA"/>
    <n v="1998285"/>
    <n v="199828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22 - SAN JUAN"/>
    <n v="2048286"/>
    <n v="2048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s v="N"/>
    <s v="00 - N/A"/>
    <s v="20 - FONDOS CON DESTINO ESPECÍFICO"/>
    <s v="(en blanco)"/>
    <s v="99 - MULTIPROVINCIAL"/>
    <n v="13000000"/>
    <n v="13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04 - BARAHONA"/>
    <n v="20322026"/>
    <n v="20322026"/>
    <n v="0"/>
  </r>
  <r>
    <s v="2023"/>
    <x v="0"/>
    <x v="0"/>
    <x v="1"/>
    <x v="6"/>
    <s v="2 - Poder Ejecutivo"/>
    <s v="0218 - MINISTERIO DE MEDIO AMBIENTE Y RECURSOS NATURALES"/>
    <s v="3 - PROTECCIÓN DEL MEDIO AMBIENTE"/>
    <s v="3.3 - Cambio Climático"/>
    <s v="3.3.01 - Mixtos"/>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1136800"/>
    <n v="1136800"/>
    <n v="0"/>
  </r>
  <r>
    <s v="2023"/>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79120166"/>
    <n v="79120166"/>
    <n v="0"/>
  </r>
  <r>
    <s v="2023"/>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6086167"/>
    <n v="6086167"/>
    <n v="0"/>
  </r>
  <r>
    <s v="2023"/>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11166898"/>
    <n v="11166898"/>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47477000"/>
    <n v="47477000"/>
    <n v="44624.35000000149"/>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7400000"/>
    <n v="174000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1628400"/>
    <n v="16284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65941"/>
    <n v="65941"/>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751518"/>
    <n v="1751518"/>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4702500"/>
    <n v="47025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24384000"/>
    <n v="243840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1000000"/>
    <n v="10000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20000"/>
    <n v="120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72080"/>
    <n v="7208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540960"/>
    <n v="54096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45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300000"/>
    <n v="300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8017047"/>
    <n v="8017047"/>
    <n v="0"/>
  </r>
  <r>
    <s v="2023"/>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510206"/>
    <n v="510206"/>
    <n v="0"/>
  </r>
  <r>
    <s v="2023"/>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2080050"/>
    <n v="2080050"/>
    <n v="0"/>
  </r>
  <r>
    <s v="2023"/>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08005"/>
    <n v="208005"/>
    <n v="0"/>
  </r>
  <r>
    <s v="2023"/>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2828868"/>
    <n v="2828868"/>
    <n v="0"/>
  </r>
  <r>
    <s v="2023"/>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683445"/>
    <n v="683445"/>
    <n v="0"/>
  </r>
  <r>
    <s v="2023"/>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s v="4 - SERVICIOS SOCIALES"/>
    <s v="4.1 - Vivienda y servicios comunitarios"/>
    <s v="4.1.02 - Desarrollo comunitario"/>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59430"/>
    <n v="59430"/>
    <n v="0"/>
  </r>
  <r>
    <s v="2023"/>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8575"/>
    <n v="148575"/>
    <n v="0"/>
  </r>
  <r>
    <s v="2023"/>
    <x v="0"/>
    <x v="0"/>
    <x v="1"/>
    <x v="6"/>
    <s v="2 - Poder Ejecutivo"/>
    <s v="0220 - MINISTERIO DE ECONOMÍA, PLANIFICACIÓN Y DESARROLLO"/>
    <s v="4 - SERVICIOS SOCIALES"/>
    <s v="4.1 - Vivienda y servicios comunitarios"/>
    <s v="4.1.02 - Desarrollo comunitario"/>
    <s v="2.3 - MATERIALES Y SUMINISTROS"/>
    <s v="2.3.5 - CUERO, CAUCHO Y PLÁSTICO"/>
    <s v="S"/>
    <s v="00 - N/A"/>
    <s v="10 - FONDO GENERAL"/>
    <s v="(en blanco)"/>
    <s v="99 - MULTIPROVINCIAL"/>
    <n v="89145"/>
    <n v="89145"/>
    <n v="0"/>
  </r>
  <r>
    <s v="2023"/>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374409"/>
    <n v="374409"/>
    <n v="0"/>
  </r>
  <r>
    <s v="2023"/>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26972050"/>
    <n v="26972050"/>
    <n v="0"/>
  </r>
  <r>
    <s v="2023"/>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25000000"/>
    <n v="25000000"/>
    <n v="0"/>
  </r>
  <r>
    <s v="2023"/>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s v="1 - SERVICIOS  GENERALES"/>
    <s v="1.1 - Administración general"/>
    <s v="1.1.02 - Gestión administrativa, financiera, fiscal, económica y planificación"/>
    <s v="2.2 - CONTRATACIÓN DE SERVICIOS"/>
    <s v="2.2.3 - VIÁTICOS"/>
    <s v="S"/>
    <s v="00 - N/A"/>
    <s v="60 - CREDITO EXTERNO"/>
    <s v="(en blanco)"/>
    <s v="99 - MULTIPROVINCIAL"/>
    <n v="6834450"/>
    <n v="6834450"/>
    <n v="0"/>
  </r>
  <r>
    <s v="2023"/>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2225000"/>
    <n v="2225000"/>
    <n v="0"/>
  </r>
  <r>
    <s v="2023"/>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17450000"/>
    <n v="17450000"/>
    <n v="0"/>
  </r>
  <r>
    <s v="2023"/>
    <x v="0"/>
    <x v="0"/>
    <x v="1"/>
    <x v="6"/>
    <s v="2 - Poder Ejecutivo"/>
    <s v="0222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2500000"/>
    <n v="11956543.800000001"/>
    <n v="0"/>
  </r>
  <r>
    <s v="2023"/>
    <x v="0"/>
    <x v="0"/>
    <x v="1"/>
    <x v="6"/>
    <s v="2 - Poder Ejecutivo"/>
    <s v="0222 - MINISTERIO DE ENERGIA Y MINAS"/>
    <s v="2 - SERVICIOS ECONÓMICOS"/>
    <s v="2.4 - Energía y combustible"/>
    <s v="2.4.09 - Conservación, aprovechamiento y explotación racionalizada de fuentes de electricidad"/>
    <s v="2.7 - OBRAS"/>
    <s v="2.7.2 - INFRAESTRUCTURA"/>
    <s v="N"/>
    <s v="00 - N/A"/>
    <s v="10 - FONDO GENERAL"/>
    <s v="(en blanco)"/>
    <s v="99 - MULTIPROVINCIAL"/>
    <n v="45000000"/>
    <n v="26183800"/>
    <n v="0"/>
  </r>
  <r>
    <s v="2023"/>
    <x v="0"/>
    <x v="0"/>
    <x v="1"/>
    <x v="6"/>
    <s v="2 - Poder Ejecutivo"/>
    <s v="0223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s v="1 - SERVICIOS  GENERALES"/>
    <s v="1.4 - Justicia, orden público y seguridad"/>
    <s v="1.4.01 - Servicios de seguridad interior"/>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01 - MEJORAMIENTO DE 100,000 VIVIENDAS EN LA REPÚBLICA DOMINICANA"/>
    <s v="50 - CRÉDITO INTERNO"/>
    <n v="14649"/>
    <s v="32 - SANTO DOMINGO"/>
    <n v="175000000"/>
    <n v="156273767"/>
    <n v="10345000"/>
  </r>
  <r>
    <s v="2023"/>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01 - MEJORAMIENTO DE 100,000 VIVIENDAS EN LA REPÚBLICA DOMINICANA"/>
    <s v="50 - CRÉDITO INTERNO"/>
    <n v="14649"/>
    <s v="32 - SANTO DOMINGO"/>
    <n v="0"/>
    <n v="18726233"/>
    <n v="1560519.4"/>
  </r>
  <r>
    <s v="2023"/>
    <x v="0"/>
    <x v="0"/>
    <x v="1"/>
    <x v="6"/>
    <s v="2 - Poder Ejecutivo"/>
    <s v="0223 - MINISTERIO DE LA VIVIENDA, HABITAT Y EDIFICACIONES (MIVHED)"/>
    <s v="4 - SERVICIOS SOCIALES"/>
    <s v="4.1 - Vivienda y servicios comunitarios"/>
    <s v="4.1.01 - Urbanización y servicios comunitarios"/>
    <s v="2.2 - CONTRATACIÓN DE SERVICIOS"/>
    <s v="2.2.8 - OTROS SERVICIOS NO INCLUIDOS EN CONCEPTOS ANTERIORES"/>
    <s v="S"/>
    <s v="02 - REHABILITACIÓN EDIFICIOS DE VIVIENDAS LOS NOVA, SAN CRISTÓBAL   PROVINCIA SAN CRISTÓBAL"/>
    <s v="10 - FONDO GENERAL"/>
    <n v="14731"/>
    <s v="21 - SAN CRISTOBAL"/>
    <n v="1434674"/>
    <n v="1434674"/>
    <n v="0"/>
  </r>
  <r>
    <s v="2023"/>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01 - MEJORAMIENTO DE 100,000 VIVIENDAS EN LA REPÚBLICA DOMINICANA"/>
    <s v="50 - CRÉDITO INTERNO"/>
    <n v="14649"/>
    <s v="32 - SANTO DOMINGO"/>
    <n v="5130940"/>
    <n v="5130940"/>
    <n v="0"/>
  </r>
  <r>
    <s v="2023"/>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01 - MEJORAMIENTO DE 100,000 VIVIENDAS EN LA REPÚBLICA DOMINICANA"/>
    <s v="50 - CRÉDITO INTERNO"/>
    <n v="14649"/>
    <s v="32 - SANTO DOMINGO"/>
    <n v="188730706"/>
    <n v="188730706"/>
    <n v="3039986.72"/>
  </r>
  <r>
    <s v="2023"/>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01 - MEJORAMIENTO DE 100,000 VIVIENDAS EN LA REPÚBLICA DOMINICANA"/>
    <s v="50 - CRÉDITO INTERNO"/>
    <n v="14649"/>
    <s v="32 - SANTO DOMINGO"/>
    <n v="11382648"/>
    <n v="11382648"/>
    <n v="2655485.59"/>
  </r>
  <r>
    <s v="2023"/>
    <x v="0"/>
    <x v="0"/>
    <x v="1"/>
    <x v="6"/>
    <s v="2 - Poder Ejecutivo"/>
    <s v="0223 - MINISTERIO DE LA VIVIENDA, HABITAT Y EDIFICACIONES (MIVHED)"/>
    <s v="4 - SERVICIOS SOCIALES"/>
    <s v="4.1 - Vivienda y servicios comunitarios"/>
    <s v="4.1.02 - Desarrollo comunitario"/>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43418000"/>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s v="4 - SERVICIOS SOCIALES"/>
    <s v="4.2 - Salud"/>
    <s v="4.2.03 - Servicios de la salud pública y prevención de la salud"/>
    <s v="2.7 - OBRAS"/>
    <s v="2.7.2 - INFRAESTRUCTURA"/>
    <s v="S"/>
    <s v="39 - Construcción Hospital Municipal Villa Vásquez, Provincia de Monte Cristi."/>
    <s v="10 - FONDO GENERAL"/>
    <n v="14488"/>
    <s v="15 - MONTE CRISTI"/>
    <n v="10623120"/>
    <n v="10623120"/>
    <n v="0"/>
  </r>
  <r>
    <s v="2023"/>
    <x v="0"/>
    <x v="0"/>
    <x v="1"/>
    <x v="6"/>
    <s v="2 - Poder Ejecutivo"/>
    <s v="0223 - MINISTERIO DE LA VIVIENDA, HABITAT Y EDIFICACIONES (MIVHED)"/>
    <s v="4 - SERVICIOS SOCIALES"/>
    <s v="4.3 - Actividades deportivas, recreativas, culturales y religiosas"/>
    <s v="4.3.02 - Servicios recreativos y deportivos"/>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s v="4 - SERVICIOS SOCIALES"/>
    <s v="4.3 - Actividades deportivas, recreativas, culturales y religiosas"/>
    <s v="4.3.03 - Servicios culturales"/>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2 - CONSTRUCCIÓN CENTRO UNIVERSITARIO REGIONAL UASD BANI, PROVINCIA PERAVIA"/>
    <s v="10 - FONDO GENERAL"/>
    <n v="14635"/>
    <s v="17 - PERAVIA"/>
    <n v="46055220"/>
    <n v="4605522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49999"/>
    <n v="7000"/>
    <n v="0"/>
  </r>
  <r>
    <s v="2023"/>
    <x v="0"/>
    <x v="0"/>
    <x v="1"/>
    <x v="6"/>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1800000"/>
    <n v="0"/>
    <n v="0"/>
  </r>
  <r>
    <s v="2023"/>
    <x v="0"/>
    <x v="0"/>
    <x v="1"/>
    <x v="6"/>
    <s v="3 - Poder Judicial"/>
    <s v="0301 - PODER JUDICIAL"/>
    <s v="1 - SERVICIOS  GENERALES"/>
    <s v="1.4 - Justicia, orden público y seguridad"/>
    <s v="1.4.03 - Administración y servicios de justicia"/>
    <s v="2.3 - MATERIALES Y SUMINISTROS"/>
    <s v="2.3.9 - PRODUCTOS Y ÚTILES VARIOS"/>
    <s v="N"/>
    <s v="00 - N/A"/>
    <s v="70 - DONACION EXTERNA"/>
    <s v="(en blanco)"/>
    <s v="99 - MULTIPROVINCIAL"/>
    <n v="2692956"/>
    <n v="2692956"/>
    <n v="0"/>
  </r>
  <r>
    <s v="2023"/>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4859489"/>
    <n v="4859489"/>
    <n v="0"/>
  </r>
  <r>
    <s v="2023"/>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1000000"/>
    <n v="1000000"/>
    <n v="0"/>
  </r>
  <r>
    <s v="2023"/>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24000000"/>
    <n v="24000000"/>
    <n v="2000000"/>
  </r>
  <r>
    <s v="2023"/>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4000000"/>
    <n v="4000000"/>
    <n v="333333.32999999996"/>
  </r>
  <r>
    <s v="2023"/>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500000"/>
    <n v="500000"/>
    <n v="41666.67"/>
  </r>
  <r>
    <s v="2023"/>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1000000"/>
    <n v="11000000"/>
    <n v="916666.65999999992"/>
  </r>
  <r>
    <s v="2023"/>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1675000"/>
    <n v="1675000"/>
    <n v="139583.34"/>
  </r>
  <r>
    <s v="2023"/>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2000000"/>
    <n v="2000000"/>
    <n v="166666.67000000001"/>
  </r>
  <r>
    <s v="2023"/>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150000000"/>
    <n v="12500000"/>
  </r>
  <r>
    <s v="2023"/>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7110157"/>
    <n v="17110157"/>
    <n v="1425846.42"/>
  </r>
  <r>
    <s v="2023"/>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6500000"/>
    <n v="6500000"/>
    <n v="541666.66"/>
  </r>
  <r>
    <s v="2023"/>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83333.33"/>
  </r>
  <r>
    <s v="2023"/>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21500000"/>
    <n v="21500000"/>
    <n v="1791666.67"/>
  </r>
  <r>
    <s v="2023"/>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8333333.3300000001"/>
  </r>
  <r>
    <s v="2023"/>
    <x v="0"/>
    <x v="0"/>
    <x v="1"/>
    <x v="7"/>
    <s v="17 - Oficina Nacional de Defensa Pública"/>
    <s v="0406 - OFICINA NACIONAL DE DEFENSA PUBLICA"/>
    <s v="1 - SERVICIOS  GENERALES"/>
    <s v="1.4 - Justicia, orden público y seguridad"/>
    <s v="1.4.03 - Administración y servicios de justicia"/>
    <s v="2.6 - BIENES MUEBLES, INMUEBLES E INTANGIBLES"/>
    <s v="2.6.1 - MOBILIARIO Y EQUIPO"/>
    <s v="N"/>
    <s v="00 - N/A"/>
    <s v="10 - FONDO GENERAL"/>
    <s v="(en blanco)"/>
    <s v="99 - MULTIPROVINCIAL"/>
    <n v="1065000"/>
    <n v="1065000"/>
    <n v="0"/>
  </r>
  <r>
    <s v="2023"/>
    <x v="0"/>
    <x v="0"/>
    <x v="1"/>
    <x v="7"/>
    <s v="17 - Oficina Nacional de Defensa Pública"/>
    <s v="0406 - OFICINA NACIONAL DE DEFENSA PU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560000"/>
    <n v="560000"/>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9956791"/>
    <n v="157975472"/>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350000"/>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34292029"/>
    <n v="35011336"/>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550000"/>
    <n v="550000"/>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58328775"/>
    <n v="152047226.12"/>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593137"/>
    <n v="42393137"/>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3880000"/>
    <n v="5620261.2400000002"/>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9139364"/>
    <n v="19417513"/>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297296000"/>
    <n v="227106363.51000002"/>
    <n v="0"/>
  </r>
  <r>
    <s v="2023"/>
    <x v="0"/>
    <x v="0"/>
    <x v="1"/>
    <x v="7"/>
    <s v="2 - Poder Ejecutivo"/>
    <s v="0201 - PRESIDENCIA DE LA REPÚBLICA"/>
    <s v="1 - SERVICIOS  GENERALES"/>
    <s v="1.3 - Defensa nacional"/>
    <s v="1.3.03 - Defensa civil"/>
    <s v="2.6 - BIENES MUEBLES, INMUEBLES E INTANGIBLES"/>
    <s v="2.6.1 - MOBILIARIO Y EQUIPO"/>
    <s v="N"/>
    <s v="00 - N/A"/>
    <s v="10 - FONDO GENERAL"/>
    <s v="(en blanco)"/>
    <s v="99 - MULTIPROVINCIAL"/>
    <n v="3100000"/>
    <n v="3100000"/>
    <n v="0"/>
  </r>
  <r>
    <s v="2023"/>
    <x v="0"/>
    <x v="0"/>
    <x v="1"/>
    <x v="7"/>
    <s v="2 - Poder Ejecutivo"/>
    <s v="0201 - PRESIDENCIA DE LA REPÚBLICA"/>
    <s v="1 - SERVICIOS  GENERALES"/>
    <s v="1.3 - Defensa nacional"/>
    <s v="1.3.03 - Defensa civil"/>
    <s v="2.6 - BIENES MUEBLES, INMUEBLES E INTANGIBLES"/>
    <s v="2.6.1 - MOBILIARIO Y EQUIPO"/>
    <s v="N"/>
    <s v="00 - N/A"/>
    <s v="20 - FONDOS CON DESTINO ESPECÍFICO"/>
    <s v="(en blanco)"/>
    <s v="99 - MULTIPROVINCIAL"/>
    <n v="85000000"/>
    <n v="86000000"/>
    <n v="0"/>
  </r>
  <r>
    <s v="2023"/>
    <x v="0"/>
    <x v="0"/>
    <x v="1"/>
    <x v="7"/>
    <s v="2 - Poder Ejecutivo"/>
    <s v="0201 - PRESIDENCIA DE LA REPÚBLICA"/>
    <s v="1 - SERVICIOS  GENERALES"/>
    <s v="1.3 - Defensa nacional"/>
    <s v="1.3.03 - Defensa civil"/>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s v="1 - SERVICIOS  GENERALES"/>
    <s v="1.3 - Defensa nacional"/>
    <s v="1.3.03 - Defensa civil"/>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s v="1 - SERVICIOS  GENERALES"/>
    <s v="1.3 - Defensa nacional"/>
    <s v="1.3.03 - Defensa civil"/>
    <s v="2.6 - BIENES MUEBLES, INMUEBLES E INTANGIBLES"/>
    <s v="2.6.2 - MOBILIARIO Y EQUIPO DE AUDIO, AUDIOVISUAL, RECREATIVO Y EDUCACIONAL"/>
    <s v="N"/>
    <s v="00 - N/A"/>
    <s v="20 - FONDOS CON DESTINO ESPECÍFICO"/>
    <s v="(en blanco)"/>
    <s v="99 - MULTIPROVINCIAL"/>
    <n v="17000000"/>
    <n v="17000000"/>
    <n v="0"/>
  </r>
  <r>
    <s v="2023"/>
    <x v="0"/>
    <x v="0"/>
    <x v="1"/>
    <x v="7"/>
    <s v="2 - Poder Ejecutivo"/>
    <s v="0201 - PRESIDENCIA DE LA REPÚBLICA"/>
    <s v="1 - SERVICIOS  GENERALES"/>
    <s v="1.3 - Defensa nacional"/>
    <s v="1.3.03 - Defensa civil"/>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s v="1 - SERVICIOS  GENERALES"/>
    <s v="1.3 - Defensa nacional"/>
    <s v="1.3.03 - Defensa civil"/>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s v="1 - SERVICIOS  GENERALES"/>
    <s v="1.3 - Defensa nacional"/>
    <s v="1.3.03 - Defensa civil"/>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s v="1 - SERVICIOS  GENERALES"/>
    <s v="1.3 - Defensa nacional"/>
    <s v="1.3.03 - Defensa civil"/>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0"/>
  </r>
  <r>
    <s v="2023"/>
    <x v="0"/>
    <x v="0"/>
    <x v="1"/>
    <x v="7"/>
    <s v="2 - Poder Ejecutivo"/>
    <s v="0201 - PRESIDENCIA DE LA REPÚBLICA"/>
    <s v="1 - SERVICIOS  GENERALES"/>
    <s v="1.3 - Defensa nacional"/>
    <s v="1.3.03 - Defensa civil"/>
    <s v="2.6 - BIENES MUEBLES, INMUEBLES E INTANGIBLES"/>
    <s v="2.6.5 - MAQUINARIA, OTROS EQUIPOS Y HERRAMIENTAS"/>
    <s v="N"/>
    <s v="00 - N/A"/>
    <s v="10 - FONDO GENERAL"/>
    <s v="(en blanco)"/>
    <s v="99 - MULTIPROVINCIAL"/>
    <n v="34712877"/>
    <n v="34712877"/>
    <n v="0"/>
  </r>
  <r>
    <s v="2023"/>
    <x v="0"/>
    <x v="0"/>
    <x v="1"/>
    <x v="7"/>
    <s v="2 - Poder Ejecutivo"/>
    <s v="0201 - PRESIDENCIA DE LA REPÚBLICA"/>
    <s v="1 - SERVICIOS  GENERALES"/>
    <s v="1.3 - Defensa nacional"/>
    <s v="1.3.03 - Defensa civil"/>
    <s v="2.6 - BIENES MUEBLES, INMUEBLES E INTANGIBLES"/>
    <s v="2.6.5 - MAQUINARIA, OTROS EQUIPOS Y HERRAMIENTAS"/>
    <s v="N"/>
    <s v="00 - N/A"/>
    <s v="20 - FONDOS CON DESTINO ESPECÍFICO"/>
    <s v="(en blanco)"/>
    <s v="99 - MULTIPROVINCIAL"/>
    <n v="126207123"/>
    <n v="109207123"/>
    <n v="0"/>
  </r>
  <r>
    <s v="2023"/>
    <x v="0"/>
    <x v="0"/>
    <x v="1"/>
    <x v="7"/>
    <s v="2 - Poder Ejecutivo"/>
    <s v="0201 - PRESIDENCIA DE LA REPÚBLICA"/>
    <s v="1 - SERVICIOS  GENERALES"/>
    <s v="1.3 - Defensa nacional"/>
    <s v="1.3.03 - Defensa civil"/>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s v="1 - SERVICIOS  GENERALES"/>
    <s v="1.3 - Defensa nacional"/>
    <s v="1.3.03 - Defensa civil"/>
    <s v="2.6 - BIENES MUEBLES, INMUEBLES E INTANGIBLES"/>
    <s v="2.6.6 - EQUIPOS DE DEFENSA Y SEGURIDAD"/>
    <s v="N"/>
    <s v="00 - N/A"/>
    <s v="10 - FONDO GENERAL"/>
    <s v="(en blanco)"/>
    <s v="99 - MULTIPROVINCIAL"/>
    <n v="20000"/>
    <n v="20000"/>
    <n v="0"/>
  </r>
  <r>
    <s v="2023"/>
    <x v="0"/>
    <x v="0"/>
    <x v="1"/>
    <x v="7"/>
    <s v="2 - Poder Ejecutivo"/>
    <s v="0201 - PRESIDENCIA DE LA REPÚBLICA"/>
    <s v="1 - SERVICIOS  GENERALES"/>
    <s v="1.3 - Defensa nacional"/>
    <s v="1.3.03 - Defensa civil"/>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s v="1 - SERVICIOS  GENERALES"/>
    <s v="1.3 - Defensa nacional"/>
    <s v="1.3.03 - Defensa civil"/>
    <s v="2.6 - BIENES MUEBLES, INMUEBLES E INTANGIBLES"/>
    <s v="2.6.8 - BIENES INTANGIBLES"/>
    <s v="N"/>
    <s v="00 - N/A"/>
    <s v="20 - FONDOS CON DESTINO ESPECÍFICO"/>
    <s v="(en blanco)"/>
    <s v="99 - MULTIPROVINCIAL"/>
    <n v="15000000"/>
    <n v="15000000"/>
    <n v="0"/>
  </r>
  <r>
    <s v="2023"/>
    <x v="0"/>
    <x v="0"/>
    <x v="1"/>
    <x v="7"/>
    <s v="2 - Poder Ejecutivo"/>
    <s v="0201 - PRESIDENCIA DE LA REPÚBLICA"/>
    <s v="1 - SERVICIOS  GENERALES"/>
    <s v="1.3 - Defensa nacional"/>
    <s v="1.3.03 - Defensa civil"/>
    <s v="2.7 - OBRAS"/>
    <s v="2.7.1 - OBRAS EN EDIFICACIONES"/>
    <s v="N"/>
    <s v="00 - N/A"/>
    <s v="10 - FONDO GENERAL"/>
    <s v="(en blanco)"/>
    <s v="99 - MULTIPROVINCIAL"/>
    <n v="1831514"/>
    <n v="1831514"/>
    <n v="0"/>
  </r>
  <r>
    <s v="2023"/>
    <x v="0"/>
    <x v="0"/>
    <x v="1"/>
    <x v="7"/>
    <s v="2 - Poder Ejecutivo"/>
    <s v="0201 - PRESIDENCIA DE LA REPÚBLICA"/>
    <s v="1 - SERVICIOS  GENERALES"/>
    <s v="1.3 - Defensa nacional"/>
    <s v="1.3.03 - Defensa civil"/>
    <s v="2.7 - OBRAS"/>
    <s v="2.7.1 - OBRAS EN EDIFICACIONES"/>
    <s v="N"/>
    <s v="00 - N/A"/>
    <s v="20 - FONDOS CON DESTINO ESPECÍFICO"/>
    <s v="(en blanco)"/>
    <s v="99 - MULTIPROVINCIAL"/>
    <n v="113675817"/>
    <n v="113675817"/>
    <n v="0"/>
  </r>
  <r>
    <s v="2023"/>
    <x v="0"/>
    <x v="0"/>
    <x v="1"/>
    <x v="7"/>
    <s v="2 - Poder Ejecutivo"/>
    <s v="0201 - PRESIDENCIA DE LA REPÚBLICA"/>
    <s v="1 - SERVICIOS  GENERALES"/>
    <s v="1.3 - Defensa nacional"/>
    <s v="1.3.03 - Defensa civil"/>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67968024"/>
    <n v="67968024"/>
    <n v="14605507.119999999"/>
  </r>
  <r>
    <s v="2023"/>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31783160"/>
    <n v="31783160"/>
    <n v="5170652.01"/>
  </r>
  <r>
    <s v="2023"/>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28108806"/>
    <n v="28108806"/>
    <n v="0"/>
  </r>
  <r>
    <s v="2023"/>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29645701"/>
    <n v="29645701"/>
    <n v="0"/>
  </r>
  <r>
    <s v="2023"/>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14472207"/>
    <n v="14472207"/>
    <n v="4823310.7300000004"/>
  </r>
  <r>
    <s v="2023"/>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026561"/>
    <n v="13026561"/>
    <n v="0"/>
  </r>
  <r>
    <s v="2023"/>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801800"/>
    <n v="801800"/>
    <n v="0"/>
  </r>
  <r>
    <s v="2023"/>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938434"/>
    <n v="938434"/>
    <n v="0"/>
  </r>
  <r>
    <s v="2023"/>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500000"/>
    <n v="500000"/>
    <n v="0"/>
  </r>
  <r>
    <s v="2023"/>
    <x v="0"/>
    <x v="0"/>
    <x v="1"/>
    <x v="7"/>
    <s v="2 - Poder Ejecutivo"/>
    <s v="0201 - PRESIDENCIA DE LA REPÚBLICA"/>
    <s v="2 - SERVICIOS ECONÓMICOS"/>
    <s v="2.6 - Transporte"/>
    <s v="2.6.01 - Transporte por carretera"/>
    <s v="2.7 - OBRAS"/>
    <s v="2.7.1 - OBRAS EN EDIFICACIONES"/>
    <s v="S"/>
    <s v="40 - REMODELACIÓN DE LA CALLE DEL SOL TRAMO COMPRENDIDO ENTRE LAS CALLES GENERAL VALVERDE Y SABANA LARGA, PROVINCIA SANTIAGO"/>
    <s v="10 - FONDO GENERAL"/>
    <n v="15027"/>
    <s v="25 - SANTIAGO"/>
    <n v="30000000"/>
    <n v="30000000"/>
    <n v="0"/>
  </r>
  <r>
    <s v="2023"/>
    <x v="0"/>
    <x v="0"/>
    <x v="1"/>
    <x v="7"/>
    <s v="2 - Poder Ejecutivo"/>
    <s v="0201 - PRESIDENCIA DE LA REPÚBLICA"/>
    <s v="2 - SERVICIOS ECONÓMICOS"/>
    <s v="2.6 - Transporte"/>
    <s v="2.6.04 - Transporte aéreo"/>
    <s v="2.6 - BIENES MUEBLES, INMUEBLES E INTANGIBLES"/>
    <s v="2.6.1 - MOBILIARIO Y EQUIPO"/>
    <s v="S"/>
    <s v="02 - CONSTRUCCIÓN DE LA 2 LINEA DEL TELEFÉRICO DE SANTO DOMINGO, SANTO DOMINGO OESTE Y LOS ALCARRIZOS"/>
    <s v="10 - FONDO GENERAL"/>
    <n v="14118"/>
    <s v="32 - SANTO DOMINGO"/>
    <n v="5000000"/>
    <n v="5000000"/>
    <n v="0"/>
  </r>
  <r>
    <s v="2023"/>
    <x v="0"/>
    <x v="0"/>
    <x v="1"/>
    <x v="7"/>
    <s v="2 - Poder Ejecutivo"/>
    <s v="0201 - PRESIDENCIA DE LA REPÚBLICA"/>
    <s v="2 - SERVICIOS ECONÓMICOS"/>
    <s v="2.6 - Transporte"/>
    <s v="2.6.04 - Transporte aéreo"/>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10000000"/>
    <n v="0"/>
  </r>
  <r>
    <s v="2023"/>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856570400"/>
    <n v="2856570400"/>
    <n v="110391366.58"/>
  </r>
  <r>
    <s v="2023"/>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10 - FONDO GENERAL"/>
    <n v="14599"/>
    <s v="11 - LA ALTAGRACIA"/>
    <n v="83675887"/>
    <n v="83675887"/>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s v="3 - PROTECCIÓN DEL MEDIO AMBIENTE"/>
    <s v="3.2 - Protección de la biodiversidad y ordenación de desechos"/>
    <s v="3.2.11 - Uso sostenible"/>
    <s v="2.6 - BIENES MUEBLES, INMUEBLES E INTANGIBLES"/>
    <s v="2.6.1 - MOBILIARIO Y EQUIPO"/>
    <s v="N"/>
    <s v="00 - N/A"/>
    <s v="10 - FONDO GENERAL"/>
    <s v="(en blanco)"/>
    <s v="99 - MULTIPROVINCIAL"/>
    <n v="108000"/>
    <n v="108000"/>
    <n v="0"/>
  </r>
  <r>
    <s v="2023"/>
    <x v="0"/>
    <x v="0"/>
    <x v="1"/>
    <x v="7"/>
    <s v="2 - Poder Ejecutivo"/>
    <s v="0201 - PRESIDENCIA DE LA REPÚBLICA"/>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s v="3 - PROTECCIÓN DEL MEDIO AMBIENTE"/>
    <s v="3.3 - Cambio Climático"/>
    <s v="3.3.04 - Gobernanza del riesgo de desastres climáticos"/>
    <s v="2.6 - BIENES MUEBLES, INMUEBLES E INTANGIBLES"/>
    <s v="2.6.1 - MOBILIARIO Y EQUIPO"/>
    <s v="N"/>
    <s v="00 - N/A"/>
    <s v="10 - FONDO GENERAL"/>
    <s v="(en blanco)"/>
    <s v="99 - MULTIPROVINCIAL"/>
    <n v="2450000"/>
    <n v="2450000"/>
    <n v="0"/>
  </r>
  <r>
    <s v="2023"/>
    <x v="0"/>
    <x v="0"/>
    <x v="1"/>
    <x v="7"/>
    <s v="2 - Poder Ejecutivo"/>
    <s v="0201 - PRESIDENCIA DE LA REPÚBLICA"/>
    <s v="3 - PROTECCIÓN DEL MEDIO AMBIENTE"/>
    <s v="3.3 - Cambio Climático"/>
    <s v="3.3.04 - Gobernanza del riesgo de desastres climáticos"/>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s v="3 - PROTECCIÓN DEL MEDIO AMBIENTE"/>
    <s v="3.3 - Cambio Climático"/>
    <s v="3.3.99 - Planificación, gestión y supervisión de cambio climático"/>
    <s v="2.6 - BIENES MUEBLES, INMUEBLES E INTANGIBLES"/>
    <s v="2.6.1 - MOBILIARIO Y EQUIPO"/>
    <s v="N"/>
    <s v="00 - N/A"/>
    <s v="10 - FONDO GENERAL"/>
    <s v="(en blanco)"/>
    <s v="99 - MULTIPROVINCIAL"/>
    <n v="150000"/>
    <n v="150000"/>
    <n v="0"/>
  </r>
  <r>
    <s v="2023"/>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16008864"/>
    <n v="0"/>
  </r>
  <r>
    <s v="2023"/>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s v="4 - SERVICIOS SOCIALES"/>
    <s v="4.1 - Vivienda y servicios comunitarios"/>
    <s v="4.1.01 - Urbanización y servicios comunitarios"/>
    <s v="2.7 - OBRAS"/>
    <s v="2.7.1 - OBRAS EN EDIFICACIONES"/>
    <s v="S"/>
    <s v="02 - CONSTRUCCIÓN DE ECO-HÁBITAT INTEGRAL PARA CIUDADANOS EN CONDICIÓN DE POBREZA MULTIDIMENSIONAL, PROVINCIA MARÍA TRINIDAD SÁNCHEZ"/>
    <s v="10 - FONDO GENERAL"/>
    <n v="15014"/>
    <s v="14 - MARIA TRINIDAD SANCHEZ"/>
    <n v="175954327"/>
    <n v="175954327"/>
    <n v="0"/>
  </r>
  <r>
    <s v="2023"/>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60000000"/>
    <n v="60000000"/>
    <n v="59973487.590000004"/>
  </r>
  <r>
    <s v="2023"/>
    <x v="0"/>
    <x v="0"/>
    <x v="1"/>
    <x v="7"/>
    <s v="2 - Poder Ejecutivo"/>
    <s v="0201 - PRESIDENCIA DE LA REPÚBLICA"/>
    <s v="4 - SERVICIOS SOCIALES"/>
    <s v="4.1 - Vivienda y servicios comunitarios"/>
    <s v="4.1.02 - Desarrollo comunitario"/>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791959"/>
    <n v="791959"/>
    <n v="0"/>
  </r>
  <r>
    <s v="2023"/>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1595659"/>
    <n v="1595659"/>
    <n v="0"/>
  </r>
  <r>
    <s v="2023"/>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2154043"/>
    <n v="2154043"/>
    <n v="0"/>
  </r>
  <r>
    <s v="2023"/>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2154043"/>
    <n v="2154043"/>
    <n v="0"/>
  </r>
  <r>
    <s v="2023"/>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1595659"/>
    <n v="1595659"/>
    <n v="0"/>
  </r>
  <r>
    <s v="2023"/>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10667846"/>
    <n v="10667846"/>
    <n v="0"/>
  </r>
  <r>
    <s v="2023"/>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11306212"/>
    <n v="11306212"/>
    <n v="0"/>
  </r>
  <r>
    <s v="2023"/>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2138193"/>
    <n v="2138193"/>
    <n v="0"/>
  </r>
  <r>
    <s v="2023"/>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2138193"/>
    <n v="2138193"/>
    <n v="0"/>
  </r>
  <r>
    <s v="2023"/>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6491464"/>
    <n v="26491464"/>
    <n v="7588996.4900000002"/>
  </r>
  <r>
    <s v="2023"/>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802464"/>
    <n v="802464"/>
    <n v="0"/>
  </r>
  <r>
    <s v="2023"/>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802463"/>
    <n v="802463"/>
    <n v="0"/>
  </r>
  <r>
    <s v="2023"/>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802464"/>
    <n v="802464"/>
    <n v="0"/>
  </r>
  <r>
    <s v="2023"/>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7500000"/>
    <n v="7500000"/>
    <n v="0"/>
  </r>
  <r>
    <s v="2023"/>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802464"/>
    <n v="802464"/>
    <n v="0"/>
  </r>
  <r>
    <s v="2023"/>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13341984"/>
    <n v="0"/>
  </r>
  <r>
    <s v="2023"/>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s v="4 - SERVICIOS SOCIALES"/>
    <s v="4.1 - Vivienda y servicios comunitarios"/>
    <s v="4.1.02 - Desarrollo comunitario"/>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029853"/>
    <n v="52029853"/>
    <n v="17909199.219999999"/>
  </r>
  <r>
    <s v="2023"/>
    <x v="0"/>
    <x v="0"/>
    <x v="1"/>
    <x v="7"/>
    <s v="2 - Poder Ejecutivo"/>
    <s v="0201 - PRESIDENCIA DE LA REPÚBLICA"/>
    <s v="4 - SERVICIOS SOCIALES"/>
    <s v="4.3 - Actividades deportivas, recreativas, culturales y religiosas"/>
    <s v="4.3.02 - Servicios recreativos y deportivos"/>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69 - CONSTRUCCIÓN CAMPO DE BEISBOL ANSONIA, MUNICIPIO AZUA, PROVINCIA AZUA"/>
    <s v="10 - FONDO GENERAL"/>
    <n v="14255"/>
    <s v="02 - AZUA"/>
    <n v="787073"/>
    <n v="78707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250000"/>
    <n v="400000"/>
    <n v="0"/>
  </r>
  <r>
    <s v="2023"/>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100000"/>
    <n v="0"/>
  </r>
  <r>
    <s v="2023"/>
    <x v="0"/>
    <x v="0"/>
    <x v="1"/>
    <x v="7"/>
    <s v="2 - Poder Ejecutivo"/>
    <s v="0201 - PRESIDENCIA DE LA REPÚBLICA"/>
    <s v="4 - SERVICIOS SOCIALES"/>
    <s v="4.3 - Actividades deportivas, recreativas, culturales y religiosas"/>
    <s v="4.3.03 - Servicios culturales"/>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s v="4 - SERVICIOS SOCIALES"/>
    <s v="4.3 - Actividades deportivas, recreativas, culturales y religiosas"/>
    <s v="4.3.03 - Servicios culturales"/>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s v="4 - SERVICIOS SOCIALES"/>
    <s v="4.3 - Actividades deportivas, recreativas, culturales y religiosas"/>
    <s v="4.3.03 - Servicios culturales"/>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s v="4 - SERVICIOS SOCIALES"/>
    <s v="4.3 - Actividades deportivas, recreativas, culturales y religiosas"/>
    <s v="4.3.03 - Servicios culturales"/>
    <s v="2.7 - OBRAS"/>
    <s v="2.7.1 - OBRAS EN EDIFICACIONES"/>
    <s v="S"/>
    <s v="37 - RECONSTRUCCIÓN CALLE PEATONAL BENITO MONCIÓN, DESDE CALLE BOY SCOUTS HASTA SALVADOR CUCURULLO, CENTRO HISTÓRICO SANTIAGO, PROV. SANTIAG"/>
    <s v="10 - FONDO GENERAL"/>
    <n v="15018"/>
    <s v="25 - SANTIAGO"/>
    <n v="21653655"/>
    <n v="21653655"/>
    <n v="0"/>
  </r>
  <r>
    <s v="2023"/>
    <x v="0"/>
    <x v="0"/>
    <x v="1"/>
    <x v="7"/>
    <s v="2 - Poder Ejecutivo"/>
    <s v="0201 - PRESIDENCIA DE LA REPÚBLICA"/>
    <s v="4 - SERVICIOS SOCIALES"/>
    <s v="4.3 - Actividades deportivas, recreativas, culturales y religiosas"/>
    <s v="4.3.03 - Servicios culturales"/>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s v="4 - SERVICIOS SOCIALES"/>
    <s v="4.3 - Actividades deportivas, recreativas, culturales y religiosas"/>
    <s v="4.3.03 - Servicios culturales"/>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s v="4 - SERVICIOS SOCIALES"/>
    <s v="4.3 - Actividades deportivas, recreativas, culturales y religiosas"/>
    <s v="4.3.03 - Servicios culturales"/>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9064068"/>
    <n v="9064068"/>
    <n v="0"/>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4943620"/>
    <n v="4943620"/>
    <n v="0"/>
  </r>
  <r>
    <s v="2023"/>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10 - FONDO GENERAL"/>
    <n v="13924"/>
    <s v="01 - DISTRITO NACIONAL"/>
    <n v="125000000"/>
    <n v="125000000"/>
    <n v="0"/>
  </r>
  <r>
    <s v="2023"/>
    <x v="0"/>
    <x v="0"/>
    <x v="1"/>
    <x v="7"/>
    <s v="2 - Poder Ejecutivo"/>
    <s v="0201 - PRESIDENCIA DE LA REPÚBLICA"/>
    <s v="4 - SERVICIOS SOCIALES"/>
    <s v="4.5 - Protección social"/>
    <s v="4.5.09 - Juventud"/>
    <s v="2.6 - BIENES MUEBLES, INMUEBLES E INTANGIBLES"/>
    <s v="2.6.1 - MOBILIARIO Y EQUIPO"/>
    <s v="N"/>
    <s v="00 - N/A"/>
    <s v="10 - FONDO GENERAL"/>
    <s v="(en blanco)"/>
    <s v="99 - MULTIPROVINCIAL"/>
    <n v="7790071"/>
    <n v="1200000"/>
    <n v="0"/>
  </r>
  <r>
    <s v="2023"/>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45000000"/>
    <n v="45000000"/>
    <n v="0"/>
  </r>
  <r>
    <s v="2023"/>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s v="4 - SERVICIOS SOCIALES"/>
    <s v="4.5 - Protección social"/>
    <s v="4.5.09 - Juventud"/>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s v="4 - SERVICIOS SOCIALES"/>
    <s v="4.5 - Protección social"/>
    <s v="4.5.09 - Juventud"/>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s v="4 - SERVICIOS SOCIALES"/>
    <s v="4.5 - Protección social"/>
    <s v="4.5.09 - Juventud"/>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s v="4 - SERVICIOS SOCIALES"/>
    <s v="4.5 - Protección social"/>
    <s v="4.5.09 - Juventud"/>
    <s v="2.6 - BIENES MUEBLES, INMUEBLES E INTANGIBLES"/>
    <s v="2.6.5 - MAQUINARIA, OTROS EQUIPOS Y HERRAMIENTAS"/>
    <s v="N"/>
    <s v="00 - N/A"/>
    <s v="10 - FONDO GENERAL"/>
    <s v="(en blanco)"/>
    <s v="99 - MULTIPROVINCIAL"/>
    <n v="747000"/>
    <n v="0"/>
    <n v="0"/>
  </r>
  <r>
    <s v="2023"/>
    <x v="0"/>
    <x v="0"/>
    <x v="1"/>
    <x v="7"/>
    <s v="2 - Poder Ejecutivo"/>
    <s v="0201 - PRESIDENCIA DE LA REPÚBLICA"/>
    <s v="4 - SERVICIOS SOCIALES"/>
    <s v="4.5 - Protección social"/>
    <s v="4.5.09 - Juventud"/>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s v="4 - SERVICIOS SOCIALES"/>
    <s v="4.5 - Protección social"/>
    <s v="4.5.09 - Juventud"/>
    <s v="2.6 - BIENES MUEBLES, INMUEBLES E INTANGIBLES"/>
    <s v="2.6.8 - BIENES INTANGIBLES"/>
    <s v="N"/>
    <s v="00 - N/A"/>
    <s v="10 - FONDO GENERAL"/>
    <s v="(en blanco)"/>
    <s v="99 - MULTIPROVINCIAL"/>
    <n v="4000000"/>
    <n v="0"/>
    <n v="0"/>
  </r>
  <r>
    <s v="2023"/>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s v="4 - SERVICIOS SOCIALES"/>
    <s v="4.5 - Protección social"/>
    <s v="4.5.09 - Juventud"/>
    <s v="2.7 - OBRAS"/>
    <s v="2.7.1 - OBRAS EN EDIFICACIONES"/>
    <s v="N"/>
    <s v="00 - N/A"/>
    <s v="10 - FONDO GENERAL"/>
    <s v="(en blanco)"/>
    <s v="99 - MULTIPROVINCIAL"/>
    <n v="2000000"/>
    <n v="0"/>
    <n v="0"/>
  </r>
  <r>
    <s v="2023"/>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773002596"/>
    <n v="811954590.35000002"/>
    <n v="0"/>
  </r>
  <r>
    <s v="2023"/>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2500000"/>
    <n v="7763000"/>
    <n v="0"/>
  </r>
  <r>
    <s v="2023"/>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6407321"/>
    <n v="22408148"/>
    <n v="0"/>
  </r>
  <r>
    <s v="2023"/>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0"/>
    <n v="1300000"/>
    <n v="0"/>
  </r>
  <r>
    <s v="2023"/>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3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63183072"/>
    <n v="69238572"/>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22000000"/>
    <n v="46000000"/>
    <n v="0"/>
  </r>
  <r>
    <s v="2023"/>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52897291"/>
    <n v="57695594"/>
    <n v="0"/>
  </r>
  <r>
    <s v="2023"/>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3000000"/>
    <n v="30020000"/>
    <n v="0"/>
  </r>
  <r>
    <s v="2023"/>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03000"/>
    <n v="817000"/>
    <n v="0"/>
  </r>
  <r>
    <s v="2023"/>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1098900"/>
    <n v="1098900"/>
    <n v="0"/>
  </r>
  <r>
    <s v="2023"/>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6329386"/>
    <n v="5337786"/>
    <n v="0"/>
  </r>
  <r>
    <s v="2023"/>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1263378"/>
    <n v="563378"/>
    <n v="0"/>
  </r>
  <r>
    <s v="2023"/>
    <x v="0"/>
    <x v="0"/>
    <x v="1"/>
    <x v="7"/>
    <s v="2 - Poder Ejecutivo"/>
    <s v="0201 - PRESIDENCIA DE LA REPÚBLICA"/>
    <s v="4 - SERVICIOS SOCIALES"/>
    <s v="4.5 - Protección social"/>
    <s v="4.5.10 - Asistencia social"/>
    <s v="2.7 - OBRAS"/>
    <s v="2.7.1 - OBRAS EN EDIFICACIONES"/>
    <s v="N"/>
    <s v="00 - N/A"/>
    <s v="10 - FONDO GENERAL"/>
    <s v="(en blanco)"/>
    <s v="99 - MULTIPROVINCIAL"/>
    <n v="61985250"/>
    <n v="63085250"/>
    <n v="0"/>
  </r>
  <r>
    <s v="2023"/>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25000000"/>
    <n v="386000000"/>
    <n v="0"/>
  </r>
  <r>
    <s v="2023"/>
    <x v="0"/>
    <x v="0"/>
    <x v="1"/>
    <x v="7"/>
    <s v="2 - Poder Ejecutivo"/>
    <s v="0201 - PRESIDENCIA DE LA REPÚBLICA"/>
    <s v="4 - SERVICIOS SOCIALES"/>
    <s v="4.5 - Protección social"/>
    <s v="4.5.10 - Asistencia social"/>
    <s v="2.7 - OBRAS"/>
    <s v="2.7.1 - OBRAS EN EDIFICACIONES"/>
    <s v="N"/>
    <s v="00 - N/A"/>
    <s v="60 - CREDITO EXTERNO"/>
    <s v="(en blanco)"/>
    <s v="99 - MULTIPROVINCIAL"/>
    <n v="215555750"/>
    <n v="215555750"/>
    <n v="0"/>
  </r>
  <r>
    <s v="2023"/>
    <x v="0"/>
    <x v="0"/>
    <x v="1"/>
    <x v="7"/>
    <s v="2 - Poder Ejecutivo"/>
    <s v="0201 - PRESIDENCIA DE LA REPÚBLICA"/>
    <s v="4 - SERVICIOS SOCIALES"/>
    <s v="4.5 - Protección social"/>
    <s v="4.5.99 - Planificación, gestión y supervisión de la protección social"/>
    <s v="2.6 - BIENES MUEBLES, INMUEBLES E INTANGIBLES"/>
    <s v="2.6.1 - MOBILIARIO Y EQUIPO"/>
    <s v="S"/>
    <s v="00 - N/A"/>
    <s v="70 - DONACION EXTERNA"/>
    <s v="(en blanco)"/>
    <s v="99 - MULTIPROVINCIAL"/>
    <n v="3913352"/>
    <n v="3913352"/>
    <n v="0"/>
  </r>
  <r>
    <s v="2023"/>
    <x v="0"/>
    <x v="0"/>
    <x v="1"/>
    <x v="7"/>
    <s v="2 - Poder Ejecutivo"/>
    <s v="0201 - PRESIDENCIA DE LA REPÚBLICA"/>
    <s v="4 - SERVICIOS SOCIALES"/>
    <s v="4.5 - Protección social"/>
    <s v="4.5.99 - Planificación, gestión y supervisión de la protección social"/>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s v="4 - SERVICIOS SOCIALES"/>
    <s v="4.5 - Protección social"/>
    <s v="4.5.99 - Planificación, gestión y supervisión de la protección social"/>
    <s v="2.6 - BIENES MUEBLES, INMUEBLES E INTANGIBLES"/>
    <s v="2.6.8 - BIENES INTANGIBLES"/>
    <s v="S"/>
    <s v="00 - N/A"/>
    <s v="70 - DONACION EXTERNA"/>
    <s v="(en blanco)"/>
    <s v="99 - MULTIPROVINCIAL"/>
    <n v="4213130"/>
    <n v="421313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8859755"/>
    <n v="10859755"/>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38929847"/>
    <n v="38929847"/>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6083831"/>
    <n v="7083831"/>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15000000"/>
    <n v="1500000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34589"/>
    <n v="3034589"/>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1488784"/>
    <n v="1488784"/>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200000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879658"/>
    <n v="5079658"/>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500000"/>
    <n v="0"/>
  </r>
  <r>
    <s v="2023"/>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115711423"/>
    <n v="115176910.92"/>
    <n v="0"/>
  </r>
  <r>
    <s v="2023"/>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28322560"/>
    <n v="228322560"/>
    <n v="0"/>
  </r>
  <r>
    <s v="2023"/>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8757518"/>
    <n v="18907518"/>
    <n v="0"/>
  </r>
  <r>
    <s v="2023"/>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300800000"/>
    <n v="300650000"/>
    <n v="0"/>
  </r>
  <r>
    <s v="2023"/>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28306178"/>
    <n v="28306178"/>
    <n v="0"/>
  </r>
  <r>
    <s v="2023"/>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3032325"/>
    <n v="3032325"/>
    <n v="0"/>
  </r>
  <r>
    <s v="2023"/>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1703500"/>
    <n v="1703500"/>
    <n v="0"/>
  </r>
  <r>
    <s v="2023"/>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250000"/>
    <n v="250000"/>
    <n v="0"/>
  </r>
  <r>
    <s v="2023"/>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50000"/>
    <n v="150000"/>
    <n v="0"/>
  </r>
  <r>
    <s v="2023"/>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146707780"/>
    <n v="109607780"/>
    <n v="0"/>
  </r>
  <r>
    <s v="2023"/>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101300"/>
    <n v="101300"/>
    <n v="0"/>
  </r>
  <r>
    <s v="2023"/>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1202800"/>
    <n v="1202800"/>
    <n v="0"/>
  </r>
  <r>
    <s v="2023"/>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476800"/>
    <n v="133451200"/>
    <n v="0"/>
  </r>
  <r>
    <s v="2023"/>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3620300"/>
    <n v="6401279.79"/>
    <n v="0"/>
  </r>
  <r>
    <s v="2023"/>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365000"/>
    <n v="687263"/>
    <n v="0"/>
  </r>
  <r>
    <s v="2023"/>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100000"/>
    <n v="100000"/>
    <n v="0"/>
  </r>
  <r>
    <s v="2023"/>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86954880"/>
    <n v="29954880"/>
    <n v="0"/>
  </r>
  <r>
    <s v="2023"/>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90000000"/>
    <n v="30000000"/>
    <n v="0"/>
  </r>
  <r>
    <s v="2023"/>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2350000"/>
    <n v="2400000"/>
    <n v="0"/>
  </r>
  <r>
    <s v="2023"/>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00000"/>
    <n v="300000"/>
    <n v="0"/>
  </r>
  <r>
    <s v="2023"/>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1200000"/>
    <n v="1200000"/>
    <n v="0"/>
  </r>
  <r>
    <s v="2023"/>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400000"/>
    <n v="0"/>
  </r>
  <r>
    <s v="2023"/>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026628"/>
    <n v="4026628"/>
    <n v="0"/>
  </r>
  <r>
    <s v="2023"/>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00000"/>
    <n v="0"/>
  </r>
  <r>
    <s v="2023"/>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2389400"/>
    <n v="2389400"/>
    <n v="0"/>
  </r>
  <r>
    <s v="2023"/>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s v="4 - SERVICIOS SOCIALES"/>
    <s v="4.4 - Educación"/>
    <s v="4.4.04 - Educación superior"/>
    <s v="2.7 - OBRAS"/>
    <s v="2.7.1 - OBRAS EN EDIFICACIONES"/>
    <s v="N"/>
    <s v="00 - N/A"/>
    <s v="10 - FONDO GENERAL"/>
    <s v="(en blanco)"/>
    <s v="99 - MULTIPROVINCIAL"/>
    <n v="2669745"/>
    <n v="2669745"/>
    <n v="0"/>
  </r>
  <r>
    <s v="2023"/>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300000"/>
    <n v="1050000"/>
    <n v="0"/>
  </r>
  <r>
    <s v="2023"/>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1200000"/>
    <n v="2000000"/>
    <n v="0"/>
  </r>
  <r>
    <s v="2023"/>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75984764"/>
    <n v="78502969"/>
    <n v="0"/>
  </r>
  <r>
    <s v="2023"/>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5000000"/>
    <n v="15000000"/>
    <n v="0"/>
  </r>
  <r>
    <s v="2023"/>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0753052"/>
    <n v="11202421"/>
    <n v="0"/>
  </r>
  <r>
    <s v="2023"/>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10585000"/>
    <n v="10385000"/>
    <n v="0"/>
  </r>
  <r>
    <s v="2023"/>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12600000"/>
    <n v="12600000"/>
    <n v="0"/>
  </r>
  <r>
    <s v="2023"/>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57723057"/>
    <n v="45259500"/>
    <n v="0"/>
  </r>
  <r>
    <s v="2023"/>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1000000"/>
    <n v="1000000"/>
    <n v="0"/>
  </r>
  <r>
    <s v="2023"/>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506687000"/>
    <n v="463251178"/>
    <n v="0"/>
  </r>
  <r>
    <s v="2023"/>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600000"/>
    <n v="600000"/>
    <n v="0"/>
  </r>
  <r>
    <s v="2023"/>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43758158"/>
    <n v="21860000"/>
    <n v="0"/>
  </r>
  <r>
    <s v="2023"/>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s v="1 - SERVICIOS  GENERALES"/>
    <s v="1.3 - Defensa nacional"/>
    <s v="1.3.01 - Defensa militar"/>
    <s v="2.7 - OBRAS"/>
    <s v="2.7.1 - OBRAS EN EDIFICACIONES"/>
    <s v="N"/>
    <s v="00 - N/A"/>
    <s v="10 - FONDO GENERAL"/>
    <s v="(en blanco)"/>
    <s v="99 - MULTIPROVINCIAL"/>
    <n v="1000"/>
    <n v="1001000"/>
    <n v="0"/>
  </r>
  <r>
    <s v="2023"/>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2550000000"/>
    <n v="2077396380"/>
    <n v="0"/>
  </r>
  <r>
    <s v="2023"/>
    <x v="0"/>
    <x v="0"/>
    <x v="1"/>
    <x v="7"/>
    <s v="2 - Poder Ejecutivo"/>
    <s v="0203 - MINISTERIO DE DEFENSA"/>
    <s v="1 - SERVICIOS  GENERALES"/>
    <s v="1.3 - Defensa nacional"/>
    <s v="1.3.01 - Defensa militar"/>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300000"/>
    <n v="3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3200000"/>
    <n v="32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100000"/>
    <n v="1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50000"/>
    <n v="5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400000"/>
    <n v="400000"/>
    <n v="0"/>
  </r>
  <r>
    <s v="2023"/>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950330"/>
    <n v="950330"/>
    <n v="0"/>
  </r>
  <r>
    <s v="2023"/>
    <x v="0"/>
    <x v="0"/>
    <x v="1"/>
    <x v="7"/>
    <s v="2 - Poder Ejecutivo"/>
    <s v="0203 - MINISTERIO DE DEFENSA"/>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295000"/>
    <n v="295000"/>
    <n v="0"/>
  </r>
  <r>
    <s v="2023"/>
    <x v="0"/>
    <x v="0"/>
    <x v="1"/>
    <x v="7"/>
    <s v="2 - Poder Ejecutivo"/>
    <s v="0203 - MINISTERIO DE DEFENSA"/>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185000"/>
    <n v="185000"/>
    <n v="0"/>
  </r>
  <r>
    <s v="2023"/>
    <x v="0"/>
    <x v="0"/>
    <x v="1"/>
    <x v="7"/>
    <s v="2 - Poder Ejecutivo"/>
    <s v="0203 - MINISTERIO DE DEFENSA"/>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187777"/>
    <n v="1187777"/>
    <n v="0"/>
  </r>
  <r>
    <s v="2023"/>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2000000"/>
    <n v="2000000"/>
    <n v="0"/>
  </r>
  <r>
    <s v="2023"/>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8000000"/>
    <n v="8000000"/>
    <n v="0"/>
  </r>
  <r>
    <s v="2023"/>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500000"/>
    <n v="500000"/>
    <n v="0"/>
  </r>
  <r>
    <s v="2023"/>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450000"/>
    <n v="450000"/>
    <n v="0"/>
  </r>
  <r>
    <s v="2023"/>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1980331"/>
    <n v="1980331"/>
    <n v="0"/>
  </r>
  <r>
    <s v="2023"/>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310000"/>
    <n v="310000"/>
    <n v="0"/>
  </r>
  <r>
    <s v="2023"/>
    <x v="0"/>
    <x v="0"/>
    <x v="1"/>
    <x v="7"/>
    <s v="2 - Poder Ejecutivo"/>
    <s v="0203 - MINISTERIO DE DEFENSA"/>
    <s v="4 - SERVICIOS SOCIALES"/>
    <s v="4.4 - Educación"/>
    <s v="4.4.04 - Educación superior"/>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100000"/>
    <n v="700000"/>
    <n v="0"/>
  </r>
  <r>
    <s v="2023"/>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40000"/>
    <n v="340000"/>
    <n v="0"/>
  </r>
  <r>
    <s v="2023"/>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7000000"/>
    <n v="7000000"/>
    <n v="0"/>
  </r>
  <r>
    <s v="2023"/>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820000"/>
    <n v="3820000"/>
    <n v="0"/>
  </r>
  <r>
    <s v="2023"/>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238986"/>
    <n v="238986"/>
    <n v="0"/>
  </r>
  <r>
    <s v="2023"/>
    <x v="0"/>
    <x v="0"/>
    <x v="1"/>
    <x v="7"/>
    <s v="2 - Poder Ejecutivo"/>
    <s v="0203 - MINISTERIO DE DEFENSA"/>
    <s v="4 - SERVICIOS SOCIALES"/>
    <s v="4.4 - Educación"/>
    <s v="4.4.07 - Educación vocacional"/>
    <s v="2.7 - OBRAS"/>
    <s v="2.7.1 - OBRAS EN EDIFICACIONES"/>
    <s v="N"/>
    <s v="00 - N/A"/>
    <s v="10 - FONDO GENERAL"/>
    <s v="(en blanco)"/>
    <s v="99 - MULTIPROVINCIAL"/>
    <n v="88648537"/>
    <n v="88648537"/>
    <n v="0"/>
  </r>
  <r>
    <s v="2023"/>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350000"/>
    <n v="450000"/>
    <n v="0"/>
  </r>
  <r>
    <s v="2023"/>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120000"/>
    <n v="120000"/>
    <n v="0"/>
  </r>
  <r>
    <s v="2023"/>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65000"/>
    <n v="65000"/>
    <n v="0"/>
  </r>
  <r>
    <s v="2023"/>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900000"/>
    <n v="9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68116868"/>
    <n v="54491868"/>
    <n v="0"/>
  </r>
  <r>
    <s v="2023"/>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99 - MULTIPROVINCIAL"/>
    <n v="100000"/>
    <n v="2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24200000"/>
    <n v="242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0"/>
    <n v="8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100000"/>
    <n v="11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37000000"/>
    <n v="494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0"/>
    <n v="105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0"/>
    <n v="4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0"/>
    <n v="5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0"/>
    <n v="19193360.059999999"/>
    <n v="0"/>
  </r>
  <r>
    <s v="2023"/>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10000000"/>
    <n v="10425000"/>
    <n v="0"/>
  </r>
  <r>
    <s v="2023"/>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3910798"/>
    <n v="3910798"/>
    <n v="0"/>
  </r>
  <r>
    <s v="2023"/>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520000"/>
    <n v="540000"/>
    <n v="0"/>
  </r>
  <r>
    <s v="2023"/>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400000"/>
    <n v="400000"/>
    <n v="0"/>
  </r>
  <r>
    <s v="2023"/>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000000"/>
    <n v="70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1491189"/>
    <n v="29491189"/>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9599636"/>
    <n v="19599636"/>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6461190"/>
    <n v="1646119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4242352"/>
    <n v="4292352"/>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716301"/>
    <n v="716301"/>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6258000"/>
    <n v="6258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9401555"/>
    <n v="16301555"/>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9174668"/>
    <n v="9174668"/>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4391837"/>
    <n v="4391837"/>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0000"/>
    <n v="3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2480000"/>
    <n v="26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8000"/>
    <n v="28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750000"/>
    <n v="7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9243320"/>
    <n v="907332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2645860"/>
    <n v="1264586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81278"/>
    <n v="5281278"/>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340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800000"/>
    <n v="25075977.530000001"/>
    <n v="0"/>
  </r>
  <r>
    <s v="2023"/>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700000"/>
    <n v="700000"/>
    <n v="0"/>
  </r>
  <r>
    <s v="2023"/>
    <x v="0"/>
    <x v="0"/>
    <x v="1"/>
    <x v="7"/>
    <s v="2 - Poder Ejecutivo"/>
    <s v="0206 - MINISTERIO DE EDUCACIÓN"/>
    <s v="3 - PROTECCIÓN DEL MEDIO AMBIENTE"/>
    <s v="3.3 - Cambio Climático"/>
    <s v="3.3.03 - Conocimiento del riesgo de desastres climáticos"/>
    <s v="2.6 - BIENES MUEBLES, INMUEBLES E INTANGIBLES"/>
    <s v="2.6.1 - MOBILIARIO Y EQUIPO"/>
    <s v="N"/>
    <s v="00 - N/A"/>
    <s v="10 - FONDO GENERAL"/>
    <s v="(en blanco)"/>
    <s v="99 - MULTIPROVINCIAL"/>
    <n v="81200"/>
    <n v="81200"/>
    <n v="0"/>
  </r>
  <r>
    <s v="2023"/>
    <x v="0"/>
    <x v="0"/>
    <x v="1"/>
    <x v="7"/>
    <s v="2 - Poder Ejecutivo"/>
    <s v="0206 - MINISTERIO DE EDUCACIÓN"/>
    <s v="3 - PROTECCIÓN DEL MEDIO AMBIENTE"/>
    <s v="3.3 - Cambio Climático"/>
    <s v="3.3.03 - Conocimiento del riesgo de desastres climáticos"/>
    <s v="2.6 - BIENES MUEBLES, INMUEBLES E INTANGIBLES"/>
    <s v="2.6.5 - MAQUINARIA, OTROS EQUIPOS Y HERRAMIENTAS"/>
    <s v="N"/>
    <s v="00 - N/A"/>
    <s v="10 - FONDO GENERAL"/>
    <s v="(en blanco)"/>
    <s v="99 - MULTIPROVINCIAL"/>
    <n v="0"/>
    <n v="30600"/>
    <n v="0"/>
  </r>
  <r>
    <s v="2023"/>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2700000"/>
    <n v="2700000"/>
    <n v="0"/>
  </r>
  <r>
    <s v="2023"/>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34713423"/>
    <n v="215465493"/>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25436750"/>
    <n v="197292604"/>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605000"/>
    <n v="0"/>
    <n v="0"/>
  </r>
  <r>
    <s v="2023"/>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450000"/>
    <n v="0"/>
    <n v="0"/>
  </r>
  <r>
    <s v="2023"/>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1499669"/>
    <n v="1499669"/>
    <n v="0"/>
  </r>
  <r>
    <s v="2023"/>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23271812"/>
    <n v="23271812"/>
    <n v="0"/>
  </r>
  <r>
    <s v="2023"/>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4847189"/>
    <n v="4847189"/>
    <n v="0"/>
  </r>
  <r>
    <s v="2023"/>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2115619"/>
    <n v="2115619"/>
    <n v="0"/>
  </r>
  <r>
    <s v="2023"/>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2115619"/>
    <n v="2115619"/>
    <n v="0"/>
  </r>
  <r>
    <s v="2023"/>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8462477"/>
    <n v="8462477"/>
    <n v="0"/>
  </r>
  <r>
    <s v="2023"/>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2999336"/>
    <n v="2999336"/>
    <n v="0"/>
  </r>
  <r>
    <s v="2023"/>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2115619"/>
    <n v="2115619"/>
    <n v="0"/>
  </r>
  <r>
    <s v="2023"/>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4231239"/>
    <n v="4231239"/>
    <n v="0"/>
  </r>
  <r>
    <s v="2023"/>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2115619"/>
    <n v="2115619"/>
    <n v="0"/>
  </r>
  <r>
    <s v="2023"/>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231239"/>
    <n v="4231239"/>
    <n v="0"/>
  </r>
  <r>
    <s v="2023"/>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8462477"/>
    <n v="8462477"/>
    <n v="0"/>
  </r>
  <r>
    <s v="2023"/>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115619"/>
    <n v="2115619"/>
    <n v="0"/>
  </r>
  <r>
    <s v="2023"/>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2115619"/>
    <n v="2115619"/>
    <n v="0"/>
  </r>
  <r>
    <s v="2023"/>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8462477"/>
    <n v="8462477"/>
    <n v="0"/>
  </r>
  <r>
    <s v="2023"/>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2115619"/>
    <n v="2115619"/>
    <n v="0"/>
  </r>
  <r>
    <s v="2023"/>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2115619"/>
    <n v="2115619"/>
    <n v="0"/>
  </r>
  <r>
    <s v="2023"/>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6962809"/>
    <n v="6962809"/>
    <n v="0"/>
  </r>
  <r>
    <s v="2023"/>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1499668"/>
    <n v="1499668"/>
    <n v="0"/>
  </r>
  <r>
    <s v="2023"/>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4231239"/>
    <n v="4231239"/>
    <n v="0"/>
  </r>
  <r>
    <s v="2023"/>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1499668"/>
    <n v="1499668"/>
    <n v="0"/>
  </r>
  <r>
    <s v="2023"/>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1499668"/>
    <n v="1499668"/>
    <n v="0"/>
  </r>
  <r>
    <s v="2023"/>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4499004"/>
    <n v="4499004"/>
    <n v="0"/>
  </r>
  <r>
    <s v="2023"/>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1499668"/>
    <n v="1499668"/>
    <n v="0"/>
  </r>
  <r>
    <s v="2023"/>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14809335"/>
    <n v="14809335"/>
    <n v="0"/>
  </r>
  <r>
    <s v="2023"/>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1499668"/>
    <n v="1499668"/>
    <n v="0"/>
  </r>
  <r>
    <s v="2023"/>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11113631"/>
    <n v="11113631"/>
    <n v="0"/>
  </r>
  <r>
    <s v="2023"/>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50105012"/>
    <n v="50105012"/>
    <n v="0"/>
  </r>
  <r>
    <s v="2023"/>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12613299"/>
    <n v="12613299"/>
    <n v="0"/>
  </r>
  <r>
    <s v="2023"/>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615288"/>
    <n v="3615288"/>
    <n v="0"/>
  </r>
  <r>
    <s v="2023"/>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8114294"/>
    <n v="8114294"/>
    <n v="0"/>
  </r>
  <r>
    <s v="2023"/>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4499006"/>
    <n v="4499006"/>
    <n v="0"/>
  </r>
  <r>
    <s v="2023"/>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499669"/>
    <n v="1499669"/>
    <n v="0"/>
  </r>
  <r>
    <s v="2023"/>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4499006"/>
    <n v="4499006"/>
    <n v="0"/>
  </r>
  <r>
    <s v="2023"/>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4499006"/>
    <n v="4499006"/>
    <n v="0"/>
  </r>
  <r>
    <s v="2023"/>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4499006"/>
    <n v="4499006"/>
    <n v="0"/>
  </r>
  <r>
    <s v="2023"/>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2999338"/>
    <n v="2999338"/>
    <n v="0"/>
  </r>
  <r>
    <s v="2023"/>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1499669"/>
    <n v="1499669"/>
    <n v="0"/>
  </r>
  <r>
    <s v="2023"/>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1499669"/>
    <n v="1499669"/>
    <n v="0"/>
  </r>
  <r>
    <s v="2023"/>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2999338"/>
    <n v="2999338"/>
    <n v="0"/>
  </r>
  <r>
    <s v="2023"/>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1499669"/>
    <n v="1499669"/>
    <n v="0"/>
  </r>
  <r>
    <s v="2023"/>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1499668"/>
    <n v="1499668"/>
    <n v="0"/>
  </r>
  <r>
    <s v="2023"/>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2999336"/>
    <n v="2999336"/>
    <n v="0"/>
  </r>
  <r>
    <s v="2023"/>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1499668"/>
    <n v="1499668"/>
    <n v="0"/>
  </r>
  <r>
    <s v="2023"/>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1499669"/>
    <n v="1499669"/>
    <n v="0"/>
  </r>
  <r>
    <s v="2023"/>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2999337"/>
    <n v="2999337"/>
    <n v="0"/>
  </r>
  <r>
    <s v="2023"/>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1499668"/>
    <n v="1499668"/>
    <n v="0"/>
  </r>
  <r>
    <s v="2023"/>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1499668"/>
    <n v="1499668"/>
    <n v="0"/>
  </r>
  <r>
    <s v="2023"/>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1499668"/>
    <n v="1499668"/>
    <n v="0"/>
  </r>
  <r>
    <s v="2023"/>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1499668"/>
    <n v="1499668"/>
    <n v="0"/>
  </r>
  <r>
    <s v="2023"/>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4499005"/>
    <n v="4499005"/>
    <n v="0"/>
  </r>
  <r>
    <s v="2023"/>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2999337"/>
    <n v="2999337"/>
    <n v="0"/>
  </r>
  <r>
    <s v="2023"/>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4499005"/>
    <n v="4499005"/>
    <n v="0"/>
  </r>
  <r>
    <s v="2023"/>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1499668"/>
    <n v="1499668"/>
    <n v="0"/>
  </r>
  <r>
    <s v="2023"/>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2999337"/>
    <n v="2999337"/>
    <n v="0"/>
  </r>
  <r>
    <s v="2023"/>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28114372"/>
    <n v="28114372"/>
    <n v="0"/>
  </r>
  <r>
    <s v="2023"/>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1499668"/>
    <n v="1499668"/>
    <n v="0"/>
  </r>
  <r>
    <s v="2023"/>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3123819"/>
    <n v="3123819"/>
    <n v="0"/>
  </r>
  <r>
    <s v="2023"/>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23982417"/>
    <n v="23982417"/>
    <n v="0"/>
  </r>
  <r>
    <s v="2023"/>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7485830"/>
    <n v="37485830"/>
    <n v="0"/>
  </r>
  <r>
    <s v="2023"/>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123819"/>
    <n v="3123819"/>
    <n v="0"/>
  </r>
  <r>
    <s v="2023"/>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1123819"/>
    <n v="1123819"/>
    <n v="0"/>
  </r>
  <r>
    <s v="2023"/>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6247638"/>
    <n v="6247638"/>
    <n v="0"/>
  </r>
  <r>
    <s v="2023"/>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6247638"/>
    <n v="6247638"/>
    <n v="0"/>
  </r>
  <r>
    <s v="2023"/>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3123819"/>
    <n v="3123819"/>
    <n v="0"/>
  </r>
  <r>
    <s v="2023"/>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6247638"/>
    <n v="6247638"/>
    <n v="0"/>
  </r>
  <r>
    <s v="2023"/>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3123819"/>
    <n v="3123819"/>
    <n v="0"/>
  </r>
  <r>
    <s v="2023"/>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3123819"/>
    <n v="3123819"/>
    <n v="0"/>
  </r>
  <r>
    <s v="2023"/>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3123819"/>
    <n v="3123819"/>
    <n v="0"/>
  </r>
  <r>
    <s v="2023"/>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3123819"/>
    <n v="3123819"/>
    <n v="0"/>
  </r>
  <r>
    <s v="2023"/>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123819"/>
    <n v="3123819"/>
    <n v="0"/>
  </r>
  <r>
    <s v="2023"/>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1123819"/>
    <n v="1123819"/>
    <n v="0"/>
  </r>
  <r>
    <s v="2023"/>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1123819"/>
    <n v="1123819"/>
    <n v="0"/>
  </r>
  <r>
    <s v="2023"/>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2123819"/>
    <n v="2123819"/>
    <n v="0"/>
  </r>
  <r>
    <s v="2023"/>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2984732"/>
    <n v="2984732"/>
    <n v="0"/>
  </r>
  <r>
    <s v="2023"/>
    <x v="0"/>
    <x v="0"/>
    <x v="1"/>
    <x v="7"/>
    <s v="2 - Poder Ejecutivo"/>
    <s v="0206 - MINISTERIO DE EDUCACIÓN"/>
    <s v="4 - SERVICIOS SOCIALES"/>
    <s v="4.4 - Educación"/>
    <s v="4.4.02 - Educación primaria"/>
    <s v="2.6 - BIENES MUEBLES, INMUEBLES E INTANGIBLES"/>
    <s v="2.6.1 - MOBILIARIO Y EQUIPO"/>
    <s v="N"/>
    <s v="00 - N/A"/>
    <s v="10 - FONDO GENERAL"/>
    <s v="(en blanco)"/>
    <s v="99 - MULTIPROVINCIAL"/>
    <n v="1041570417"/>
    <n v="852316617"/>
    <n v="0"/>
  </r>
  <r>
    <s v="2023"/>
    <x v="0"/>
    <x v="0"/>
    <x v="1"/>
    <x v="7"/>
    <s v="2 - Poder Ejecutivo"/>
    <s v="0206 - MINISTERIO DE EDUCACIÓN"/>
    <s v="4 - SERVICIOS SOCIALES"/>
    <s v="4.4 - Educación"/>
    <s v="4.4.02 - Educación primaria"/>
    <s v="2.6 - BIENES MUEBLES, INMUEBLES E INTANGIBLES"/>
    <s v="2.6.1 - MOBILIARIO Y EQUIPO"/>
    <s v="S"/>
    <s v="02 - APOYO  DE LA EDUCACIÓN PRE-UNIVERSITARIA A TRAVÉS DEL PACTO EDUCATIVO EN LA REPÚBLICA DOMINICANA."/>
    <s v="10 - FONDO GENERAL"/>
    <n v="13696"/>
    <s v="99 - MULTIPROVINCIAL"/>
    <n v="3000000"/>
    <n v="3000000"/>
    <n v="0"/>
  </r>
  <r>
    <s v="2023"/>
    <x v="0"/>
    <x v="0"/>
    <x v="1"/>
    <x v="7"/>
    <s v="2 - Poder Ejecutivo"/>
    <s v="0206 - MINISTERIO DE EDUCACIÓN"/>
    <s v="4 - SERVICIOS SOCIALES"/>
    <s v="4.4 - Educación"/>
    <s v="4.4.02 - Educación primaria"/>
    <s v="2.6 - BIENES MUEBLES, INMUEBLES E INTANGIBLES"/>
    <s v="2.6.2 - MOBILIARIO Y EQUIPO DE AUDIO, AUDIOVISUAL, RECREATIVO Y EDUCACIONAL"/>
    <s v="N"/>
    <s v="00 - N/A"/>
    <s v="10 - FONDO GENERAL"/>
    <s v="(en blanco)"/>
    <s v="99 - MULTIPROVINCIAL"/>
    <n v="66474600"/>
    <n v="78618600"/>
    <n v="0"/>
  </r>
  <r>
    <s v="2023"/>
    <x v="0"/>
    <x v="0"/>
    <x v="1"/>
    <x v="7"/>
    <s v="2 - Poder Ejecutivo"/>
    <s v="0206 - MINISTERIO DE EDUCACIÓN"/>
    <s v="4 - SERVICIOS SOCIALES"/>
    <s v="4.4 - Educación"/>
    <s v="4.4.02 - Educación primaria"/>
    <s v="2.6 - BIENES MUEBLES, INMUEBLES E INTANGIBLES"/>
    <s v="2.6.8 - BIENES INTANGIBLES"/>
    <s v="S"/>
    <s v="02 - APOYO  DE LA EDUCACIÓN PRE-UNIVERSITARIA A TRAVÉS DEL PACTO EDUCATIVO EN LA REPÚBLICA DOMINICANA."/>
    <s v="10 - FONDO GENERAL"/>
    <n v="13696"/>
    <s v="99 - MULTIPROVINCIAL"/>
    <n v="500000"/>
    <n v="500000"/>
    <n v="0"/>
  </r>
  <r>
    <s v="2023"/>
    <x v="0"/>
    <x v="0"/>
    <x v="1"/>
    <x v="7"/>
    <s v="2 - Poder Ejecutivo"/>
    <s v="0206 - MINISTERIO DE EDUCACIÓN"/>
    <s v="4 - SERVICIOS SOCIALES"/>
    <s v="4.4 - Educación"/>
    <s v="4.4.02 - Educación primaria"/>
    <s v="2.7 - OBRAS"/>
    <s v="2.7.1 - OBRAS EN EDIFICACIONES"/>
    <s v="N"/>
    <s v="00 - N/A"/>
    <s v="10 - FONDO GENERAL"/>
    <s v="(en blanco)"/>
    <s v="99 - MULTIPROVINCIAL"/>
    <n v="321499997"/>
    <n v="321499997"/>
    <n v="0"/>
  </r>
  <r>
    <s v="2023"/>
    <x v="0"/>
    <x v="0"/>
    <x v="1"/>
    <x v="7"/>
    <s v="2 - Poder Ejecutivo"/>
    <s v="0206 - MINISTERIO DE EDUCACIÓN"/>
    <s v="4 - SERVICIOS SOCIALES"/>
    <s v="4.4 - Educación"/>
    <s v="4.4.02 - Educación primaria"/>
    <s v="2.7 - OBRAS"/>
    <s v="2.7.1 - OBRAS EN EDIFICACIONES"/>
    <s v="S"/>
    <s v="01 - CONSTRUCCIÓN DE PLANTELES ESCOLARES EN LA PROVINCIA AZUA (FASE 3)"/>
    <s v="10 - FONDO GENERAL"/>
    <n v="13539"/>
    <s v="02 - AZUA"/>
    <n v="24990554"/>
    <n v="24990554"/>
    <n v="0"/>
  </r>
  <r>
    <s v="2023"/>
    <x v="0"/>
    <x v="0"/>
    <x v="1"/>
    <x v="7"/>
    <s v="2 - Poder Ejecutivo"/>
    <s v="0206 - MINISTERIO DE EDUCACIÓN"/>
    <s v="4 - SERVICIOS SOCIALES"/>
    <s v="4.4 - Educación"/>
    <s v="4.4.02 - Educación primaria"/>
    <s v="2.7 - OBRAS"/>
    <s v="2.7.1 - OBRAS EN EDIFICACIONES"/>
    <s v="S"/>
    <s v="02 - AMPLIACIÓN DE PLANTELES EDUCATIVOS EN LA PROVINCIA DE BAHORUCO (FASE 2)"/>
    <s v="10 - FONDO GENERAL"/>
    <n v="13347"/>
    <s v="03 - BAHORUCO"/>
    <n v="2466670"/>
    <n v="2466670"/>
    <n v="0"/>
  </r>
  <r>
    <s v="2023"/>
    <x v="0"/>
    <x v="0"/>
    <x v="1"/>
    <x v="7"/>
    <s v="2 - Poder Ejecutivo"/>
    <s v="0206 - MINISTERIO DE EDUCACIÓN"/>
    <s v="4 - SERVICIOS SOCIALES"/>
    <s v="4.4 - Educación"/>
    <s v="4.4.02 - Educación primaria"/>
    <s v="2.7 - OBRAS"/>
    <s v="2.7.1 - OBRAS EN EDIFICACIONES"/>
    <s v="S"/>
    <s v="02 - CONSTRUCCIÓN DE PLANTELES EDUCATIVOS EN LA PROVINCIA BAHORUCO (FASE 3)"/>
    <s v="10 - FONDO GENERAL"/>
    <n v="13542"/>
    <s v="03 - BAHORUCO"/>
    <n v="12495276"/>
    <n v="12495276"/>
    <n v="0"/>
  </r>
  <r>
    <s v="2023"/>
    <x v="0"/>
    <x v="0"/>
    <x v="1"/>
    <x v="7"/>
    <s v="2 - Poder Ejecutivo"/>
    <s v="0206 - MINISTERIO DE EDUCACIÓN"/>
    <s v="4 - SERVICIOS SOCIALES"/>
    <s v="4.4 - Educación"/>
    <s v="4.4.02 - Educación primaria"/>
    <s v="2.7 - OBRAS"/>
    <s v="2.7.1 - OBRAS EN EDIFICACIONES"/>
    <s v="S"/>
    <s v="03 - CONSTRUCCIÓN DE PLANTELES EDUCATIVOS EN LA PROVINCIA BARAHONA (FASE 3)"/>
    <s v="10 - FONDO GENERAL"/>
    <n v="13544"/>
    <s v="04 - BARAHONA"/>
    <n v="18742915"/>
    <n v="18742915"/>
    <n v="0"/>
  </r>
  <r>
    <s v="2023"/>
    <x v="0"/>
    <x v="0"/>
    <x v="1"/>
    <x v="7"/>
    <s v="2 - Poder Ejecutivo"/>
    <s v="0206 - MINISTERIO DE EDUCACIÓN"/>
    <s v="4 - SERVICIOS SOCIALES"/>
    <s v="4.4 - Educación"/>
    <s v="4.4.02 - Educación primaria"/>
    <s v="2.7 - OBRAS"/>
    <s v="2.7.1 - OBRAS EN EDIFICACIONES"/>
    <s v="S"/>
    <s v="04 - CONSTRUCCIÓN DE PLANTELES EDUCATIVOS EN LA PROVINCIA DAJABÓN (FASE 3)"/>
    <s v="10 - FONDO GENERAL"/>
    <n v="13546"/>
    <s v="05 - DAJABON"/>
    <n v="6247638"/>
    <n v="6247638"/>
    <n v="0"/>
  </r>
  <r>
    <s v="2023"/>
    <x v="0"/>
    <x v="0"/>
    <x v="1"/>
    <x v="7"/>
    <s v="2 - Poder Ejecutivo"/>
    <s v="0206 - MINISTERIO DE EDUCACIÓN"/>
    <s v="4 - SERVICIOS SOCIALES"/>
    <s v="4.4 - Educación"/>
    <s v="4.4.02 - Educación primaria"/>
    <s v="2.7 - OBRAS"/>
    <s v="2.7.1 - OBRAS EN EDIFICACIONES"/>
    <s v="S"/>
    <s v="05 - CONSTRUCCIÓN DE PLANTELES EDUCATIVOS EN LA PROVINCIA DISTRITO NACIONAL (FASE 3)"/>
    <s v="10 - FONDO GENERAL"/>
    <n v="13547"/>
    <s v="01 - DISTRITO NACIONAL"/>
    <n v="15619096"/>
    <n v="15619096"/>
    <n v="0"/>
  </r>
  <r>
    <s v="2023"/>
    <x v="0"/>
    <x v="0"/>
    <x v="1"/>
    <x v="7"/>
    <s v="2 - Poder Ejecutivo"/>
    <s v="0206 - MINISTERIO DE EDUCACIÓN"/>
    <s v="4 - SERVICIOS SOCIALES"/>
    <s v="4.4 - Educación"/>
    <s v="4.4.02 - Educación primaria"/>
    <s v="2.7 - OBRAS"/>
    <s v="2.7.1 - OBRAS EN EDIFICACIONES"/>
    <s v="S"/>
    <s v="06 - AMPLIACIÓN DE PLANTELES EDUCATIVOS EN LA PROVINCIA DE EL SEIBO (FASE 2)"/>
    <s v="10 - FONDO GENERAL"/>
    <n v="13352"/>
    <s v="08 - EL SEIBO"/>
    <n v="2466670"/>
    <n v="2466670"/>
    <n v="0"/>
  </r>
  <r>
    <s v="2023"/>
    <x v="0"/>
    <x v="0"/>
    <x v="1"/>
    <x v="7"/>
    <s v="2 - Poder Ejecutivo"/>
    <s v="0206 - MINISTERIO DE EDUCACIÓN"/>
    <s v="4 - SERVICIOS SOCIALES"/>
    <s v="4.4 - Educación"/>
    <s v="4.4.02 - Educación primaria"/>
    <s v="2.7 - OBRAS"/>
    <s v="2.7.1 - OBRAS EN EDIFICACIONES"/>
    <s v="S"/>
    <s v="06 - CONSTRUCCIÓN DE PLANTELES EDUCATIVOS EN LA PROVINCIA DUARTE (FASE 3)"/>
    <s v="10 - FONDO GENERAL"/>
    <n v="13549"/>
    <s v="06 - DUARTE"/>
    <n v="15619096"/>
    <n v="15619096"/>
    <n v="0"/>
  </r>
  <r>
    <s v="2023"/>
    <x v="0"/>
    <x v="0"/>
    <x v="1"/>
    <x v="7"/>
    <s v="2 - Poder Ejecutivo"/>
    <s v="0206 - MINISTERIO DE EDUCACIÓN"/>
    <s v="4 - SERVICIOS SOCIALES"/>
    <s v="4.4 - Educación"/>
    <s v="4.4.02 - Educación primaria"/>
    <s v="2.7 - OBRAS"/>
    <s v="2.7.1 - OBRAS EN EDIFICACIONES"/>
    <s v="S"/>
    <s v="07 - AMPLIACIÓN DE PLANTELES EDUCATIVOS EN LA PROVINCIA DE ESPAILLAT (FASE 2)"/>
    <s v="10 - FONDO GENERAL"/>
    <n v="13354"/>
    <s v="09 - ESPAILLAT"/>
    <n v="7400012"/>
    <n v="7400012"/>
    <n v="0"/>
  </r>
  <r>
    <s v="2023"/>
    <x v="0"/>
    <x v="0"/>
    <x v="1"/>
    <x v="7"/>
    <s v="2 - Poder Ejecutivo"/>
    <s v="0206 - MINISTERIO DE EDUCACIÓN"/>
    <s v="4 - SERVICIOS SOCIALES"/>
    <s v="4.4 - Educación"/>
    <s v="4.4.02 - Educación primaria"/>
    <s v="2.7 - OBRAS"/>
    <s v="2.7.1 - OBRAS EN EDIFICACIONES"/>
    <s v="S"/>
    <s v="07 - CONSTRUCCIÓN DE PLANTELES EDUCATIVOS EN LA PROVINCIA EL SEIBO (FASE 3)"/>
    <s v="10 - FONDO GENERAL"/>
    <n v="13550"/>
    <s v="08 - EL SEIBO"/>
    <n v="6247638"/>
    <n v="6247638"/>
    <n v="0"/>
  </r>
  <r>
    <s v="2023"/>
    <x v="0"/>
    <x v="0"/>
    <x v="1"/>
    <x v="7"/>
    <s v="2 - Poder Ejecutivo"/>
    <s v="0206 - MINISTERIO DE EDUCACIÓN"/>
    <s v="4 - SERVICIOS SOCIALES"/>
    <s v="4.4 - Educación"/>
    <s v="4.4.02 - Educación primaria"/>
    <s v="2.7 - OBRAS"/>
    <s v="2.7.1 - OBRAS EN EDIFICACIONES"/>
    <s v="S"/>
    <s v="08 - CONSTRUCCIÓN DE PLANTELES EDUCATIVOS EN LA PROVINCIA ELÍAS PIÑA (FASE 3)"/>
    <s v="10 - FONDO GENERAL"/>
    <n v="13552"/>
    <s v="07 - ELIAS PINA"/>
    <n v="9371457"/>
    <n v="9371457"/>
    <n v="0"/>
  </r>
  <r>
    <s v="2023"/>
    <x v="0"/>
    <x v="0"/>
    <x v="1"/>
    <x v="7"/>
    <s v="2 - Poder Ejecutivo"/>
    <s v="0206 - MINISTERIO DE EDUCACIÓN"/>
    <s v="4 - SERVICIOS SOCIALES"/>
    <s v="4.4 - Educación"/>
    <s v="4.4.02 - Educación primaria"/>
    <s v="2.7 - OBRAS"/>
    <s v="2.7.1 - OBRAS EN EDIFICACIONES"/>
    <s v="S"/>
    <s v="09 - CONSTRUCCIÓN DE PLANTELES EDUCATIVOS EN LA PROVINCIA ESPAILLAT (FASE 3)"/>
    <s v="10 - FONDO GENERAL"/>
    <n v="13553"/>
    <s v="09 - ESPAILLAT"/>
    <n v="31238192"/>
    <n v="31238192"/>
    <n v="0"/>
  </r>
  <r>
    <s v="2023"/>
    <x v="0"/>
    <x v="0"/>
    <x v="1"/>
    <x v="7"/>
    <s v="2 - Poder Ejecutivo"/>
    <s v="0206 - MINISTERIO DE EDUCACIÓN"/>
    <s v="4 - SERVICIOS SOCIALES"/>
    <s v="4.4 - Educación"/>
    <s v="4.4.02 - Educación primaria"/>
    <s v="2.7 - OBRAS"/>
    <s v="2.7.1 - OBRAS EN EDIFICACIONES"/>
    <s v="S"/>
    <s v="10 - CONSTRUCCIÓN DE PLANTELES EDUCATIVOS EN LA PROVINCIA HATO MAYOR (FASE 3)"/>
    <s v="10 - FONDO GENERAL"/>
    <n v="13555"/>
    <s v="30 - HATO MAYOR"/>
    <n v="3123819"/>
    <n v="3123819"/>
    <n v="0"/>
  </r>
  <r>
    <s v="2023"/>
    <x v="0"/>
    <x v="0"/>
    <x v="1"/>
    <x v="7"/>
    <s v="2 - Poder Ejecutivo"/>
    <s v="0206 - MINISTERIO DE EDUCACIÓN"/>
    <s v="4 - SERVICIOS SOCIALES"/>
    <s v="4.4 - Educación"/>
    <s v="4.4.02 - Educación primaria"/>
    <s v="2.7 - OBRAS"/>
    <s v="2.7.1 - OBRAS EN EDIFICACIONES"/>
    <s v="S"/>
    <s v="11 - CONSTRUCCIÓN DE 17 PLANTELES ESCOLARES EN LA PROVINCIA AZUA"/>
    <s v="10 - FONDO GENERAL"/>
    <n v="12522"/>
    <s v="02 - AZUA"/>
    <n v="12419163"/>
    <n v="12419163"/>
    <n v="0"/>
  </r>
  <r>
    <s v="2023"/>
    <x v="0"/>
    <x v="0"/>
    <x v="1"/>
    <x v="7"/>
    <s v="2 - Poder Ejecutivo"/>
    <s v="0206 - MINISTERIO DE EDUCACIÓN"/>
    <s v="4 - SERVICIOS SOCIALES"/>
    <s v="4.4 - Educación"/>
    <s v="4.4.02 - Educación primaria"/>
    <s v="2.7 - OBRAS"/>
    <s v="2.7.1 - OBRAS EN EDIFICACIONES"/>
    <s v="S"/>
    <s v="11 - CONSTRUCCIÓN DE PLANTELES EDUCATIVOS EN LA PROVINCIA HERMANAS MIRABAL (FASE 3)"/>
    <s v="10 - FONDO GENERAL"/>
    <n v="13558"/>
    <s v="19 - HERMANAS MIRABAL"/>
    <n v="6247638"/>
    <n v="6247638"/>
    <n v="0"/>
  </r>
  <r>
    <s v="2023"/>
    <x v="0"/>
    <x v="0"/>
    <x v="1"/>
    <x v="7"/>
    <s v="2 - Poder Ejecutivo"/>
    <s v="0206 - MINISTERIO DE EDUCACIÓN"/>
    <s v="4 - SERVICIOS SOCIALES"/>
    <s v="4.4 - Educación"/>
    <s v="4.4.02 - Educación primaria"/>
    <s v="2.7 - OBRAS"/>
    <s v="2.7.1 - OBRAS EN EDIFICACIONES"/>
    <s v="S"/>
    <s v="12 - AMPLIACIÓN DE PLANTELES EDUCATIVOS EN LA PROVINCIA DE SAN PEDRO DE MACORÍS (FASE 2)"/>
    <s v="10 - FONDO GENERAL"/>
    <n v="13359"/>
    <s v="23 - SAN PEDRO DE MACORIS"/>
    <n v="4933341"/>
    <n v="4933341"/>
    <n v="0"/>
  </r>
  <r>
    <s v="2023"/>
    <x v="0"/>
    <x v="0"/>
    <x v="1"/>
    <x v="7"/>
    <s v="2 - Poder Ejecutivo"/>
    <s v="0206 - MINISTERIO DE EDUCACIÓN"/>
    <s v="4 - SERVICIOS SOCIALES"/>
    <s v="4.4 - Educación"/>
    <s v="4.4.02 - Educación primaria"/>
    <s v="2.7 - OBRAS"/>
    <s v="2.7.1 - OBRAS EN EDIFICACIONES"/>
    <s v="S"/>
    <s v="12 - CONSTRUCCIÓN DE 5 PLANTELES ESCOLARES EN LA PROVINCIA BAHORUCO"/>
    <s v="10 - FONDO GENERAL"/>
    <n v="12523"/>
    <s v="03 - BAHORUCO"/>
    <n v="1241916"/>
    <n v="1241916"/>
    <n v="0"/>
  </r>
  <r>
    <s v="2023"/>
    <x v="0"/>
    <x v="0"/>
    <x v="1"/>
    <x v="7"/>
    <s v="2 - Poder Ejecutivo"/>
    <s v="0206 - MINISTERIO DE EDUCACIÓN"/>
    <s v="4 - SERVICIOS SOCIALES"/>
    <s v="4.4 - Educación"/>
    <s v="4.4.02 - Educación primaria"/>
    <s v="2.7 - OBRAS"/>
    <s v="2.7.1 - OBRAS EN EDIFICACIONES"/>
    <s v="S"/>
    <s v="12 - CONSTRUCCIÓN DE PLANTELES EDUCATIVOS EN LA PROVINCIA LA ALTAGRACIA (FASE 3)"/>
    <s v="10 - FONDO GENERAL"/>
    <n v="13559"/>
    <s v="11 - LA ALTAGRACIA"/>
    <n v="28114372"/>
    <n v="28114372"/>
    <n v="0"/>
  </r>
  <r>
    <s v="2023"/>
    <x v="0"/>
    <x v="0"/>
    <x v="1"/>
    <x v="7"/>
    <s v="2 - Poder Ejecutivo"/>
    <s v="0206 - MINISTERIO DE EDUCACIÓN"/>
    <s v="4 - SERVICIOS SOCIALES"/>
    <s v="4.4 - Educación"/>
    <s v="4.4.02 - Educación primaria"/>
    <s v="2.7 - OBRAS"/>
    <s v="2.7.1 - OBRAS EN EDIFICACIONES"/>
    <s v="S"/>
    <s v="13 - AMPLIACIÓN  DE PLANTELES EDUCATIVOS EN LA PROVINCIA DE SANCHEZ RAMIREZ (FASE 2)"/>
    <s v="10 - FONDO GENERAL"/>
    <n v="13360"/>
    <s v="24 - SANCHEZ RAMIREZ"/>
    <n v="2466670"/>
    <n v="2466670"/>
    <n v="0"/>
  </r>
  <r>
    <s v="2023"/>
    <x v="0"/>
    <x v="0"/>
    <x v="1"/>
    <x v="7"/>
    <s v="2 - Poder Ejecutivo"/>
    <s v="0206 - MINISTERIO DE EDUCACIÓN"/>
    <s v="4 - SERVICIOS SOCIALES"/>
    <s v="4.4 - Educación"/>
    <s v="4.4.02 - Educación primaria"/>
    <s v="2.7 - OBRAS"/>
    <s v="2.7.1 - OBRAS EN EDIFICACIONES"/>
    <s v="S"/>
    <s v="13 - AMPLIACIÓN Y REHABILITACION DE 12 PLANTELES ESCOLARES EN LA PROVINCIA DAJABON"/>
    <s v="10 - FONDO GENERAL"/>
    <n v="12568"/>
    <s v="05 - DAJABON"/>
    <n v="4967665"/>
    <n v="4967665"/>
    <n v="0"/>
  </r>
  <r>
    <s v="2023"/>
    <x v="0"/>
    <x v="0"/>
    <x v="1"/>
    <x v="7"/>
    <s v="2 - Poder Ejecutivo"/>
    <s v="0206 - MINISTERIO DE EDUCACIÓN"/>
    <s v="4 - SERVICIOS SOCIALES"/>
    <s v="4.4 - Educación"/>
    <s v="4.4.02 - Educación primaria"/>
    <s v="2.7 - OBRAS"/>
    <s v="2.7.1 - OBRAS EN EDIFICACIONES"/>
    <s v="S"/>
    <s v="13 - CONSTRUCCIÓN DE PLANTELES EDUCATIVOS EN LA PROVINCIA LA ROMANA (FASE 3)"/>
    <s v="10 - FONDO GENERAL"/>
    <n v="13561"/>
    <s v="12 - LA ROMANA"/>
    <n v="15619096"/>
    <n v="15619096"/>
    <n v="0"/>
  </r>
  <r>
    <s v="2023"/>
    <x v="0"/>
    <x v="0"/>
    <x v="1"/>
    <x v="7"/>
    <s v="2 - Poder Ejecutivo"/>
    <s v="0206 - MINISTERIO DE EDUCACIÓN"/>
    <s v="4 - SERVICIOS SOCIALES"/>
    <s v="4.4 - Educación"/>
    <s v="4.4.02 - Educación primaria"/>
    <s v="2.7 - OBRAS"/>
    <s v="2.7.1 - OBRAS EN EDIFICACIONES"/>
    <s v="S"/>
    <s v="14 - CONSTRUCCIÓN DE PLANTELES EDUCATIVOS EN LA PROVINCIA LA VEGA (FASE 3)"/>
    <s v="10 - FONDO GENERAL"/>
    <n v="13563"/>
    <s v="13 - LA VEGA"/>
    <n v="43733469"/>
    <n v="43733469"/>
    <n v="0"/>
  </r>
  <r>
    <s v="2023"/>
    <x v="0"/>
    <x v="0"/>
    <x v="1"/>
    <x v="7"/>
    <s v="2 - Poder Ejecutivo"/>
    <s v="0206 - MINISTERIO DE EDUCACIÓN"/>
    <s v="4 - SERVICIOS SOCIALES"/>
    <s v="4.4 - Educación"/>
    <s v="4.4.02 - Educación primaria"/>
    <s v="2.7 - OBRAS"/>
    <s v="2.7.1 - OBRAS EN EDIFICACIONES"/>
    <s v="S"/>
    <s v="15 - CONSTRUCCIÓN DE PLANTELES EDUCATIVOS EN LA PROVINCIA MARIA TRINIDAD SÁNCHEZ (FASE 3 )"/>
    <s v="10 - FONDO GENERAL"/>
    <n v="13564"/>
    <s v="14 - MARIA TRINIDAD SANCHEZ"/>
    <n v="9371457"/>
    <n v="9371457"/>
    <n v="0"/>
  </r>
  <r>
    <s v="2023"/>
    <x v="0"/>
    <x v="0"/>
    <x v="1"/>
    <x v="7"/>
    <s v="2 - Poder Ejecutivo"/>
    <s v="0206 - MINISTERIO DE EDUCACIÓN"/>
    <s v="4 - SERVICIOS SOCIALES"/>
    <s v="4.4 - Educación"/>
    <s v="4.4.02 - Educación primaria"/>
    <s v="2.7 - OBRAS"/>
    <s v="2.7.1 - OBRAS EN EDIFICACIONES"/>
    <s v="S"/>
    <s v="16 - AMPLIACIÓN DE PLANTELES EDUCATIVOS EN LA PROVINCIA DE SANTO DOMINGO (FASE 2)"/>
    <s v="10 - FONDO GENERAL"/>
    <n v="13363"/>
    <s v="32 - SANTO DOMINGO"/>
    <n v="12333354"/>
    <n v="12333354"/>
    <n v="0"/>
  </r>
  <r>
    <s v="2023"/>
    <x v="0"/>
    <x v="0"/>
    <x v="1"/>
    <x v="7"/>
    <s v="2 - Poder Ejecutivo"/>
    <s v="0206 - MINISTERIO DE EDUCACIÓN"/>
    <s v="4 - SERVICIOS SOCIALES"/>
    <s v="4.4 - Educación"/>
    <s v="4.4.02 - Educación primaria"/>
    <s v="2.7 - OBRAS"/>
    <s v="2.7.1 - OBRAS EN EDIFICACIONES"/>
    <s v="S"/>
    <s v="16 - CONSTRUCCIÓN DE PLANTELES EDUCATIVOS EN LA PROVINCIA MONSEÑOR NOUEL (FASE 3)"/>
    <s v="10 - FONDO GENERAL"/>
    <n v="13540"/>
    <s v="28 - MONSENOR NOUEL"/>
    <n v="12495276"/>
    <n v="12495276"/>
    <n v="0"/>
  </r>
  <r>
    <s v="2023"/>
    <x v="0"/>
    <x v="0"/>
    <x v="1"/>
    <x v="7"/>
    <s v="2 - Poder Ejecutivo"/>
    <s v="0206 - MINISTERIO DE EDUCACIÓN"/>
    <s v="4 - SERVICIOS SOCIALES"/>
    <s v="4.4 - Educación"/>
    <s v="4.4.02 - Educación primaria"/>
    <s v="2.7 - OBRAS"/>
    <s v="2.7.1 - OBRAS EN EDIFICACIONES"/>
    <s v="S"/>
    <s v="17 - AMPLIACIÓN DE PLANTELES EDUCATIVOS EN LA PROVINCIA DE VALVERDE (FASE 2)"/>
    <s v="10 - FONDO GENERAL"/>
    <n v="13364"/>
    <s v="27 - VALVERDE"/>
    <n v="2466670"/>
    <n v="2466670"/>
    <n v="0"/>
  </r>
  <r>
    <s v="2023"/>
    <x v="0"/>
    <x v="0"/>
    <x v="1"/>
    <x v="7"/>
    <s v="2 - Poder Ejecutivo"/>
    <s v="0206 - MINISTERIO DE EDUCACIÓN"/>
    <s v="4 - SERVICIOS SOCIALES"/>
    <s v="4.4 - Educación"/>
    <s v="4.4.02 - Educación primaria"/>
    <s v="2.7 - OBRAS"/>
    <s v="2.7.1 - OBRAS EN EDIFICACIONES"/>
    <s v="S"/>
    <s v="17 - CONSTRUCCIÓN DE 15 PLANTELES ESCOLARES EN LA PROVINCIA ESPAILLAT"/>
    <s v="10 - FONDO GENERAL"/>
    <n v="12530"/>
    <s v="09 - ESPAILLAT"/>
    <n v="2483832"/>
    <n v="2483832"/>
    <n v="0"/>
  </r>
  <r>
    <s v="2023"/>
    <x v="0"/>
    <x v="0"/>
    <x v="1"/>
    <x v="7"/>
    <s v="2 - Poder Ejecutivo"/>
    <s v="0206 - MINISTERIO DE EDUCACIÓN"/>
    <s v="4 - SERVICIOS SOCIALES"/>
    <s v="4.4 - Educación"/>
    <s v="4.4.02 - Educación primaria"/>
    <s v="2.7 - OBRAS"/>
    <s v="2.7.1 - OBRAS EN EDIFICACIONES"/>
    <s v="S"/>
    <s v="17 - CONSTRUCCIÓN DE PLANTELES EDUCATIVOS EN LA PROVINCIA MONTE CRISTI (FASE 3)"/>
    <s v="10 - FONDO GENERAL"/>
    <n v="13541"/>
    <s v="15 - MONTE CRISTI"/>
    <n v="9371457"/>
    <n v="9371457"/>
    <n v="0"/>
  </r>
  <r>
    <s v="2023"/>
    <x v="0"/>
    <x v="0"/>
    <x v="1"/>
    <x v="7"/>
    <s v="2 - Poder Ejecutivo"/>
    <s v="0206 - MINISTERIO DE EDUCACIÓN"/>
    <s v="4 - SERVICIOS SOCIALES"/>
    <s v="4.4 - Educación"/>
    <s v="4.4.02 - Educación primaria"/>
    <s v="2.7 - OBRAS"/>
    <s v="2.7.1 - OBRAS EN EDIFICACIONES"/>
    <s v="S"/>
    <s v="18 - CONSTRUCCIÓN DE 11 PLANTELES ESCOLARES EN LA PROVINCIA HERMANAS MIRABAL"/>
    <s v="10 - FONDO GENERAL"/>
    <n v="12532"/>
    <s v="19 - HERMANAS MIRABAL"/>
    <n v="3725748"/>
    <n v="3725748"/>
    <n v="0"/>
  </r>
  <r>
    <s v="2023"/>
    <x v="0"/>
    <x v="0"/>
    <x v="1"/>
    <x v="7"/>
    <s v="2 - Poder Ejecutivo"/>
    <s v="0206 - MINISTERIO DE EDUCACIÓN"/>
    <s v="4 - SERVICIOS SOCIALES"/>
    <s v="4.4 - Educación"/>
    <s v="4.4.02 - Educación primaria"/>
    <s v="2.7 - OBRAS"/>
    <s v="2.7.1 - OBRAS EN EDIFICACIONES"/>
    <s v="S"/>
    <s v="18 - CONSTRUCCIÓN DE PLANTELES EDUCATIVOS EN LA PROVINCIA MONTE PLATA (FASE 3)"/>
    <s v="10 - FONDO GENERAL"/>
    <n v="13543"/>
    <s v="29 - MONTE PLATA"/>
    <n v="24990553"/>
    <n v="24990553"/>
    <n v="0"/>
  </r>
  <r>
    <s v="2023"/>
    <x v="0"/>
    <x v="0"/>
    <x v="1"/>
    <x v="7"/>
    <s v="2 - Poder Ejecutivo"/>
    <s v="0206 - MINISTERIO DE EDUCACIÓN"/>
    <s v="4 - SERVICIOS SOCIALES"/>
    <s v="4.4 - Educación"/>
    <s v="4.4.02 - Educación primaria"/>
    <s v="2.7 - OBRAS"/>
    <s v="2.7.1 - OBRAS EN EDIFICACIONES"/>
    <s v="S"/>
    <s v="19 - AMPLIACIÓN DE PLANTELES EDUCATIVOS EN LA PROVINCIA DE LA ROMANA (FASE 2)"/>
    <s v="10 - FONDO GENERAL"/>
    <n v="13366"/>
    <s v="12 - LA ROMANA"/>
    <n v="2466670"/>
    <n v="2466670"/>
    <n v="0"/>
  </r>
  <r>
    <s v="2023"/>
    <x v="0"/>
    <x v="0"/>
    <x v="1"/>
    <x v="7"/>
    <s v="2 - Poder Ejecutivo"/>
    <s v="0206 - MINISTERIO DE EDUCACIÓN"/>
    <s v="4 - SERVICIOS SOCIALES"/>
    <s v="4.4 - Educación"/>
    <s v="4.4.02 - Educación primaria"/>
    <s v="2.7 - OBRAS"/>
    <s v="2.7.1 - OBRAS EN EDIFICACIONES"/>
    <s v="S"/>
    <s v="19 - CONSTRUCCIÓN DE 5 PLANTELES ESCOLARES EN LA PROVINCIA HATO MAYOR"/>
    <s v="10 - FONDO GENERAL"/>
    <n v="12531"/>
    <s v="30 - HATO MAYOR"/>
    <n v="6209581"/>
    <n v="6209581"/>
    <n v="0"/>
  </r>
  <r>
    <s v="2023"/>
    <x v="0"/>
    <x v="0"/>
    <x v="1"/>
    <x v="7"/>
    <s v="2 - Poder Ejecutivo"/>
    <s v="0206 - MINISTERIO DE EDUCACIÓN"/>
    <s v="4 - SERVICIOS SOCIALES"/>
    <s v="4.4 - Educación"/>
    <s v="4.4.02 - Educación primaria"/>
    <s v="2.7 - OBRAS"/>
    <s v="2.7.1 - OBRAS EN EDIFICACIONES"/>
    <s v="S"/>
    <s v="19 - CONSTRUCCIÓN DE PLANTELES EDUCATIVOS EN LA PROVINCIA PERAVIA (FASE 3)"/>
    <s v="10 - FONDO GENERAL"/>
    <n v="13545"/>
    <s v="17 - PERAVIA"/>
    <n v="9371457"/>
    <n v="9371457"/>
    <n v="0"/>
  </r>
  <r>
    <s v="2023"/>
    <x v="0"/>
    <x v="0"/>
    <x v="1"/>
    <x v="7"/>
    <s v="2 - Poder Ejecutivo"/>
    <s v="0206 - MINISTERIO DE EDUCACIÓN"/>
    <s v="4 - SERVICIOS SOCIALES"/>
    <s v="4.4 - Educación"/>
    <s v="4.4.02 - Educación primaria"/>
    <s v="2.7 - OBRAS"/>
    <s v="2.7.1 - OBRAS EN EDIFICACIONES"/>
    <s v="S"/>
    <s v="20 - CONSTRUCCIÓN DE 3 PLANTELES ESCOLARES EN LA PROVINCIA INDEPENDENCIA"/>
    <s v="10 - FONDO GENERAL"/>
    <n v="12534"/>
    <s v="10 - INDEPENDENCIA"/>
    <n v="1241916"/>
    <n v="1241916"/>
    <n v="0"/>
  </r>
  <r>
    <s v="2023"/>
    <x v="0"/>
    <x v="0"/>
    <x v="1"/>
    <x v="7"/>
    <s v="2 - Poder Ejecutivo"/>
    <s v="0206 - MINISTERIO DE EDUCACIÓN"/>
    <s v="4 - SERVICIOS SOCIALES"/>
    <s v="4.4 - Educación"/>
    <s v="4.4.02 - Educación primaria"/>
    <s v="2.7 - OBRAS"/>
    <s v="2.7.1 - OBRAS EN EDIFICACIONES"/>
    <s v="S"/>
    <s v="20 - CONSTRUCCIÓN DE PLANTELES EDUCATIVOS EN LA PROVINCIA PUERTO PLATA (FASE 3)"/>
    <s v="10 - FONDO GENERAL"/>
    <n v="13576"/>
    <s v="18 - PUERTO PLATA"/>
    <n v="43733469"/>
    <n v="43733469"/>
    <n v="0"/>
  </r>
  <r>
    <s v="2023"/>
    <x v="0"/>
    <x v="0"/>
    <x v="1"/>
    <x v="7"/>
    <s v="2 - Poder Ejecutivo"/>
    <s v="0206 - MINISTERIO DE EDUCACIÓN"/>
    <s v="4 - SERVICIOS SOCIALES"/>
    <s v="4.4 - Educación"/>
    <s v="4.4.02 - Educación primaria"/>
    <s v="2.7 - OBRAS"/>
    <s v="2.7.1 - OBRAS EN EDIFICACIONES"/>
    <s v="S"/>
    <s v="21 - AMPLIACIÓN DE PLANTELES EDUCATIVOS EN LA PROVINCIA DE MARIA TRINIDAD SANCHEZ (FASE 2)"/>
    <s v="10 - FONDO GENERAL"/>
    <n v="13368"/>
    <s v="14 - MARIA TRINIDAD SANCHEZ"/>
    <n v="2466670"/>
    <n v="2466670"/>
    <n v="0"/>
  </r>
  <r>
    <s v="2023"/>
    <x v="0"/>
    <x v="0"/>
    <x v="1"/>
    <x v="7"/>
    <s v="2 - Poder Ejecutivo"/>
    <s v="0206 - MINISTERIO DE EDUCACIÓN"/>
    <s v="4 - SERVICIOS SOCIALES"/>
    <s v="4.4 - Educación"/>
    <s v="4.4.02 - Educación primaria"/>
    <s v="2.7 - OBRAS"/>
    <s v="2.7.1 - OBRAS EN EDIFICACIONES"/>
    <s v="S"/>
    <s v="21 - AMPLIACIÓN Y REHABILITACION DE 10 PLANTELES ESCOLARES EN LA PROVINCIA LA ALTAGRACIA"/>
    <s v="10 - FONDO GENERAL"/>
    <n v="12576"/>
    <s v="11 - LA ALTAGRACIA"/>
    <n v="8693414"/>
    <n v="8693414"/>
    <n v="0"/>
  </r>
  <r>
    <s v="2023"/>
    <x v="0"/>
    <x v="0"/>
    <x v="1"/>
    <x v="7"/>
    <s v="2 - Poder Ejecutivo"/>
    <s v="0206 - MINISTERIO DE EDUCACIÓN"/>
    <s v="4 - SERVICIOS SOCIALES"/>
    <s v="4.4 - Educación"/>
    <s v="4.4.02 - Educación primaria"/>
    <s v="2.7 - OBRAS"/>
    <s v="2.7.1 - OBRAS EN EDIFICACIONES"/>
    <s v="S"/>
    <s v="21 - CONSTRUCCIÓN DE PLANTELES EDUCATIVOS EN LA PROVINCIA SAMANÁ (FASE 3)"/>
    <s v="10 - FONDO GENERAL"/>
    <n v="13551"/>
    <s v="20 - SAMANA"/>
    <n v="9371457"/>
    <n v="9371457"/>
    <n v="0"/>
  </r>
  <r>
    <s v="2023"/>
    <x v="0"/>
    <x v="0"/>
    <x v="1"/>
    <x v="7"/>
    <s v="2 - Poder Ejecutivo"/>
    <s v="0206 - MINISTERIO DE EDUCACIÓN"/>
    <s v="4 - SERVICIOS SOCIALES"/>
    <s v="4.4 - Educación"/>
    <s v="4.4.02 - Educación primaria"/>
    <s v="2.7 - OBRAS"/>
    <s v="2.7.1 - OBRAS EN EDIFICACIONES"/>
    <s v="S"/>
    <s v="22 - CONSTRUCCIÓN DE 35 PLANTELES ESCOLARES EN LA PROVINCIA LA VEGA"/>
    <s v="10 - FONDO GENERAL"/>
    <n v="12537"/>
    <s v="13 - LA VEGA"/>
    <n v="29805991"/>
    <n v="29805991"/>
    <n v="0"/>
  </r>
  <r>
    <s v="2023"/>
    <x v="0"/>
    <x v="0"/>
    <x v="1"/>
    <x v="7"/>
    <s v="2 - Poder Ejecutivo"/>
    <s v="0206 - MINISTERIO DE EDUCACIÓN"/>
    <s v="4 - SERVICIOS SOCIALES"/>
    <s v="4.4 - Educación"/>
    <s v="4.4.02 - Educación primaria"/>
    <s v="2.7 - OBRAS"/>
    <s v="2.7.1 - OBRAS EN EDIFICACIONES"/>
    <s v="S"/>
    <s v="22 - CONSTRUCCIÓN DE PLANTELES EDUCATIVOS EN LA PROVINCIA SAN CRISTÓBAL (FASE 3)"/>
    <s v="10 - FONDO GENERAL"/>
    <n v="13554"/>
    <s v="21 - SAN CRISTOBAL"/>
    <n v="71847842"/>
    <n v="71847842"/>
    <n v="0"/>
  </r>
  <r>
    <s v="2023"/>
    <x v="0"/>
    <x v="0"/>
    <x v="1"/>
    <x v="7"/>
    <s v="2 - Poder Ejecutivo"/>
    <s v="0206 - MINISTERIO DE EDUCACIÓN"/>
    <s v="4 - SERVICIOS SOCIALES"/>
    <s v="4.4 - Educación"/>
    <s v="4.4.02 - Educación primaria"/>
    <s v="2.7 - OBRAS"/>
    <s v="2.7.1 - OBRAS EN EDIFICACIONES"/>
    <s v="S"/>
    <s v="23 - AMPLIACIÓN DE PLANTELES EDUCATIVOS EN LA PROVINCIA DE MONTE CRISTI (FASE 2)"/>
    <s v="10 - FONDO GENERAL"/>
    <n v="13370"/>
    <s v="15 - MONTE CRISTI"/>
    <n v="2466670"/>
    <n v="2466670"/>
    <n v="0"/>
  </r>
  <r>
    <s v="2023"/>
    <x v="0"/>
    <x v="0"/>
    <x v="1"/>
    <x v="7"/>
    <s v="2 - Poder Ejecutivo"/>
    <s v="0206 - MINISTERIO DE EDUCACIÓN"/>
    <s v="4 - SERVICIOS SOCIALES"/>
    <s v="4.4 - Educación"/>
    <s v="4.4.02 - Educación primaria"/>
    <s v="2.7 - OBRAS"/>
    <s v="2.7.1 - OBRAS EN EDIFICACIONES"/>
    <s v="S"/>
    <s v="23 - CONSTRUCCIÓN DE 12 PLANTELES ESCOLARES EN LA PROVINCIA LA ALTAGRACIA"/>
    <s v="10 - FONDO GENERAL"/>
    <n v="12535"/>
    <s v="11 - LA ALTAGRACIA"/>
    <n v="7451497"/>
    <n v="7451497"/>
    <n v="0"/>
  </r>
  <r>
    <s v="2023"/>
    <x v="0"/>
    <x v="0"/>
    <x v="1"/>
    <x v="7"/>
    <s v="2 - Poder Ejecutivo"/>
    <s v="0206 - MINISTERIO DE EDUCACIÓN"/>
    <s v="4 - SERVICIOS SOCIALES"/>
    <s v="4.4 - Educación"/>
    <s v="4.4.02 - Educación primaria"/>
    <s v="2.7 - OBRAS"/>
    <s v="2.7.1 - OBRAS EN EDIFICACIONES"/>
    <s v="S"/>
    <s v="24 - CONSTRUCCIÓN DE 12 PLANTELES ESCOLARES EN LA PROVINCIA MARIA TRINIDAD SANCHEZ"/>
    <s v="10 - FONDO GENERAL"/>
    <n v="12538"/>
    <s v="14 - MARIA TRINIDAD SANCHEZ"/>
    <n v="4967665"/>
    <n v="4967665"/>
    <n v="0"/>
  </r>
  <r>
    <s v="2023"/>
    <x v="0"/>
    <x v="0"/>
    <x v="1"/>
    <x v="7"/>
    <s v="2 - Poder Ejecutivo"/>
    <s v="0206 - MINISTERIO DE EDUCACIÓN"/>
    <s v="4 - SERVICIOS SOCIALES"/>
    <s v="4.4 - Educación"/>
    <s v="4.4.02 - Educación primaria"/>
    <s v="2.7 - OBRAS"/>
    <s v="2.7.1 - OBRAS EN EDIFICACIONES"/>
    <s v="S"/>
    <s v="25 - AMPLIACIÓN DE PLANTELES EDUCATIVOS EN LA PROVINCIA DE AZUA (FASE 3)"/>
    <s v="10 - FONDO GENERAL"/>
    <n v="13562"/>
    <s v="02 - AZUA"/>
    <n v="2466671"/>
    <n v="2466671"/>
    <n v="0"/>
  </r>
  <r>
    <s v="2023"/>
    <x v="0"/>
    <x v="0"/>
    <x v="1"/>
    <x v="7"/>
    <s v="2 - Poder Ejecutivo"/>
    <s v="0206 - MINISTERIO DE EDUCACIÓN"/>
    <s v="4 - SERVICIOS SOCIALES"/>
    <s v="4.4 - Educación"/>
    <s v="4.4.02 - Educación primaria"/>
    <s v="2.7 - OBRAS"/>
    <s v="2.7.1 - OBRAS EN EDIFICACIONES"/>
    <s v="S"/>
    <s v="25 - CONSTRUCCIÓN DE 11 PLANTELES ESCOLARES EN LA PROVINCIA MONSEÑOR NOUEL"/>
    <s v="10 - FONDO GENERAL"/>
    <n v="12539"/>
    <s v="28 - MONSENOR NOUEL"/>
    <n v="6209581"/>
    <n v="6209581"/>
    <n v="0"/>
  </r>
  <r>
    <s v="2023"/>
    <x v="0"/>
    <x v="0"/>
    <x v="1"/>
    <x v="7"/>
    <s v="2 - Poder Ejecutivo"/>
    <s v="0206 - MINISTERIO DE EDUCACIÓN"/>
    <s v="4 - SERVICIOS SOCIALES"/>
    <s v="4.4 - Educación"/>
    <s v="4.4.02 - Educación primaria"/>
    <s v="2.7 - OBRAS"/>
    <s v="2.7.1 - OBRAS EN EDIFICACIONES"/>
    <s v="S"/>
    <s v="26 - CONSTRUCCIÓN DE 9 PLANTELES ESCOLARES EN LA PROVINCIA MONTECRISTI"/>
    <s v="10 - FONDO GENERAL"/>
    <n v="12540"/>
    <s v="15 - MONTE CRISTI"/>
    <n v="1241916"/>
    <n v="1241916"/>
    <n v="0"/>
  </r>
  <r>
    <s v="2023"/>
    <x v="0"/>
    <x v="0"/>
    <x v="1"/>
    <x v="7"/>
    <s v="2 - Poder Ejecutivo"/>
    <s v="0206 - MINISTERIO DE EDUCACIÓN"/>
    <s v="4 - SERVICIOS SOCIALES"/>
    <s v="4.4 - Educación"/>
    <s v="4.4.02 - Educación primaria"/>
    <s v="2.7 - OBRAS"/>
    <s v="2.7.1 - OBRAS EN EDIFICACIONES"/>
    <s v="S"/>
    <s v="27 - AMPLIACIÓN DE PLANTELES EDUCATIVOS EN LA PROVINCIA DE PUERTO PLATA (FASE 2)"/>
    <s v="10 - FONDO GENERAL"/>
    <n v="13374"/>
    <s v="18 - PUERTO PLATA"/>
    <n v="2466670"/>
    <n v="2466670"/>
    <n v="0"/>
  </r>
  <r>
    <s v="2023"/>
    <x v="0"/>
    <x v="0"/>
    <x v="1"/>
    <x v="7"/>
    <s v="2 - Poder Ejecutivo"/>
    <s v="0206 - MINISTERIO DE EDUCACIÓN"/>
    <s v="4 - SERVICIOS SOCIALES"/>
    <s v="4.4 - Educación"/>
    <s v="4.4.02 - Educación primaria"/>
    <s v="2.7 - OBRAS"/>
    <s v="2.7.1 - OBRAS EN EDIFICACIONES"/>
    <s v="S"/>
    <s v="27 - CONSTRUCCIÓN DE 7 PLANTELES ESCOLARES EN LA PROVINCIA MONTE PLATA"/>
    <s v="10 - FONDO GENERAL"/>
    <n v="12541"/>
    <s v="29 - MONTE PLATA"/>
    <n v="2483832"/>
    <n v="2483832"/>
    <n v="0"/>
  </r>
  <r>
    <s v="2023"/>
    <x v="0"/>
    <x v="0"/>
    <x v="1"/>
    <x v="7"/>
    <s v="2 - Poder Ejecutivo"/>
    <s v="0206 - MINISTERIO DE EDUCACIÓN"/>
    <s v="4 - SERVICIOS SOCIALES"/>
    <s v="4.4 - Educación"/>
    <s v="4.4.02 - Educación primaria"/>
    <s v="2.7 - OBRAS"/>
    <s v="2.7.1 - OBRAS EN EDIFICACIONES"/>
    <s v="S"/>
    <s v="28 - AMPLIACIÓN DE PLANTELES EDUCATIVOS EN LA PROVINCIA ESPAILLAT (FASE 3)"/>
    <s v="10 - FONDO GENERAL"/>
    <n v="13569"/>
    <s v="09 - ESPAILLAT"/>
    <n v="3123819"/>
    <n v="3123819"/>
    <n v="0"/>
  </r>
  <r>
    <s v="2023"/>
    <x v="0"/>
    <x v="0"/>
    <x v="1"/>
    <x v="7"/>
    <s v="2 - Poder Ejecutivo"/>
    <s v="0206 - MINISTERIO DE EDUCACIÓN"/>
    <s v="4 - SERVICIOS SOCIALES"/>
    <s v="4.4 - Educación"/>
    <s v="4.4.02 - Educación primaria"/>
    <s v="2.7 - OBRAS"/>
    <s v="2.7.1 - OBRAS EN EDIFICACIONES"/>
    <s v="S"/>
    <s v="28 - CONSTRUCCIÓN DE 5 PLANTELES ESCOLARES EN LA PROVINCIA ELIAS PIÑA"/>
    <s v="10 - FONDO GENERAL"/>
    <n v="12528"/>
    <s v="07 - ELIAS PINA"/>
    <n v="7451497"/>
    <n v="7451497"/>
    <n v="0"/>
  </r>
  <r>
    <s v="2023"/>
    <x v="0"/>
    <x v="0"/>
    <x v="1"/>
    <x v="7"/>
    <s v="2 - Poder Ejecutivo"/>
    <s v="0206 - MINISTERIO DE EDUCACIÓN"/>
    <s v="4 - SERVICIOS SOCIALES"/>
    <s v="4.4 - Educación"/>
    <s v="4.4.02 - Educación primaria"/>
    <s v="2.7 - OBRAS"/>
    <s v="2.7.1 - OBRAS EN EDIFICACIONES"/>
    <s v="S"/>
    <s v="29 - AMPLIACIÓN DE PLANTELES EDUCATIVOS EN LA PROVINCIA DE SAN CRISTÓBAL (FASE 2)"/>
    <s v="10 - FONDO GENERAL"/>
    <n v="13376"/>
    <s v="21 - SAN CRISTOBAL"/>
    <n v="2466670"/>
    <n v="2466670"/>
    <n v="0"/>
  </r>
  <r>
    <s v="2023"/>
    <x v="0"/>
    <x v="0"/>
    <x v="1"/>
    <x v="7"/>
    <s v="2 - Poder Ejecutivo"/>
    <s v="0206 - MINISTERIO DE EDUCACIÓN"/>
    <s v="4 - SERVICIOS SOCIALES"/>
    <s v="4.4 - Educación"/>
    <s v="4.4.02 - Educación primaria"/>
    <s v="2.7 - OBRAS"/>
    <s v="2.7.1 - OBRAS EN EDIFICACIONES"/>
    <s v="S"/>
    <s v="29 - CONSTRUCCIÓN DE 3 PLANTELES ESCOLARES EN LA PROVINCIA PEDERNALES"/>
    <s v="10 - FONDO GENERAL"/>
    <n v="12543"/>
    <s v="16 - PEDERNALES"/>
    <n v="2483832"/>
    <n v="2483832"/>
    <n v="0"/>
  </r>
  <r>
    <s v="2023"/>
    <x v="0"/>
    <x v="0"/>
    <x v="1"/>
    <x v="7"/>
    <s v="2 - Poder Ejecutivo"/>
    <s v="0206 - MINISTERIO DE EDUCACIÓN"/>
    <s v="4 - SERVICIOS SOCIALES"/>
    <s v="4.4 - Educación"/>
    <s v="4.4.02 - Educación primaria"/>
    <s v="2.7 - OBRAS"/>
    <s v="2.7.1 - OBRAS EN EDIFICACIONES"/>
    <s v="S"/>
    <s v="30 - CONSTRUCCIÓN DE 15 PLANTELES ESCOLARES EN LA PROVINCIA PERAVIA"/>
    <s v="10 - FONDO GENERAL"/>
    <n v="12564"/>
    <s v="17 - PERAVIA"/>
    <n v="8693414"/>
    <n v="8693414"/>
    <n v="0"/>
  </r>
  <r>
    <s v="2023"/>
    <x v="0"/>
    <x v="0"/>
    <x v="1"/>
    <x v="7"/>
    <s v="2 - Poder Ejecutivo"/>
    <s v="0206 - MINISTERIO DE EDUCACIÓN"/>
    <s v="4 - SERVICIOS SOCIALES"/>
    <s v="4.4 - Educación"/>
    <s v="4.4.02 - Educación primaria"/>
    <s v="2.7 - OBRAS"/>
    <s v="2.7.1 - OBRAS EN EDIFICACIONES"/>
    <s v="S"/>
    <s v="31 - AMPLIACIÓN DE PLANTELES EDUCATIVOS EN LA PROVINCIA DISTRITO NACIONAL (FASE 3)"/>
    <s v="10 - FONDO GENERAL"/>
    <n v="13548"/>
    <s v="01 - DISTRITO NACIONAL"/>
    <n v="21866735"/>
    <n v="21866735"/>
    <n v="0"/>
  </r>
  <r>
    <s v="2023"/>
    <x v="0"/>
    <x v="0"/>
    <x v="1"/>
    <x v="7"/>
    <s v="2 - Poder Ejecutivo"/>
    <s v="0206 - MINISTERIO DE EDUCACIÓN"/>
    <s v="4 - SERVICIOS SOCIALES"/>
    <s v="4.4 - Educación"/>
    <s v="4.4.02 - Educación primaria"/>
    <s v="2.7 - OBRAS"/>
    <s v="2.7.1 - OBRAS EN EDIFICACIONES"/>
    <s v="S"/>
    <s v="31 - CONSTRUCCIÓN DE 18 PLANTELES ESCOLARES EN LA PROVINCIA PUERTO PLATA"/>
    <s v="10 - FONDO GENERAL"/>
    <n v="12544"/>
    <s v="18 - PUERTO PLATA"/>
    <n v="17386828"/>
    <n v="17386828"/>
    <n v="0"/>
  </r>
  <r>
    <s v="2023"/>
    <x v="0"/>
    <x v="0"/>
    <x v="1"/>
    <x v="7"/>
    <s v="2 - Poder Ejecutivo"/>
    <s v="0206 - MINISTERIO DE EDUCACIÓN"/>
    <s v="4 - SERVICIOS SOCIALES"/>
    <s v="4.4 - Educación"/>
    <s v="4.4.02 - Educación primaria"/>
    <s v="2.7 - OBRAS"/>
    <s v="2.7.1 - OBRAS EN EDIFICACIONES"/>
    <s v="S"/>
    <s v="31 - CONSTRUCCIÓN DE PLANTELES EDUCATIVOS EN LA PROVINCIA DE AZUA (FASE 2)"/>
    <s v="10 - FONDO GENERAL"/>
    <n v="13378"/>
    <s v="02 - AZUA"/>
    <n v="14800024"/>
    <n v="14800024"/>
    <n v="0"/>
  </r>
  <r>
    <s v="2023"/>
    <x v="0"/>
    <x v="0"/>
    <x v="1"/>
    <x v="7"/>
    <s v="2 - Poder Ejecutivo"/>
    <s v="0206 - MINISTERIO DE EDUCACIÓN"/>
    <s v="4 - SERVICIOS SOCIALES"/>
    <s v="4.4 - Educación"/>
    <s v="4.4.02 - Educación primaria"/>
    <s v="2.7 - OBRAS"/>
    <s v="2.7.1 - OBRAS EN EDIFICACIONES"/>
    <s v="S"/>
    <s v="32 - AMPLIACIÓN DE PLANTELES EDUCATIVOS EN LA PROVINCIA DUARTE (FASE 3)"/>
    <s v="10 - FONDO GENERAL"/>
    <n v="13579"/>
    <s v="06 - DUARTE"/>
    <n v="3123819"/>
    <n v="3123819"/>
    <n v="0"/>
  </r>
  <r>
    <s v="2023"/>
    <x v="0"/>
    <x v="0"/>
    <x v="1"/>
    <x v="7"/>
    <s v="2 - Poder Ejecutivo"/>
    <s v="0206 - MINISTERIO DE EDUCACIÓN"/>
    <s v="4 - SERVICIOS SOCIALES"/>
    <s v="4.4 - Educación"/>
    <s v="4.4.02 - Educación primaria"/>
    <s v="2.7 - OBRAS"/>
    <s v="2.7.1 - OBRAS EN EDIFICACIONES"/>
    <s v="S"/>
    <s v="32 - CONSTRUCCIÓN DE 12 PLANTELES ESCOLARES EN LA PROVINCIA SAMANA"/>
    <s v="10 - FONDO GENERAL"/>
    <n v="12556"/>
    <s v="20 - SAMANA"/>
    <n v="4967665"/>
    <n v="4967665"/>
    <n v="0"/>
  </r>
  <r>
    <s v="2023"/>
    <x v="0"/>
    <x v="0"/>
    <x v="1"/>
    <x v="7"/>
    <s v="2 - Poder Ejecutivo"/>
    <s v="0206 - MINISTERIO DE EDUCACIÓN"/>
    <s v="4 - SERVICIOS SOCIALES"/>
    <s v="4.4 - Educación"/>
    <s v="4.4.02 - Educación primaria"/>
    <s v="2.7 - OBRAS"/>
    <s v="2.7.1 - OBRAS EN EDIFICACIONES"/>
    <s v="S"/>
    <s v="32 - CONSTRUCCIÓN DE PLANTELES EDUCATIVOS EN LA PROVINCIA DE BAHORUCO (FASE 2)"/>
    <s v="10 - FONDO GENERAL"/>
    <n v="13379"/>
    <s v="03 - BAHORUCO"/>
    <n v="9866683"/>
    <n v="9866683"/>
    <n v="0"/>
  </r>
  <r>
    <s v="2023"/>
    <x v="0"/>
    <x v="0"/>
    <x v="1"/>
    <x v="7"/>
    <s v="2 - Poder Ejecutivo"/>
    <s v="0206 - MINISTERIO DE EDUCACIÓN"/>
    <s v="4 - SERVICIOS SOCIALES"/>
    <s v="4.4 - Educación"/>
    <s v="4.4.02 - Educación primaria"/>
    <s v="2.7 - OBRAS"/>
    <s v="2.7.1 - OBRAS EN EDIFICACIONES"/>
    <s v="S"/>
    <s v="33 - CONSTRUCCIÓN DE 43 PLANTELES ESCOLARES EN LA PROVINCIA SAN CRISTOBAL"/>
    <s v="10 - FONDO GENERAL"/>
    <n v="12547"/>
    <s v="21 - SAN CRISTOBAL"/>
    <n v="22354493"/>
    <n v="22354493"/>
    <n v="0"/>
  </r>
  <r>
    <s v="2023"/>
    <x v="0"/>
    <x v="0"/>
    <x v="1"/>
    <x v="7"/>
    <s v="2 - Poder Ejecutivo"/>
    <s v="0206 - MINISTERIO DE EDUCACIÓN"/>
    <s v="4 - SERVICIOS SOCIALES"/>
    <s v="4.4 - Educación"/>
    <s v="4.4.02 - Educación primaria"/>
    <s v="2.7 - OBRAS"/>
    <s v="2.7.1 - OBRAS EN EDIFICACIONES"/>
    <s v="S"/>
    <s v="33 - CONSTRUCCIÓN DE PLANTELES EDUCATIVOS EN LA PROVINCIA DE BARAHONA (FASE 2)"/>
    <s v="10 - FONDO GENERAL"/>
    <n v="13380"/>
    <s v="04 - BARAHONA"/>
    <n v="4933341"/>
    <n v="4933341"/>
    <n v="0"/>
  </r>
  <r>
    <s v="2023"/>
    <x v="0"/>
    <x v="0"/>
    <x v="1"/>
    <x v="7"/>
    <s v="2 - Poder Ejecutivo"/>
    <s v="0206 - MINISTERIO DE EDUCACIÓN"/>
    <s v="4 - SERVICIOS SOCIALES"/>
    <s v="4.4 - Educación"/>
    <s v="4.4.02 - Educación primaria"/>
    <s v="2.7 - OBRAS"/>
    <s v="2.7.1 - OBRAS EN EDIFICACIONES"/>
    <s v="S"/>
    <s v="34 - CONSTRUCCIÓN DE 18 PLANTELES ESCOLARES EN LA PROVINCIA SAN JUAN"/>
    <s v="10 - FONDO GENERAL"/>
    <n v="12550"/>
    <s v="22 - SAN JUAN"/>
    <n v="6209581"/>
    <n v="6209581"/>
    <n v="0"/>
  </r>
  <r>
    <s v="2023"/>
    <x v="0"/>
    <x v="0"/>
    <x v="1"/>
    <x v="7"/>
    <s v="2 - Poder Ejecutivo"/>
    <s v="0206 - MINISTERIO DE EDUCACIÓN"/>
    <s v="4 - SERVICIOS SOCIALES"/>
    <s v="4.4 - Educación"/>
    <s v="4.4.02 - Educación primaria"/>
    <s v="2.7 - OBRAS"/>
    <s v="2.7.1 - OBRAS EN EDIFICACIONES"/>
    <s v="S"/>
    <s v="34 - CONSTRUCCIÓN DE PLANTELES EDUCATIVOS EN LA PROVINCIA DE DAJABÓN (FASE 2)"/>
    <s v="10 - FONDO GENERAL"/>
    <n v="13381"/>
    <s v="05 - DAJABON"/>
    <n v="7400012"/>
    <n v="7400012"/>
    <n v="0"/>
  </r>
  <r>
    <s v="2023"/>
    <x v="0"/>
    <x v="0"/>
    <x v="1"/>
    <x v="7"/>
    <s v="2 - Poder Ejecutivo"/>
    <s v="0206 - MINISTERIO DE EDUCACIÓN"/>
    <s v="4 - SERVICIOS SOCIALES"/>
    <s v="4.4 - Educación"/>
    <s v="4.4.02 - Educación primaria"/>
    <s v="2.7 - OBRAS"/>
    <s v="2.7.1 - OBRAS EN EDIFICACIONES"/>
    <s v="S"/>
    <s v="35 - AMPLIACIÓN DE PLANTELES EDUCATIVOS EN LA PROVINCIA HERMANAS MIRABAL (FASE 3)"/>
    <s v="10 - FONDO GENERAL"/>
    <n v="13595"/>
    <s v="19 - HERMANAS MIRABAL"/>
    <n v="6247638"/>
    <n v="6247638"/>
    <n v="0"/>
  </r>
  <r>
    <s v="2023"/>
    <x v="0"/>
    <x v="0"/>
    <x v="1"/>
    <x v="7"/>
    <s v="2 - Poder Ejecutivo"/>
    <s v="0206 - MINISTERIO DE EDUCACIÓN"/>
    <s v="4 - SERVICIOS SOCIALES"/>
    <s v="4.4 - Educación"/>
    <s v="4.4.02 - Educación primaria"/>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s v="4 - SERVICIOS SOCIALES"/>
    <s v="4.4 - Educación"/>
    <s v="4.4.02 - Educación primaria"/>
    <s v="2.7 - OBRAS"/>
    <s v="2.7.1 - OBRAS EN EDIFICACIONES"/>
    <s v="S"/>
    <s v="35 - CONSTRUCCIÓN DE PLANTELES EDUCATIVOS EN LA PROVINCIA DE DISTRITO NACIONAL (FASE 2)"/>
    <s v="10 - FONDO GENERAL"/>
    <n v="13382"/>
    <s v="01 - DISTRITO NACIONAL"/>
    <n v="12333354"/>
    <n v="12333354"/>
    <n v="0"/>
  </r>
  <r>
    <s v="2023"/>
    <x v="0"/>
    <x v="0"/>
    <x v="1"/>
    <x v="7"/>
    <s v="2 - Poder Ejecutivo"/>
    <s v="0206 - MINISTERIO DE EDUCACIÓN"/>
    <s v="4 - SERVICIOS SOCIALES"/>
    <s v="4.4 - Educación"/>
    <s v="4.4.02 - Educación primaria"/>
    <s v="2.7 - OBRAS"/>
    <s v="2.7.1 - OBRAS EN EDIFICACIONES"/>
    <s v="S"/>
    <s v="36 - AMPLIACIÓN DE PLANTELES DUCATIVOS EN LA PROVINCA PUERTO PLATA (FASE 3)"/>
    <s v="10 - FONDO GENERAL"/>
    <n v="13597"/>
    <s v="18 - PUERTO PLATA"/>
    <n v="6247638"/>
    <n v="6247638"/>
    <n v="0"/>
  </r>
  <r>
    <s v="2023"/>
    <x v="0"/>
    <x v="0"/>
    <x v="1"/>
    <x v="7"/>
    <s v="2 - Poder Ejecutivo"/>
    <s v="0206 - MINISTERIO DE EDUCACIÓN"/>
    <s v="4 - SERVICIOS SOCIALES"/>
    <s v="4.4 - Educación"/>
    <s v="4.4.02 - Educación primaria"/>
    <s v="2.7 - OBRAS"/>
    <s v="2.7.1 - OBRAS EN EDIFICACIONES"/>
    <s v="S"/>
    <s v="36 - CONSTRUCCIÓN  DE PLANTELES EDUCATIVOS EN LA PROVINCIA DE DUARTE (FASE 2)"/>
    <s v="10 - FONDO GENERAL"/>
    <n v="13383"/>
    <s v="06 - DUARTE"/>
    <n v="22200036"/>
    <n v="22200036"/>
    <n v="0"/>
  </r>
  <r>
    <s v="2023"/>
    <x v="0"/>
    <x v="0"/>
    <x v="1"/>
    <x v="7"/>
    <s v="2 - Poder Ejecutivo"/>
    <s v="0206 - MINISTERIO DE EDUCACIÓN"/>
    <s v="4 - SERVICIOS SOCIALES"/>
    <s v="4.4 - Educación"/>
    <s v="4.4.02 - Educación primaria"/>
    <s v="2.7 - OBRAS"/>
    <s v="2.7.1 - OBRAS EN EDIFICACIONES"/>
    <s v="S"/>
    <s v="36 - CONSTRUCCIÓN DE 16 PLANTELES ESCOLARES EN LA PROVINCIA SAN PEDRO DE MACORIS"/>
    <s v="10 - FONDO GENERAL"/>
    <n v="12553"/>
    <s v="23 - SAN PEDRO DE MACORIS"/>
    <n v="7451498"/>
    <n v="7451498"/>
    <n v="0"/>
  </r>
  <r>
    <s v="2023"/>
    <x v="0"/>
    <x v="0"/>
    <x v="1"/>
    <x v="7"/>
    <s v="2 - Poder Ejecutivo"/>
    <s v="0206 - MINISTERIO DE EDUCACIÓN"/>
    <s v="4 - SERVICIOS SOCIALES"/>
    <s v="4.4 - Educación"/>
    <s v="4.4.02 - Educación primaria"/>
    <s v="2.7 - OBRAS"/>
    <s v="2.7.1 - OBRAS EN EDIFICACIONES"/>
    <s v="S"/>
    <s v="37 - CONSTRUCCIÓN DE PLANTELES EDUCATIVOS EN LA PROVINCIA DE ESPAILLAT (FASE 2)"/>
    <s v="10 - FONDO GENERAL"/>
    <n v="13398"/>
    <s v="09 - ESPAILLAT"/>
    <n v="14800024"/>
    <n v="14800024"/>
    <n v="0"/>
  </r>
  <r>
    <s v="2023"/>
    <x v="0"/>
    <x v="0"/>
    <x v="1"/>
    <x v="7"/>
    <s v="2 - Poder Ejecutivo"/>
    <s v="0206 - MINISTERIO DE EDUCACIÓN"/>
    <s v="4 - SERVICIOS SOCIALES"/>
    <s v="4.4 - Educación"/>
    <s v="4.4.02 - Educación primaria"/>
    <s v="2.7 - OBRAS"/>
    <s v="2.7.1 - OBRAS EN EDIFICACIONES"/>
    <s v="S"/>
    <s v="38 - AMPLIACIÓN DE PLANTELES EDUCATIVOS EN LA PROVINCIA DE LA ALTAGRACIA (FASE 3)"/>
    <s v="10 - FONDO GENERAL"/>
    <n v="13580"/>
    <s v="11 - LA ALTAGRACIA"/>
    <n v="3123819"/>
    <n v="3123819"/>
    <n v="0"/>
  </r>
  <r>
    <s v="2023"/>
    <x v="0"/>
    <x v="0"/>
    <x v="1"/>
    <x v="7"/>
    <s v="2 - Poder Ejecutivo"/>
    <s v="0206 - MINISTERIO DE EDUCACIÓN"/>
    <s v="4 - SERVICIOS SOCIALES"/>
    <s v="4.4 - Educación"/>
    <s v="4.4.02 - Educación primaria"/>
    <s v="2.7 - OBRAS"/>
    <s v="2.7.1 - OBRAS EN EDIFICACIONES"/>
    <s v="S"/>
    <s v="38 - CONSTRUCCIÓN DE 46 PLANTELES ESCOLARES EN LA PROVINCIA SANTIAGO"/>
    <s v="10 - FONDO GENERAL"/>
    <n v="12560"/>
    <s v="25 - SANTIAGO"/>
    <n v="21112577"/>
    <n v="21112577"/>
    <n v="0"/>
  </r>
  <r>
    <s v="2023"/>
    <x v="0"/>
    <x v="0"/>
    <x v="1"/>
    <x v="7"/>
    <s v="2 - Poder Ejecutivo"/>
    <s v="0206 - MINISTERIO DE EDUCACIÓN"/>
    <s v="4 - SERVICIOS SOCIALES"/>
    <s v="4.4 - Educación"/>
    <s v="4.4.02 - Educación primaria"/>
    <s v="2.7 - OBRAS"/>
    <s v="2.7.1 - OBRAS EN EDIFICACIONES"/>
    <s v="S"/>
    <s v="38 - CONSTRUCCIÓN DE PLANTELES EDUCATIVOS EN LA PROVINCIA DE ELIAS PIÑA (FASE 2)"/>
    <s v="10 - FONDO GENERAL"/>
    <n v="13399"/>
    <s v="07 - ELIAS PINA"/>
    <n v="4933341"/>
    <n v="4933341"/>
    <n v="0"/>
  </r>
  <r>
    <s v="2023"/>
    <x v="0"/>
    <x v="0"/>
    <x v="1"/>
    <x v="7"/>
    <s v="2 - Poder Ejecutivo"/>
    <s v="0206 - MINISTERIO DE EDUCACIÓN"/>
    <s v="4 - SERVICIOS SOCIALES"/>
    <s v="4.4 - Educación"/>
    <s v="4.4.02 - Educación primaria"/>
    <s v="2.7 - OBRAS"/>
    <s v="2.7.1 - OBRAS EN EDIFICACIONES"/>
    <s v="S"/>
    <s v="39 - CONSTRUCCIÓN DE 78 PLANTELES ESCOLARES EN LA PROVINCIA SANTO DOMINGO"/>
    <s v="10 - FONDO GENERAL"/>
    <n v="12562"/>
    <s v="32 - SANTO DOMINGO"/>
    <n v="40983237"/>
    <n v="40983237"/>
    <n v="0"/>
  </r>
  <r>
    <s v="2023"/>
    <x v="0"/>
    <x v="0"/>
    <x v="1"/>
    <x v="7"/>
    <s v="2 - Poder Ejecutivo"/>
    <s v="0206 - MINISTERIO DE EDUCACIÓN"/>
    <s v="4 - SERVICIOS SOCIALES"/>
    <s v="4.4 - Educación"/>
    <s v="4.4.02 - Educación primaria"/>
    <s v="2.7 - OBRAS"/>
    <s v="2.7.1 - OBRAS EN EDIFICACIONES"/>
    <s v="S"/>
    <s v="39 - CONSTRUCCIÓN DE PLANTELES EDUCATIVOS EN LA PROVINCIA DE HATO MAYOR (FASE 2)"/>
    <s v="10 - FONDO GENERAL"/>
    <n v="13400"/>
    <s v="30 - HATO MAYOR"/>
    <n v="4933341"/>
    <n v="4933341"/>
    <n v="0"/>
  </r>
  <r>
    <s v="2023"/>
    <x v="0"/>
    <x v="0"/>
    <x v="1"/>
    <x v="7"/>
    <s v="2 - Poder Ejecutivo"/>
    <s v="0206 - MINISTERIO DE EDUCACIÓN"/>
    <s v="4 - SERVICIOS SOCIALES"/>
    <s v="4.4 - Educación"/>
    <s v="4.4.02 - Educación primaria"/>
    <s v="2.7 - OBRAS"/>
    <s v="2.7.1 - OBRAS EN EDIFICACIONES"/>
    <s v="S"/>
    <s v="40 - CONSTRUCCIÓN DE 13 PLANTELES ESCOLARES EN LA PROVINCIA VALVERDE"/>
    <s v="10 - FONDO GENERAL"/>
    <n v="12563"/>
    <s v="27 - VALVERDE"/>
    <n v="8693414"/>
    <n v="8693414"/>
    <n v="0"/>
  </r>
  <r>
    <s v="2023"/>
    <x v="0"/>
    <x v="0"/>
    <x v="1"/>
    <x v="7"/>
    <s v="2 - Poder Ejecutivo"/>
    <s v="0206 - MINISTERIO DE EDUCACIÓN"/>
    <s v="4 - SERVICIOS SOCIALES"/>
    <s v="4.4 - Educación"/>
    <s v="4.4.02 - Educación primaria"/>
    <s v="2.7 - OBRAS"/>
    <s v="2.7.1 - OBRAS EN EDIFICACIONES"/>
    <s v="S"/>
    <s v="40 - CONSTRUCCIÓN DE PLANTELES EDUCATIVOS EN LA PROVINCIA DE HERMANAS MIRABAL (FASE 2)"/>
    <s v="10 - FONDO GENERAL"/>
    <n v="13401"/>
    <s v="19 - HERMANAS MIRABAL"/>
    <n v="4933341"/>
    <n v="4933341"/>
    <n v="0"/>
  </r>
  <r>
    <s v="2023"/>
    <x v="0"/>
    <x v="0"/>
    <x v="1"/>
    <x v="7"/>
    <s v="2 - Poder Ejecutivo"/>
    <s v="0206 - MINISTERIO DE EDUCACIÓN"/>
    <s v="4 - SERVICIOS SOCIALES"/>
    <s v="4.4 - Educación"/>
    <s v="4.4.02 - Educación primaria"/>
    <s v="2.7 - OBRAS"/>
    <s v="2.7.1 - OBRAS EN EDIFICACIONES"/>
    <s v="S"/>
    <s v="41 - AMPLIACIÓN DE PLANTELES EDUCATIVOS EN LA PROVINCIA DE LA VEGA (FASE 3)"/>
    <s v="10 - FONDO GENERAL"/>
    <n v="13587"/>
    <s v="13 - LA VEGA"/>
    <n v="6247638"/>
    <n v="6247638"/>
    <n v="0"/>
  </r>
  <r>
    <s v="2023"/>
    <x v="0"/>
    <x v="0"/>
    <x v="1"/>
    <x v="7"/>
    <s v="2 - Poder Ejecutivo"/>
    <s v="0206 - MINISTERIO DE EDUCACIÓN"/>
    <s v="4 - SERVICIOS SOCIALES"/>
    <s v="4.4 - Educación"/>
    <s v="4.4.02 - Educación primaria"/>
    <s v="2.7 - OBRAS"/>
    <s v="2.7.1 - OBRAS EN EDIFICACIONES"/>
    <s v="S"/>
    <s v="41 - AMPLIACIÓN Y REHABILITACION DE 17 PLANTELES ESCOLARES EN LA PROVINCIA AZUA"/>
    <s v="10 - FONDO GENERAL"/>
    <n v="12602"/>
    <s v="02 - AZUA"/>
    <n v="7451498"/>
    <n v="7451498"/>
    <n v="0"/>
  </r>
  <r>
    <s v="2023"/>
    <x v="0"/>
    <x v="0"/>
    <x v="1"/>
    <x v="7"/>
    <s v="2 - Poder Ejecutivo"/>
    <s v="0206 - MINISTERIO DE EDUCACIÓN"/>
    <s v="4 - SERVICIOS SOCIALES"/>
    <s v="4.4 - Educación"/>
    <s v="4.4.02 - Educación primaria"/>
    <s v="2.7 - OBRAS"/>
    <s v="2.7.1 - OBRAS EN EDIFICACIONES"/>
    <s v="S"/>
    <s v="41 - CONSTRUCCIÓN DE PLANTELES EDUCATIVOS EN LA PROVINCIA DE INDEPENDENCIA (FASE 2)"/>
    <s v="10 - FONDO GENERAL"/>
    <n v="13402"/>
    <s v="10 - INDEPENDENCIA"/>
    <n v="2466671"/>
    <n v="2466671"/>
    <n v="0"/>
  </r>
  <r>
    <s v="2023"/>
    <x v="0"/>
    <x v="0"/>
    <x v="1"/>
    <x v="7"/>
    <s v="2 - Poder Ejecutivo"/>
    <s v="0206 - MINISTERIO DE EDUCACIÓN"/>
    <s v="4 - SERVICIOS SOCIALES"/>
    <s v="4.4 - Educación"/>
    <s v="4.4.02 - Educación primaria"/>
    <s v="2.7 - OBRAS"/>
    <s v="2.7.1 - OBRAS EN EDIFICACIONES"/>
    <s v="S"/>
    <s v="42 - AMPLIACIÓN Y REHABILITACION DE 8 PLANTELES ESCOLARES EN LA PROVINCIAHATO MAYOR"/>
    <s v="10 - FONDO GENERAL"/>
    <n v="12573"/>
    <s v="30 - HATO MAYOR"/>
    <n v="4967665"/>
    <n v="4967665"/>
    <n v="0"/>
  </r>
  <r>
    <s v="2023"/>
    <x v="0"/>
    <x v="0"/>
    <x v="1"/>
    <x v="7"/>
    <s v="2 - Poder Ejecutivo"/>
    <s v="0206 - MINISTERIO DE EDUCACIÓN"/>
    <s v="4 - SERVICIOS SOCIALES"/>
    <s v="4.4 - Educación"/>
    <s v="4.4.02 - Educación primaria"/>
    <s v="2.7 - OBRAS"/>
    <s v="2.7.1 - OBRAS EN EDIFICACIONES"/>
    <s v="S"/>
    <s v="42 - CONSTRUCCIÓN DE PLANTELES EDUCATIVOS EN LA PROVINCIA DE LA ALTAGRACIA (FASE 2)"/>
    <s v="10 - FONDO GENERAL"/>
    <n v="13403"/>
    <s v="11 - LA ALTAGRACIA"/>
    <n v="17266695"/>
    <n v="17266695"/>
    <n v="0"/>
  </r>
  <r>
    <s v="2023"/>
    <x v="0"/>
    <x v="0"/>
    <x v="1"/>
    <x v="7"/>
    <s v="2 - Poder Ejecutivo"/>
    <s v="0206 - MINISTERIO DE EDUCACIÓN"/>
    <s v="4 - SERVICIOS SOCIALES"/>
    <s v="4.4 - Educación"/>
    <s v="4.4.02 - Educación primaria"/>
    <s v="2.7 - OBRAS"/>
    <s v="2.7.1 - OBRAS EN EDIFICACIONES"/>
    <s v="S"/>
    <s v="43 - AMPLIACIÓN DE PLANTELES EDUCATIVOS EN LA PROVINCIA DE SAN JOSÉ DE OCOA (FASE 3)"/>
    <s v="10 - FONDO GENERAL"/>
    <n v="13593"/>
    <s v="31 - SAN JOSE DE OCOA"/>
    <n v="3123819"/>
    <n v="3123819"/>
    <n v="0"/>
  </r>
  <r>
    <s v="2023"/>
    <x v="0"/>
    <x v="0"/>
    <x v="1"/>
    <x v="7"/>
    <s v="2 - Poder Ejecutivo"/>
    <s v="0206 - MINISTERIO DE EDUCACIÓN"/>
    <s v="4 - SERVICIOS SOCIALES"/>
    <s v="4.4 - Educación"/>
    <s v="4.4.02 - Educación primaria"/>
    <s v="2.7 - OBRAS"/>
    <s v="2.7.1 - OBRAS EN EDIFICACIONES"/>
    <s v="S"/>
    <s v="43 - CONSTRUCCIÓN DE PLANTELES EDUCATIVOS EN LA PROVINCIA DE LA ROMANA (FASE 2)"/>
    <s v="10 - FONDO GENERAL"/>
    <n v="13404"/>
    <s v="12 - LA ROMANA"/>
    <n v="14800024"/>
    <n v="14800024"/>
    <n v="0"/>
  </r>
  <r>
    <s v="2023"/>
    <x v="0"/>
    <x v="0"/>
    <x v="1"/>
    <x v="7"/>
    <s v="2 - Poder Ejecutivo"/>
    <s v="0206 - MINISTERIO DE EDUCACIÓN"/>
    <s v="4 - SERVICIOS SOCIALES"/>
    <s v="4.4 - Educación"/>
    <s v="4.4.02 - Educación primaria"/>
    <s v="2.7 - OBRAS"/>
    <s v="2.7.1 - OBRAS EN EDIFICACIONES"/>
    <s v="S"/>
    <s v="44 - CONSTRUCCIÓN DE 10 PLANTELES ESCOLARES EN LA PROVINCIA LA ROMANA"/>
    <s v="10 - FONDO GENERAL"/>
    <n v="12536"/>
    <s v="12 - LA ROMANA"/>
    <n v="7451498"/>
    <n v="7451498"/>
    <n v="0"/>
  </r>
  <r>
    <s v="2023"/>
    <x v="0"/>
    <x v="0"/>
    <x v="1"/>
    <x v="7"/>
    <s v="2 - Poder Ejecutivo"/>
    <s v="0206 - MINISTERIO DE EDUCACIÓN"/>
    <s v="4 - SERVICIOS SOCIALES"/>
    <s v="4.4 - Educación"/>
    <s v="4.4.02 - Educación primaria"/>
    <s v="2.7 - OBRAS"/>
    <s v="2.7.1 - OBRAS EN EDIFICACIONES"/>
    <s v="S"/>
    <s v="44 - CONSTRUCCIÓN DE PLANTELES EDUCATIVOS EN LA PROVINCIA DE LA VEGA (FASE 2)"/>
    <s v="10 - FONDO GENERAL"/>
    <n v="13405"/>
    <s v="13 - LA VEGA"/>
    <n v="37000061"/>
    <n v="37000061"/>
    <n v="0"/>
  </r>
  <r>
    <s v="2023"/>
    <x v="0"/>
    <x v="0"/>
    <x v="1"/>
    <x v="7"/>
    <s v="2 - Poder Ejecutivo"/>
    <s v="0206 - MINISTERIO DE EDUCACIÓN"/>
    <s v="4 - SERVICIOS SOCIALES"/>
    <s v="4.4 - Educación"/>
    <s v="4.4.02 - Educación primaria"/>
    <s v="2.7 - OBRAS"/>
    <s v="2.7.1 - OBRAS EN EDIFICACIONES"/>
    <s v="S"/>
    <s v="45 - AMPLIACIÓN DE PLANTELES EDUCATIVOS EN LA PROVINCIA DE MARIA TRINIDAD SANCHEZ (FASE 3)"/>
    <s v="10 - FONDO GENERAL"/>
    <n v="13601"/>
    <s v="14 - MARIA TRINIDAD SANCHEZ"/>
    <n v="3123819"/>
    <n v="3123819"/>
    <n v="0"/>
  </r>
  <r>
    <s v="2023"/>
    <x v="0"/>
    <x v="0"/>
    <x v="1"/>
    <x v="7"/>
    <s v="2 - Poder Ejecutivo"/>
    <s v="0206 - MINISTERIO DE EDUCACIÓN"/>
    <s v="4 - SERVICIOS SOCIALES"/>
    <s v="4.4 - Educación"/>
    <s v="4.4.02 - Educación primaria"/>
    <s v="2.7 - OBRAS"/>
    <s v="2.7.1 - OBRAS EN EDIFICACIONES"/>
    <s v="S"/>
    <s v="45 - AMPLIACIÓN Y REHABILITACION DE 9 PLANTELES ESCOLARES EN LA PROVINCIA MARIA TRINIDAD SANCHEZ"/>
    <s v="10 - FONDO GENERAL"/>
    <n v="12580"/>
    <s v="14 - MARIA TRINIDAD SANCHEZ"/>
    <n v="3725749"/>
    <n v="3725749"/>
    <n v="0"/>
  </r>
  <r>
    <s v="2023"/>
    <x v="0"/>
    <x v="0"/>
    <x v="1"/>
    <x v="7"/>
    <s v="2 - Poder Ejecutivo"/>
    <s v="0206 - MINISTERIO DE EDUCACIÓN"/>
    <s v="4 - SERVICIOS SOCIALES"/>
    <s v="4.4 - Educación"/>
    <s v="4.4.02 - Educación primaria"/>
    <s v="2.7 - OBRAS"/>
    <s v="2.7.1 - OBRAS EN EDIFICACIONES"/>
    <s v="S"/>
    <s v="45 - CONSTRUCCIÓN DE PLANTELES EDUCATIVOS EN LA PROVINCIA DE MARIA TRINIDAD SANCHEZ (FASE 2)"/>
    <s v="10 - FONDO GENERAL"/>
    <n v="13406"/>
    <s v="14 - MARIA TRINIDAD SANCHEZ"/>
    <n v="2466670"/>
    <n v="2466670"/>
    <n v="0"/>
  </r>
  <r>
    <s v="2023"/>
    <x v="0"/>
    <x v="0"/>
    <x v="1"/>
    <x v="7"/>
    <s v="2 - Poder Ejecutivo"/>
    <s v="0206 - MINISTERIO DE EDUCACIÓN"/>
    <s v="4 - SERVICIOS SOCIALES"/>
    <s v="4.4 - Educación"/>
    <s v="4.4.02 - Educación primaria"/>
    <s v="2.7 - OBRAS"/>
    <s v="2.7.1 - OBRAS EN EDIFICACIONES"/>
    <s v="S"/>
    <s v="46 - AMPLIACIÓN  Y REHABILITACION DE 12 PLANTELES ESCOLARES EN LA PROVINCIA BAHORUCO"/>
    <s v="10 - FONDO GENERAL"/>
    <n v="12570"/>
    <s v="03 - BAHORUCO"/>
    <n v="3725749"/>
    <n v="3725749"/>
    <n v="0"/>
  </r>
  <r>
    <s v="2023"/>
    <x v="0"/>
    <x v="0"/>
    <x v="1"/>
    <x v="7"/>
    <s v="2 - Poder Ejecutivo"/>
    <s v="0206 - MINISTERIO DE EDUCACIÓN"/>
    <s v="4 - SERVICIOS SOCIALES"/>
    <s v="4.4 - Educación"/>
    <s v="4.4.02 - Educación primaria"/>
    <s v="2.7 - OBRAS"/>
    <s v="2.7.1 - OBRAS EN EDIFICACIONES"/>
    <s v="S"/>
    <s v="46 - CONSTRUCCIÓN DE PLANTELES EDUCATIVOS EN LA PROVINCIA DE MONSEÑOR NOUEL (FASE 2)"/>
    <s v="10 - FONDO GENERAL"/>
    <n v="13407"/>
    <s v="28 - MONSENOR NOUEL"/>
    <n v="9866682"/>
    <n v="9866682"/>
    <n v="0"/>
  </r>
  <r>
    <s v="2023"/>
    <x v="0"/>
    <x v="0"/>
    <x v="1"/>
    <x v="7"/>
    <s v="2 - Poder Ejecutivo"/>
    <s v="0206 - MINISTERIO DE EDUCACIÓN"/>
    <s v="4 - SERVICIOS SOCIALES"/>
    <s v="4.4 - Educación"/>
    <s v="4.4.02 - Educación primaria"/>
    <s v="2.7 - OBRAS"/>
    <s v="2.7.1 - OBRAS EN EDIFICACIONES"/>
    <s v="S"/>
    <s v="47 - AMPLIACIÓN DE PLANTELES EDUCATIVOS EN LA PROVINCIA DE MONSEÑOR NOUEL (FASE 3)"/>
    <s v="10 - FONDO GENERAL"/>
    <n v="13566"/>
    <s v="28 - MONSENOR NOUEL"/>
    <n v="6247638"/>
    <n v="6247638"/>
    <n v="0"/>
  </r>
  <r>
    <s v="2023"/>
    <x v="0"/>
    <x v="0"/>
    <x v="1"/>
    <x v="7"/>
    <s v="2 - Poder Ejecutivo"/>
    <s v="0206 - MINISTERIO DE EDUCACIÓN"/>
    <s v="4 - SERVICIOS SOCIALES"/>
    <s v="4.4 - Educación"/>
    <s v="4.4.02 - Educación primaria"/>
    <s v="2.7 - OBRAS"/>
    <s v="2.7.1 - OBRAS EN EDIFICACIONES"/>
    <s v="S"/>
    <s v="47 - CONSTRUCCIÓN  DE PLANTELES EDUCATIVOS EN LA PROVINCIA DE MONTE CRISTI (FASE 2)"/>
    <s v="10 - FONDO GENERAL"/>
    <n v="13408"/>
    <s v="15 - MONTE CRISTI"/>
    <n v="7400012"/>
    <n v="7400012"/>
    <n v="0"/>
  </r>
  <r>
    <s v="2023"/>
    <x v="0"/>
    <x v="0"/>
    <x v="1"/>
    <x v="7"/>
    <s v="2 - Poder Ejecutivo"/>
    <s v="0206 - MINISTERIO DE EDUCACIÓN"/>
    <s v="4 - SERVICIOS SOCIALES"/>
    <s v="4.4 - Educación"/>
    <s v="4.4.02 - Educación primaria"/>
    <s v="2.7 - OBRAS"/>
    <s v="2.7.1 - OBRAS EN EDIFICACIONES"/>
    <s v="S"/>
    <s v="47 - CONSTRUCCIÓN DE 3 PLANTELES ESCOLARES EN LA PROVINCIA DAJABON"/>
    <s v="10 - FONDO GENERAL"/>
    <n v="12525"/>
    <s v="05 - DAJABON"/>
    <n v="2483832"/>
    <n v="2483832"/>
    <n v="0"/>
  </r>
  <r>
    <s v="2023"/>
    <x v="0"/>
    <x v="0"/>
    <x v="1"/>
    <x v="7"/>
    <s v="2 - Poder Ejecutivo"/>
    <s v="0206 - MINISTERIO DE EDUCACIÓN"/>
    <s v="4 - SERVICIOS SOCIALES"/>
    <s v="4.4 - Educación"/>
    <s v="4.4.02 - Educación primaria"/>
    <s v="2.7 - OBRAS"/>
    <s v="2.7.1 - OBRAS EN EDIFICACIONES"/>
    <s v="S"/>
    <s v="48 - AMPLIACIÓN Y REHABILITACION DE 4 PLANTELES ESCOLARES EN EL DISTRITO NACIONAL"/>
    <s v="10 - FONDO GENERAL"/>
    <n v="12567"/>
    <s v="01 - DISTRITO NACIONAL"/>
    <n v="1241916"/>
    <n v="1241916"/>
    <n v="0"/>
  </r>
  <r>
    <s v="2023"/>
    <x v="0"/>
    <x v="0"/>
    <x v="1"/>
    <x v="7"/>
    <s v="2 - Poder Ejecutivo"/>
    <s v="0206 - MINISTERIO DE EDUCACIÓN"/>
    <s v="4 - SERVICIOS SOCIALES"/>
    <s v="4.4 - Educación"/>
    <s v="4.4.02 - Educación primaria"/>
    <s v="2.7 - OBRAS"/>
    <s v="2.7.1 - OBRAS EN EDIFICACIONES"/>
    <s v="S"/>
    <s v="48 - CONSTRUCCIÓN DE PLANTELES EDUCATIVOS EN LA PROVINCIA DE MONTE PLATA (FASE 2)"/>
    <s v="10 - FONDO GENERAL"/>
    <n v="13409"/>
    <s v="29 - MONTE PLATA"/>
    <n v="19733365"/>
    <n v="19733365"/>
    <n v="0"/>
  </r>
  <r>
    <s v="2023"/>
    <x v="0"/>
    <x v="0"/>
    <x v="1"/>
    <x v="7"/>
    <s v="2 - Poder Ejecutivo"/>
    <s v="0206 - MINISTERIO DE EDUCACIÓN"/>
    <s v="4 - SERVICIOS SOCIALES"/>
    <s v="4.4 - Educación"/>
    <s v="4.4.02 - Educación primaria"/>
    <s v="2.7 - OBRAS"/>
    <s v="2.7.1 - OBRAS EN EDIFICACIONES"/>
    <s v="S"/>
    <s v="49 - CONSTRUCCIÓN DE 26 PLANTELES ESCOLARES EN EL DISTRITO NACIONAL"/>
    <s v="10 - FONDO GENERAL"/>
    <n v="12526"/>
    <s v="01 - DISTRITO NACIONAL"/>
    <n v="12419163"/>
    <n v="12419163"/>
    <n v="0"/>
  </r>
  <r>
    <s v="2023"/>
    <x v="0"/>
    <x v="0"/>
    <x v="1"/>
    <x v="7"/>
    <s v="2 - Poder Ejecutivo"/>
    <s v="0206 - MINISTERIO DE EDUCACIÓN"/>
    <s v="4 - SERVICIOS SOCIALES"/>
    <s v="4.4 - Educación"/>
    <s v="4.4.02 - Educación primaria"/>
    <s v="2.7 - OBRAS"/>
    <s v="2.7.1 - OBRAS EN EDIFICACIONES"/>
    <s v="S"/>
    <s v="49 - CONSTRUCCIÓN DE PLANTELES EDUCATIVOS EN LA PROVINCIA DE PERAVIA (FASE 2)"/>
    <s v="10 - FONDO GENERAL"/>
    <n v="13410"/>
    <s v="17 - PERAVIA"/>
    <n v="12333353"/>
    <n v="12333353"/>
    <n v="0"/>
  </r>
  <r>
    <s v="2023"/>
    <x v="0"/>
    <x v="0"/>
    <x v="1"/>
    <x v="7"/>
    <s v="2 - Poder Ejecutivo"/>
    <s v="0206 - MINISTERIO DE EDUCACIÓN"/>
    <s v="4 - SERVICIOS SOCIALES"/>
    <s v="4.4 - Educación"/>
    <s v="4.4.02 - Educación primaria"/>
    <s v="2.7 - OBRAS"/>
    <s v="2.7.1 - OBRAS EN EDIFICACIONES"/>
    <s v="S"/>
    <s v="50 - AMPLIACIÓN  Y REHABILITACION DE 29 PLANTELES ESCOLARES EN LA PROVINCIA DUARTE"/>
    <s v="10 - FONDO GENERAL"/>
    <n v="12566"/>
    <s v="06 - DUARTE"/>
    <n v="13661079"/>
    <n v="13661079"/>
    <n v="0"/>
  </r>
  <r>
    <s v="2023"/>
    <x v="0"/>
    <x v="0"/>
    <x v="1"/>
    <x v="7"/>
    <s v="2 - Poder Ejecutivo"/>
    <s v="0206 - MINISTERIO DE EDUCACIÓN"/>
    <s v="4 - SERVICIOS SOCIALES"/>
    <s v="4.4 - Educación"/>
    <s v="4.4.02 - Educación primaria"/>
    <s v="2.7 - OBRAS"/>
    <s v="2.7.1 - OBRAS EN EDIFICACIONES"/>
    <s v="S"/>
    <s v="50 - AMPLIACIÓN DE PLANTELES EDUCATIVOS EN LA PROVINCIA SANTIAGO (FASE 3)"/>
    <s v="10 - FONDO GENERAL"/>
    <n v="13571"/>
    <s v="25 - SANTIAGO"/>
    <n v="9371457"/>
    <n v="9371457"/>
    <n v="0"/>
  </r>
  <r>
    <s v="2023"/>
    <x v="0"/>
    <x v="0"/>
    <x v="1"/>
    <x v="7"/>
    <s v="2 - Poder Ejecutivo"/>
    <s v="0206 - MINISTERIO DE EDUCACIÓN"/>
    <s v="4 - SERVICIOS SOCIALES"/>
    <s v="4.4 - Educación"/>
    <s v="4.4.02 - Educación primaria"/>
    <s v="2.7 - OBRAS"/>
    <s v="2.7.1 - OBRAS EN EDIFICACIONES"/>
    <s v="S"/>
    <s v="50 - CONSTRUCCIÓN DE PLANTELES EDUCATIVOS EN LA PROVINCIA DE PUERTO PLATA (FASE 2)"/>
    <s v="10 - FONDO GENERAL"/>
    <n v="13411"/>
    <s v="18 - PUERTO PLATA"/>
    <n v="24666707"/>
    <n v="24666707"/>
    <n v="0"/>
  </r>
  <r>
    <s v="2023"/>
    <x v="0"/>
    <x v="0"/>
    <x v="1"/>
    <x v="7"/>
    <s v="2 - Poder Ejecutivo"/>
    <s v="0206 - MINISTERIO DE EDUCACIÓN"/>
    <s v="4 - SERVICIOS SOCIALES"/>
    <s v="4.4 - Educación"/>
    <s v="4.4.02 - Educación primaria"/>
    <s v="2.7 - OBRAS"/>
    <s v="2.7.1 - OBRAS EN EDIFICACIONES"/>
    <s v="S"/>
    <s v="51 - AMPLIACIÓN Y REHABILITACION DE 12 PLANTELES ESCOLARES  EN LA PROVINCIA ELIAS PIÑA"/>
    <s v="10 - FONDO GENERAL"/>
    <n v="12565"/>
    <s v="07 - ELIAS PINA"/>
    <n v="6209581"/>
    <n v="6209581"/>
    <n v="0"/>
  </r>
  <r>
    <s v="2023"/>
    <x v="0"/>
    <x v="0"/>
    <x v="1"/>
    <x v="7"/>
    <s v="2 - Poder Ejecutivo"/>
    <s v="0206 - MINISTERIO DE EDUCACIÓN"/>
    <s v="4 - SERVICIOS SOCIALES"/>
    <s v="4.4 - Educación"/>
    <s v="4.4.02 - Educación primaria"/>
    <s v="2.7 - OBRAS"/>
    <s v="2.7.1 - OBRAS EN EDIFICACIONES"/>
    <s v="S"/>
    <s v="51 - CONSTRUCCIÓN DE PLANTELES EDUCATIVOS EN LA PROVINCIA DE SAMANÁ (FASE 2)"/>
    <s v="10 - FONDO GENERAL"/>
    <n v="13412"/>
    <s v="20 - SAMANA"/>
    <n v="12333353"/>
    <n v="12333353"/>
    <n v="0"/>
  </r>
  <r>
    <s v="2023"/>
    <x v="0"/>
    <x v="0"/>
    <x v="1"/>
    <x v="7"/>
    <s v="2 - Poder Ejecutivo"/>
    <s v="0206 - MINISTERIO DE EDUCACIÓN"/>
    <s v="4 - SERVICIOS SOCIALES"/>
    <s v="4.4 - Educación"/>
    <s v="4.4.02 - Educación primaria"/>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s v="4 - SERVICIOS SOCIALES"/>
    <s v="4.4 - Educación"/>
    <s v="4.4.02 - Educación primaria"/>
    <s v="2.7 - OBRAS"/>
    <s v="2.7.1 - OBRAS EN EDIFICACIONES"/>
    <s v="S"/>
    <s v="52 - CONSTRUCCIÓN DE PLANTELES EDUCATIVOS EN LA PROVINCIA DE SAN CRISTÓBAL (FASE 2)"/>
    <s v="10 - FONDO GENERAL"/>
    <n v="13413"/>
    <s v="21 - SAN CRISTOBAL"/>
    <n v="49333414"/>
    <n v="49333414"/>
    <n v="0"/>
  </r>
  <r>
    <s v="2023"/>
    <x v="0"/>
    <x v="0"/>
    <x v="1"/>
    <x v="7"/>
    <s v="2 - Poder Ejecutivo"/>
    <s v="0206 - MINISTERIO DE EDUCACIÓN"/>
    <s v="4 - SERVICIOS SOCIALES"/>
    <s v="4.4 - Educación"/>
    <s v="4.4.02 - Educación primaria"/>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s v="4 - SERVICIOS SOCIALES"/>
    <s v="4.4 - Educación"/>
    <s v="4.4.02 - Educación primaria"/>
    <s v="2.7 - OBRAS"/>
    <s v="2.7.1 - OBRAS EN EDIFICACIONES"/>
    <s v="S"/>
    <s v="53 - CONSTRUCCIÓN DE PLANTELES EDUCATIVOS EN LA PROVINCIA DE SAN JOSÉ DE OCOA (FASE 2)"/>
    <s v="10 - FONDO GENERAL"/>
    <n v="13414"/>
    <s v="31 - SAN JOSE DE OCOA"/>
    <n v="4933341"/>
    <n v="4933341"/>
    <n v="0"/>
  </r>
  <r>
    <s v="2023"/>
    <x v="0"/>
    <x v="0"/>
    <x v="1"/>
    <x v="7"/>
    <s v="2 - Poder Ejecutivo"/>
    <s v="0206 - MINISTERIO DE EDUCACIÓN"/>
    <s v="4 - SERVICIOS SOCIALES"/>
    <s v="4.4 - Educación"/>
    <s v="4.4.02 - Educación primaria"/>
    <s v="2.7 - OBRAS"/>
    <s v="2.7.1 - OBRAS EN EDIFICACIONES"/>
    <s v="S"/>
    <s v="54 - AMPLIACIÓN DE PLANTELES EDUCATIVOS EN LA PROVINCIA SANTO DOMINGO (FASE 3)"/>
    <s v="10 - FONDO GENERAL"/>
    <n v="13578"/>
    <s v="32 - SANTO DOMINGO"/>
    <n v="12495276"/>
    <n v="12495276"/>
    <n v="0"/>
  </r>
  <r>
    <s v="2023"/>
    <x v="0"/>
    <x v="0"/>
    <x v="1"/>
    <x v="7"/>
    <s v="2 - Poder Ejecutivo"/>
    <s v="0206 - MINISTERIO DE EDUCACIÓN"/>
    <s v="4 - SERVICIOS SOCIALES"/>
    <s v="4.4 - Educación"/>
    <s v="4.4.02 - Educación primaria"/>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s v="4 - SERVICIOS SOCIALES"/>
    <s v="4.4 - Educación"/>
    <s v="4.4.02 - Educación primaria"/>
    <s v="2.7 - OBRAS"/>
    <s v="2.7.1 - OBRAS EN EDIFICACIONES"/>
    <s v="S"/>
    <s v="54 - CONSTRUCCIÓN DE PLANTELES EDUCATIVOS EN LA PROVINCIA DE SAN JUAN (FASE 2)"/>
    <s v="10 - FONDO GENERAL"/>
    <n v="13415"/>
    <s v="22 - SAN JUAN"/>
    <n v="14800024"/>
    <n v="14800024"/>
    <n v="0"/>
  </r>
  <r>
    <s v="2023"/>
    <x v="0"/>
    <x v="0"/>
    <x v="1"/>
    <x v="7"/>
    <s v="2 - Poder Ejecutivo"/>
    <s v="0206 - MINISTERIO DE EDUCACIÓN"/>
    <s v="4 - SERVICIOS SOCIALES"/>
    <s v="4.4 - Educación"/>
    <s v="4.4.02 - Educación primaria"/>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s v="4 - SERVICIOS SOCIALES"/>
    <s v="4.4 - Educación"/>
    <s v="4.4.02 - Educación primaria"/>
    <s v="2.7 - OBRAS"/>
    <s v="2.7.1 - OBRAS EN EDIFICACIONES"/>
    <s v="S"/>
    <s v="55 - CONSTRUCCIÓN DE PLANTELES EDUCATIVOS EN LA PROVINCIA DE SAN PEDRO DE MACORÍS (FASE 2)"/>
    <s v="10 - FONDO GENERAL"/>
    <n v="13416"/>
    <s v="23 - SAN PEDRO DE MACORIS"/>
    <n v="24666707"/>
    <n v="24666707"/>
    <n v="0"/>
  </r>
  <r>
    <s v="2023"/>
    <x v="0"/>
    <x v="0"/>
    <x v="1"/>
    <x v="7"/>
    <s v="2 - Poder Ejecutivo"/>
    <s v="0206 - MINISTERIO DE EDUCACIÓN"/>
    <s v="4 - SERVICIOS SOCIALES"/>
    <s v="4.4 - Educación"/>
    <s v="4.4.02 - Educación primaria"/>
    <s v="2.7 - OBRAS"/>
    <s v="2.7.1 - OBRAS EN EDIFICACIONES"/>
    <s v="S"/>
    <s v="56 - CONSTRUCCIÓN DE PLANTELES EDUCATIVOS EN LA PROVINCIA DE SANTIAGO (FASE 2)"/>
    <s v="10 - FONDO GENERAL"/>
    <n v="13417"/>
    <s v="25 - SANTIAGO"/>
    <n v="46866744"/>
    <n v="46866744"/>
    <n v="0"/>
  </r>
  <r>
    <s v="2023"/>
    <x v="0"/>
    <x v="0"/>
    <x v="1"/>
    <x v="7"/>
    <s v="2 - Poder Ejecutivo"/>
    <s v="0206 - MINISTERIO DE EDUCACIÓN"/>
    <s v="4 - SERVICIOS SOCIALES"/>
    <s v="4.4 - Educación"/>
    <s v="4.4.02 - Educación primaria"/>
    <s v="2.7 - OBRAS"/>
    <s v="2.7.1 - OBRAS EN EDIFICACIONES"/>
    <s v="S"/>
    <s v="56 - CONSTRUCCIÓN DE PLANTELES EDUCATIVOS EN LA PROVINCIA SAN JUAN (FASE 3)"/>
    <s v="10 - FONDO GENERAL"/>
    <n v="13583"/>
    <s v="22 - SAN JUAN"/>
    <n v="12495276"/>
    <n v="12495276"/>
    <n v="0"/>
  </r>
  <r>
    <s v="2023"/>
    <x v="0"/>
    <x v="0"/>
    <x v="1"/>
    <x v="7"/>
    <s v="2 - Poder Ejecutivo"/>
    <s v="0206 - MINISTERIO DE EDUCACIÓN"/>
    <s v="4 - SERVICIOS SOCIALES"/>
    <s v="4.4 - Educación"/>
    <s v="4.4.02 - Educación primaria"/>
    <s v="2.7 - OBRAS"/>
    <s v="2.7.1 - OBRAS EN EDIFICACIONES"/>
    <s v="S"/>
    <s v="57 - AMPLIACIÓN Y REHABILITACION DE 22 PLANTELES ECOLARES EN LA PROVINCIA DE LA VEGA"/>
    <s v="10 - FONDO GENERAL"/>
    <n v="12579"/>
    <s v="13 - LA VEGA"/>
    <n v="19870660"/>
    <n v="19870660"/>
    <n v="0"/>
  </r>
  <r>
    <s v="2023"/>
    <x v="0"/>
    <x v="0"/>
    <x v="1"/>
    <x v="7"/>
    <s v="2 - Poder Ejecutivo"/>
    <s v="0206 - MINISTERIO DE EDUCACIÓN"/>
    <s v="4 - SERVICIOS SOCIALES"/>
    <s v="4.4 - Educación"/>
    <s v="4.4.02 - Educación primaria"/>
    <s v="2.7 - OBRAS"/>
    <s v="2.7.1 - OBRAS EN EDIFICACIONES"/>
    <s v="S"/>
    <s v="57 - CONSTRUCCIÓN DE PLANTELES EDUCATIVOS EN LA PROVINCIA DE SANCHEZ RAMÍREZ (FASE 2)"/>
    <s v="10 - FONDO GENERAL"/>
    <n v="13418"/>
    <s v="24 - SANCHEZ RAMIREZ"/>
    <n v="4933341"/>
    <n v="4933341"/>
    <n v="0"/>
  </r>
  <r>
    <s v="2023"/>
    <x v="0"/>
    <x v="0"/>
    <x v="1"/>
    <x v="7"/>
    <s v="2 - Poder Ejecutivo"/>
    <s v="0206 - MINISTERIO DE EDUCACIÓN"/>
    <s v="4 - SERVICIOS SOCIALES"/>
    <s v="4.4 - Educación"/>
    <s v="4.4.02 - Educación primaria"/>
    <s v="2.7 - OBRAS"/>
    <s v="2.7.1 - OBRAS EN EDIFICACIONES"/>
    <s v="S"/>
    <s v="57 - CONSTRUCCIÓN DE PLANTELES EDUCATIVOS EN LA PROVINCIA SAN PEDRO DE MACORÍS (FASE 3)"/>
    <s v="10 - FONDO GENERAL"/>
    <n v="13585"/>
    <s v="23 - SAN PEDRO DE MACORIS"/>
    <n v="18742915"/>
    <n v="18742915"/>
    <n v="0"/>
  </r>
  <r>
    <s v="2023"/>
    <x v="0"/>
    <x v="0"/>
    <x v="1"/>
    <x v="7"/>
    <s v="2 - Poder Ejecutivo"/>
    <s v="0206 - MINISTERIO DE EDUCACIÓN"/>
    <s v="4 - SERVICIOS SOCIALES"/>
    <s v="4.4 - Educación"/>
    <s v="4.4.02 - Educación primaria"/>
    <s v="2.7 - OBRAS"/>
    <s v="2.7.1 - OBRAS EN EDIFICACIONES"/>
    <s v="S"/>
    <s v="58 - AMPLIACIÓN Y REHABILITACION DE 6 PLANTELES ESCOLARES EN LA  PROVINCIA MONSEÑOR NOUEL"/>
    <s v="10 - FONDO GENERAL"/>
    <n v="12581"/>
    <s v="28 - MONSENOR NOUEL"/>
    <n v="2483832"/>
    <n v="2483832"/>
    <n v="0"/>
  </r>
  <r>
    <s v="2023"/>
    <x v="0"/>
    <x v="0"/>
    <x v="1"/>
    <x v="7"/>
    <s v="2 - Poder Ejecutivo"/>
    <s v="0206 - MINISTERIO DE EDUCACIÓN"/>
    <s v="4 - SERVICIOS SOCIALES"/>
    <s v="4.4 - Educación"/>
    <s v="4.4.02 - Educación primaria"/>
    <s v="2.7 - OBRAS"/>
    <s v="2.7.1 - OBRAS EN EDIFICACIONES"/>
    <s v="S"/>
    <s v="58 - CONSTRUCCIÓN DE PLANTELES EDUCATIVOS EN LA PROVINCIA DE SANTIAGO RODRÍGUEZ (FASE 2)"/>
    <s v="10 - FONDO GENERAL"/>
    <n v="13419"/>
    <s v="26 - SANTIAGO RODRIGUEZ"/>
    <n v="9866683"/>
    <n v="9866683"/>
    <n v="0"/>
  </r>
  <r>
    <s v="2023"/>
    <x v="0"/>
    <x v="0"/>
    <x v="1"/>
    <x v="7"/>
    <s v="2 - Poder Ejecutivo"/>
    <s v="0206 - MINISTERIO DE EDUCACIÓN"/>
    <s v="4 - SERVICIOS SOCIALES"/>
    <s v="4.4 - Educación"/>
    <s v="4.4.02 - Educación primaria"/>
    <s v="2.7 - OBRAS"/>
    <s v="2.7.1 - OBRAS EN EDIFICACIONES"/>
    <s v="S"/>
    <s v="58 - CONSTRUCCIÓN DE PLANTELES EDUCATIVOS EN LA PROVINCIA SÁNCHEZ RAMÍREZ (FASE 3)"/>
    <s v="10 - FONDO GENERAL"/>
    <n v="13590"/>
    <s v="24 - SANCHEZ RAMIREZ"/>
    <n v="3123819"/>
    <n v="3123819"/>
    <n v="0"/>
  </r>
  <r>
    <s v="2023"/>
    <x v="0"/>
    <x v="0"/>
    <x v="1"/>
    <x v="7"/>
    <s v="2 - Poder Ejecutivo"/>
    <s v="0206 - MINISTERIO DE EDUCACIÓN"/>
    <s v="4 - SERVICIOS SOCIALES"/>
    <s v="4.4 - Educación"/>
    <s v="4.4.02 - Educación primaria"/>
    <s v="2.7 - OBRAS"/>
    <s v="2.7.1 - OBRAS EN EDIFICACIONES"/>
    <s v="S"/>
    <s v="59 - AMPLIACIÓN Y REHABILITACION DE 19 PLANTELES ESCOLARES EN LA PROVINCIA MONTECRISTI"/>
    <s v="10 - FONDO GENERAL"/>
    <n v="12582"/>
    <s v="15 - MONTE CRISTI"/>
    <n v="11177246"/>
    <n v="11177246"/>
    <n v="0"/>
  </r>
  <r>
    <s v="2023"/>
    <x v="0"/>
    <x v="0"/>
    <x v="1"/>
    <x v="7"/>
    <s v="2 - Poder Ejecutivo"/>
    <s v="0206 - MINISTERIO DE EDUCACIÓN"/>
    <s v="4 - SERVICIOS SOCIALES"/>
    <s v="4.4 - Educación"/>
    <s v="4.4.02 - Educación primaria"/>
    <s v="2.7 - OBRAS"/>
    <s v="2.7.1 - OBRAS EN EDIFICACIONES"/>
    <s v="S"/>
    <s v="59 - CONSTRUCCIÓN DE PLANTELES EDUCATIVOS EN LA PROVINCIA DE SANTO DOMINGO (FASE 2)"/>
    <s v="10 - FONDO GENERAL"/>
    <n v="13420"/>
    <s v="32 - SANTO DOMINGO"/>
    <n v="150466870"/>
    <n v="150466870"/>
    <n v="0"/>
  </r>
  <r>
    <s v="2023"/>
    <x v="0"/>
    <x v="0"/>
    <x v="1"/>
    <x v="7"/>
    <s v="2 - Poder Ejecutivo"/>
    <s v="0206 - MINISTERIO DE EDUCACIÓN"/>
    <s v="4 - SERVICIOS SOCIALES"/>
    <s v="4.4 - Educación"/>
    <s v="4.4.02 - Educación primaria"/>
    <s v="2.7 - OBRAS"/>
    <s v="2.7.1 - OBRAS EN EDIFICACIONES"/>
    <s v="S"/>
    <s v="59 - CONSTRUCCIÓN DE PLANTELES EDUCATIVOS EN LA PROVINCIA SANTIAGO RODRÍGUEZ (FASE 3)"/>
    <s v="10 - FONDO GENERAL"/>
    <n v="13592"/>
    <s v="26 - SANTIAGO RODRIGUEZ"/>
    <n v="3123819"/>
    <n v="3123819"/>
    <n v="0"/>
  </r>
  <r>
    <s v="2023"/>
    <x v="0"/>
    <x v="0"/>
    <x v="1"/>
    <x v="7"/>
    <s v="2 - Poder Ejecutivo"/>
    <s v="0206 - MINISTERIO DE EDUCACIÓN"/>
    <s v="4 - SERVICIOS SOCIALES"/>
    <s v="4.4 - Educación"/>
    <s v="4.4.02 - Educación primaria"/>
    <s v="2.7 - OBRAS"/>
    <s v="2.7.1 - OBRAS EN EDIFICACIONES"/>
    <s v="S"/>
    <s v="60 - AMPLIACIÓN Y REHABILITACION DE 15 PLANTELES ESCOLARES  EN LA PROVINCIA MONTE PLATA"/>
    <s v="10 - FONDO GENERAL"/>
    <n v="12584"/>
    <s v="29 - MONTE PLATA"/>
    <n v="16144911"/>
    <n v="16144911"/>
    <n v="0"/>
  </r>
  <r>
    <s v="2023"/>
    <x v="0"/>
    <x v="0"/>
    <x v="1"/>
    <x v="7"/>
    <s v="2 - Poder Ejecutivo"/>
    <s v="0206 - MINISTERIO DE EDUCACIÓN"/>
    <s v="4 - SERVICIOS SOCIALES"/>
    <s v="4.4 - Educación"/>
    <s v="4.4.02 - Educación primaria"/>
    <s v="2.7 - OBRAS"/>
    <s v="2.7.1 - OBRAS EN EDIFICACIONES"/>
    <s v="S"/>
    <s v="60 - CONSTRUCCIÓN DE PLANTELES EDUCATIVOS EN LA PROVINCIA DE VALVERDE (FASE 2)"/>
    <s v="10 - FONDO GENERAL"/>
    <n v="13421"/>
    <s v="27 - VALVERDE"/>
    <n v="9866683"/>
    <n v="9866683"/>
    <n v="0"/>
  </r>
  <r>
    <s v="2023"/>
    <x v="0"/>
    <x v="0"/>
    <x v="1"/>
    <x v="7"/>
    <s v="2 - Poder Ejecutivo"/>
    <s v="0206 - MINISTERIO DE EDUCACIÓN"/>
    <s v="4 - SERVICIOS SOCIALES"/>
    <s v="4.4 - Educación"/>
    <s v="4.4.02 - Educación primaria"/>
    <s v="2.7 - OBRAS"/>
    <s v="2.7.1 - OBRAS EN EDIFICACIONES"/>
    <s v="S"/>
    <s v="60 - CONSTRUCCIÓN DE PLANTELES EDUCATIVOS EN LA PROVINCIA SANTIAGO (FASE 3)"/>
    <s v="10 - FONDO GENERAL"/>
    <n v="13594"/>
    <s v="25 - SANTIAGO"/>
    <n v="62476384"/>
    <n v="62476384"/>
    <n v="0"/>
  </r>
  <r>
    <s v="2023"/>
    <x v="0"/>
    <x v="0"/>
    <x v="1"/>
    <x v="7"/>
    <s v="2 - Poder Ejecutivo"/>
    <s v="0206 - MINISTERIO DE EDUCACIÓN"/>
    <s v="4 - SERVICIOS SOCIALES"/>
    <s v="4.4 - Educación"/>
    <s v="4.4.02 - Educación primaria"/>
    <s v="2.7 - OBRAS"/>
    <s v="2.7.1 - OBRAS EN EDIFICACIONES"/>
    <s v="S"/>
    <s v="61 - CONSTRUCCIÓN DE PLANTELES EDUCATIVOS EN LA PROVINCIA DE EL SEIBO (FASE 2)"/>
    <s v="10 - FONDO GENERAL"/>
    <n v="13433"/>
    <s v="08 - EL SEIBO"/>
    <n v="14800024"/>
    <n v="14800024"/>
    <n v="0"/>
  </r>
  <r>
    <s v="2023"/>
    <x v="0"/>
    <x v="0"/>
    <x v="1"/>
    <x v="7"/>
    <s v="2 - Poder Ejecutivo"/>
    <s v="0206 - MINISTERIO DE EDUCACIÓN"/>
    <s v="4 - SERVICIOS SOCIALES"/>
    <s v="4.4 - Educación"/>
    <s v="4.4.02 - Educación primaria"/>
    <s v="2.7 - OBRAS"/>
    <s v="2.7.1 - OBRAS EN EDIFICACIONES"/>
    <s v="S"/>
    <s v="61 - CONSTRUCCIÓN DE PLANTELES EDUCATIVOS EN LA PROVINCIA SANTO DOMINGO (FASE 3)"/>
    <s v="10 - FONDO GENERAL"/>
    <n v="13598"/>
    <s v="32 - SANTO DOMINGO"/>
    <n v="218667345"/>
    <n v="218667345"/>
    <n v="0"/>
  </r>
  <r>
    <s v="2023"/>
    <x v="0"/>
    <x v="0"/>
    <x v="1"/>
    <x v="7"/>
    <s v="2 - Poder Ejecutivo"/>
    <s v="0206 - MINISTERIO DE EDUCACIÓN"/>
    <s v="4 - SERVICIOS SOCIALES"/>
    <s v="4.4 - Educación"/>
    <s v="4.4.02 - Educación primaria"/>
    <s v="2.7 - OBRAS"/>
    <s v="2.7.1 - OBRAS EN EDIFICACIONES"/>
    <s v="S"/>
    <s v="62 - AMPLIACIÓN Y REHABILITACION DE 1 PLANTEL ESCOLAR EN LA PROVINCIA PERAVIA"/>
    <s v="10 - FONDO GENERAL"/>
    <n v="12586"/>
    <s v="17 - PERAVIA"/>
    <n v="2483832"/>
    <n v="2483832"/>
    <n v="0"/>
  </r>
  <r>
    <s v="2023"/>
    <x v="0"/>
    <x v="0"/>
    <x v="1"/>
    <x v="7"/>
    <s v="2 - Poder Ejecutivo"/>
    <s v="0206 - MINISTERIO DE EDUCACIÓN"/>
    <s v="4 - SERVICIOS SOCIALES"/>
    <s v="4.4 - Educación"/>
    <s v="4.4.02 - Educación primaria"/>
    <s v="2.7 - OBRAS"/>
    <s v="2.7.1 - OBRAS EN EDIFICACIONES"/>
    <s v="S"/>
    <s v="62 - CONSTRUCCIÓN DE PLANTELES EDUCATIVOS EN LA PROVINCIA VALVERDE (FASE 3)"/>
    <s v="10 - FONDO GENERAL"/>
    <n v="13602"/>
    <s v="27 - VALVERDE"/>
    <n v="18742915"/>
    <n v="18742915"/>
    <n v="0"/>
  </r>
  <r>
    <s v="2023"/>
    <x v="0"/>
    <x v="0"/>
    <x v="1"/>
    <x v="7"/>
    <s v="2 - Poder Ejecutivo"/>
    <s v="0206 - MINISTERIO DE EDUCACIÓN"/>
    <s v="4 - SERVICIOS SOCIALES"/>
    <s v="4.4 - Educación"/>
    <s v="4.4.02 - Educación primaria"/>
    <s v="2.7 - OBRAS"/>
    <s v="2.7.1 - OBRAS EN EDIFICACIONES"/>
    <s v="S"/>
    <s v="63 - AMPLIACIÓN Y REHABILITACION DE 15 PLANTELES ESCOLARES  EN LA PROVINCIA PUERTO PLATA"/>
    <s v="10 - FONDO GENERAL"/>
    <n v="12587"/>
    <s v="18 - PUERTO PLATA"/>
    <n v="11177246"/>
    <n v="11177246"/>
    <n v="0"/>
  </r>
  <r>
    <s v="2023"/>
    <x v="0"/>
    <x v="0"/>
    <x v="1"/>
    <x v="7"/>
    <s v="2 - Poder Ejecutivo"/>
    <s v="0206 - MINISTERIO DE EDUCACIÓN"/>
    <s v="4 - SERVICIOS SOCIALES"/>
    <s v="4.4 - Educación"/>
    <s v="4.4.02 - Educación primaria"/>
    <s v="2.7 - OBRAS"/>
    <s v="2.7.1 - OBRAS EN EDIFICACIONES"/>
    <s v="S"/>
    <s v="64 - AMPLIACIÓN Y REHABILITACION DE 11 PLANTELES ESCOLARES E EN LA PROVINCIA SAMANA"/>
    <s v="10 - FONDO GENERAL"/>
    <n v="12588"/>
    <s v="20 - SAMANA"/>
    <n v="7451497"/>
    <n v="7451497"/>
    <n v="0"/>
  </r>
  <r>
    <s v="2023"/>
    <x v="0"/>
    <x v="0"/>
    <x v="1"/>
    <x v="7"/>
    <s v="2 - Poder Ejecutivo"/>
    <s v="0206 - MINISTERIO DE EDUCACIÓN"/>
    <s v="4 - SERVICIOS SOCIALES"/>
    <s v="4.4 - Educación"/>
    <s v="4.4.02 - Educación primaria"/>
    <s v="2.7 - OBRAS"/>
    <s v="2.7.1 - OBRAS EN EDIFICACIONES"/>
    <s v="S"/>
    <s v="65 - AMPLIACIÓN Y REHABILITACION DE 6 PLANTELES ESCOLARES  EN LA PROVINCIA SANCHEZ RAMIREZ"/>
    <s v="10 - FONDO GENERAL"/>
    <n v="12596"/>
    <s v="24 - SANCHEZ RAMIREZ"/>
    <n v="6209581"/>
    <n v="6209581"/>
    <n v="0"/>
  </r>
  <r>
    <s v="2023"/>
    <x v="0"/>
    <x v="0"/>
    <x v="1"/>
    <x v="7"/>
    <s v="2 - Poder Ejecutivo"/>
    <s v="0206 - MINISTERIO DE EDUCACIÓN"/>
    <s v="4 - SERVICIOS SOCIALES"/>
    <s v="4.4 - Educación"/>
    <s v="4.4.02 - Educación primaria"/>
    <s v="2.7 - OBRAS"/>
    <s v="2.7.1 - OBRAS EN EDIFICACIONES"/>
    <s v="S"/>
    <s v="66 - AMPLIACIÓN Y REHABILITACION DE 14 PLANTELES ESCOLARES  EN LA PROVINCIA SAN CRISTOBAL"/>
    <s v="10 - FONDO GENERAL"/>
    <n v="12589"/>
    <s v="21 - SAN CRISTOBAL"/>
    <n v="14902995"/>
    <n v="14902995"/>
    <n v="0"/>
  </r>
  <r>
    <s v="2023"/>
    <x v="0"/>
    <x v="0"/>
    <x v="1"/>
    <x v="7"/>
    <s v="2 - Poder Ejecutivo"/>
    <s v="0206 - MINISTERIO DE EDUCACIÓN"/>
    <s v="4 - SERVICIOS SOCIALES"/>
    <s v="4.4 - Educación"/>
    <s v="4.4.02 - Educación primaria"/>
    <s v="2.7 - OBRAS"/>
    <s v="2.7.1 - OBRAS EN EDIFICACIONES"/>
    <s v="S"/>
    <s v="68 - AMPLIACIÓN Y REHABILITACION DE 16 PLANTELES ESCOLARES EN LA PROVINCIA SAN JUAN"/>
    <s v="10 - FONDO GENERAL"/>
    <n v="12591"/>
    <s v="22 - SAN JUAN"/>
    <n v="4967665"/>
    <n v="4967665"/>
    <n v="0"/>
  </r>
  <r>
    <s v="2023"/>
    <x v="0"/>
    <x v="0"/>
    <x v="1"/>
    <x v="7"/>
    <s v="2 - Poder Ejecutivo"/>
    <s v="0206 - MINISTERIO DE EDUCACIÓN"/>
    <s v="4 - SERVICIOS SOCIALES"/>
    <s v="4.4 - Educación"/>
    <s v="4.4.02 - Educación primaria"/>
    <s v="2.7 - OBRAS"/>
    <s v="2.7.1 - OBRAS EN EDIFICACIONES"/>
    <s v="S"/>
    <s v="69 - AMPLIACIÓN Y REHABILITACION DE 16 PLANTELES ESCOLARES EN LA PROVINCIA SAN PEDRO DE MACORIS."/>
    <s v="10 - FONDO GENERAL"/>
    <n v="12593"/>
    <s v="23 - SAN PEDRO DE MACORIS"/>
    <n v="9935330"/>
    <n v="9935330"/>
    <n v="0"/>
  </r>
  <r>
    <s v="2023"/>
    <x v="0"/>
    <x v="0"/>
    <x v="1"/>
    <x v="7"/>
    <s v="2 - Poder Ejecutivo"/>
    <s v="0206 - MINISTERIO DE EDUCACIÓN"/>
    <s v="4 - SERVICIOS SOCIALES"/>
    <s v="4.4 - Educación"/>
    <s v="4.4.02 - Educación primaria"/>
    <s v="2.7 - OBRAS"/>
    <s v="2.7.1 - OBRAS EN EDIFICACIONES"/>
    <s v="S"/>
    <s v="70 - AMPLIACIÓN  Y REHABILITACION DE 12 PLANTELES ESCOLARES EN LA PROVINCIA SANTIAGO"/>
    <s v="10 - FONDO GENERAL"/>
    <n v="12594"/>
    <s v="25 - SANTIAGO"/>
    <n v="6209581"/>
    <n v="6209581"/>
    <n v="0"/>
  </r>
  <r>
    <s v="2023"/>
    <x v="0"/>
    <x v="0"/>
    <x v="1"/>
    <x v="7"/>
    <s v="2 - Poder Ejecutivo"/>
    <s v="0206 - MINISTERIO DE EDUCACIÓN"/>
    <s v="4 - SERVICIOS SOCIALES"/>
    <s v="4.4 - Educación"/>
    <s v="4.4.02 - Educación primaria"/>
    <s v="2.7 - OBRAS"/>
    <s v="2.7.1 - OBRAS EN EDIFICACIONES"/>
    <s v="S"/>
    <s v="72 - AMPLIACIÓN Y REHABILITACION DE 28 PLANTELES ESCOLARES EN LA PROVINCIA SANTO DOMINGO"/>
    <s v="10 - FONDO GENERAL"/>
    <n v="12597"/>
    <s v="32 - SANTO DOMINGO"/>
    <n v="14902995"/>
    <n v="14902995"/>
    <n v="0"/>
  </r>
  <r>
    <s v="2023"/>
    <x v="0"/>
    <x v="0"/>
    <x v="1"/>
    <x v="7"/>
    <s v="2 - Poder Ejecutivo"/>
    <s v="0206 - MINISTERIO DE EDUCACIÓN"/>
    <s v="4 - SERVICIOS SOCIALES"/>
    <s v="4.4 - Educación"/>
    <s v="4.4.02 - Educación primaria"/>
    <s v="2.7 - OBRAS"/>
    <s v="2.7.1 - OBRAS EN EDIFICACIONES"/>
    <s v="S"/>
    <s v="73 - AMPLIACIÓN Y REHABILITACION DE 5 PLANTELES ESCOLARES EN LA PROVINCIA VALVERDE"/>
    <s v="10 - FONDO GENERAL"/>
    <n v="12592"/>
    <s v="27 - VALVERDE"/>
    <n v="1241916"/>
    <n v="1241916"/>
    <n v="0"/>
  </r>
  <r>
    <s v="2023"/>
    <x v="0"/>
    <x v="0"/>
    <x v="1"/>
    <x v="7"/>
    <s v="2 - Poder Ejecutivo"/>
    <s v="0206 - MINISTERIO DE EDUCACIÓN"/>
    <s v="4 - SERVICIOS SOCIALES"/>
    <s v="4.4 - Educación"/>
    <s v="4.4.02 - Educación primaria"/>
    <s v="2.7 - OBRAS"/>
    <s v="2.7.1 - OBRAS EN EDIFICACIONES"/>
    <s v="S"/>
    <s v="75 - CONSTRUCCIÓN DE 11 PLANTELES ESCOLARES EN LA PROVINCIA SANCHEZ RAMIREZ"/>
    <s v="10 - FONDO GENERAL"/>
    <n v="12559"/>
    <s v="24 - SANCHEZ RAMIREZ"/>
    <n v="13661079"/>
    <n v="13661079"/>
    <n v="0"/>
  </r>
  <r>
    <s v="2023"/>
    <x v="0"/>
    <x v="0"/>
    <x v="1"/>
    <x v="7"/>
    <s v="2 - Poder Ejecutivo"/>
    <s v="0206 - MINISTERIO DE EDUCACIÓN"/>
    <s v="4 - SERVICIOS SOCIALES"/>
    <s v="4.4 - Educación"/>
    <s v="4.4.02 - Educación primaria"/>
    <s v="2.7 - OBRAS"/>
    <s v="2.7.1 - OBRAS EN EDIFICACIONES"/>
    <s v="S"/>
    <s v="77 - AMPLIACIÓN  Y REHABILITACION DE 18 PLANTELES ESCOLARES EN LA PROVINCIA BARAHONA"/>
    <s v="10 - FONDO GENERAL"/>
    <n v="12569"/>
    <s v="04 - BARAHONA"/>
    <n v="4967665"/>
    <n v="4967665"/>
    <n v="0"/>
  </r>
  <r>
    <s v="2023"/>
    <x v="0"/>
    <x v="0"/>
    <x v="1"/>
    <x v="7"/>
    <s v="2 - Poder Ejecutivo"/>
    <s v="0206 - MINISTERIO DE EDUCACIÓN"/>
    <s v="4 - SERVICIOS SOCIALES"/>
    <s v="4.4 - Educación"/>
    <s v="4.4.02 - Educación primaria"/>
    <s v="2.7 - OBRAS"/>
    <s v="2.7.1 - OBRAS EN EDIFICACIONES"/>
    <s v="S"/>
    <s v="78 - CONSTRUCCIÓN DE 8 PLANTELES ESCOLARES EN LA PROVINCIA DUARTE"/>
    <s v="10 - FONDO GENERAL"/>
    <n v="12527"/>
    <s v="06 - DUARTE"/>
    <n v="2483832"/>
    <n v="2483832"/>
    <n v="0"/>
  </r>
  <r>
    <s v="2023"/>
    <x v="0"/>
    <x v="0"/>
    <x v="1"/>
    <x v="7"/>
    <s v="2 - Poder Ejecutivo"/>
    <s v="0206 - MINISTERIO DE EDUCACIÓN"/>
    <s v="4 - SERVICIOS SOCIALES"/>
    <s v="4.4 - Educación"/>
    <s v="4.4.02 - Educación primaria"/>
    <s v="2.7 - OBRAS"/>
    <s v="2.7.1 - OBRAS EN EDIFICACIONES"/>
    <s v="S"/>
    <s v="86 - MEJORAMIENTO DE LA INFRAESTRUCTURA DEPORTIVA DEL CENTRO EDUCATIVO PRIMARIA DON BOSCO, MUNICIPIO MOCA, PROVINCIA ESPAILLAT"/>
    <s v="10 - FONDO GENERAL"/>
    <n v="14793"/>
    <s v="09 - ESPAILLAT"/>
    <n v="1241916"/>
    <n v="1241916"/>
    <n v="0"/>
  </r>
  <r>
    <s v="2023"/>
    <x v="0"/>
    <x v="0"/>
    <x v="1"/>
    <x v="7"/>
    <s v="2 - Poder Ejecutivo"/>
    <s v="0206 - MINISTERIO DE EDUCACIÓN"/>
    <s v="4 - SERVICIOS SOCIALES"/>
    <s v="4.4 - Educación"/>
    <s v="4.4.03 - Educación secundaria"/>
    <s v="2.6 - BIENES MUEBLES, INMUEBLES E INTANGIBLES"/>
    <s v="2.6.1 - MOBILIARIO Y EQUIPO"/>
    <s v="N"/>
    <s v="00 - N/A"/>
    <s v="10 - FONDO GENERAL"/>
    <s v="(en blanco)"/>
    <s v="99 - MULTIPROVINCIAL"/>
    <n v="341441210"/>
    <n v="338823710"/>
    <n v="0"/>
  </r>
  <r>
    <s v="2023"/>
    <x v="0"/>
    <x v="0"/>
    <x v="1"/>
    <x v="7"/>
    <s v="2 - Poder Ejecutivo"/>
    <s v="0206 - MINISTERIO DE EDUCACIÓN"/>
    <s v="4 - SERVICIOS SOCIALES"/>
    <s v="4.4 - Educación"/>
    <s v="4.4.03 - Educación secundaria"/>
    <s v="2.6 - BIENES MUEBLES, INMUEBLES E INTANGIBLES"/>
    <s v="2.6.2 - MOBILIARIO Y EQUIPO DE AUDIO, AUDIOVISUAL, RECREATIVO Y EDUCACIONAL"/>
    <s v="N"/>
    <s v="00 - N/A"/>
    <s v="10 - FONDO GENERAL"/>
    <s v="(en blanco)"/>
    <s v="99 - MULTIPROVINCIAL"/>
    <n v="119698700"/>
    <n v="68466200"/>
    <n v="0"/>
  </r>
  <r>
    <s v="2023"/>
    <x v="0"/>
    <x v="0"/>
    <x v="1"/>
    <x v="7"/>
    <s v="2 - Poder Ejecutivo"/>
    <s v="0206 - MINISTERIO DE EDUCACIÓN"/>
    <s v="4 - SERVICIOS SOCIALES"/>
    <s v="4.4 - Educación"/>
    <s v="4.4.03 - Educación secundaria"/>
    <s v="2.6 - BIENES MUEBLES, INMUEBLES E INTANGIBLES"/>
    <s v="2.6.3 - EQUIPO E INSTRUMENTAL, CIENTÍFICO Y LABORATORIO"/>
    <s v="N"/>
    <s v="00 - N/A"/>
    <s v="10 - FONDO GENERAL"/>
    <s v="(en blanco)"/>
    <s v="99 - MULTIPROVINCIAL"/>
    <n v="260000000"/>
    <n v="260000000"/>
    <n v="0"/>
  </r>
  <r>
    <s v="2023"/>
    <x v="0"/>
    <x v="0"/>
    <x v="1"/>
    <x v="7"/>
    <s v="2 - Poder Ejecutivo"/>
    <s v="0206 - MINISTERIO DE EDUCACIÓN"/>
    <s v="4 - SERVICIOS SOCIALES"/>
    <s v="4.4 - Educación"/>
    <s v="4.4.03 - Educación secundaria"/>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s v="4 - SERVICIOS SOCIALES"/>
    <s v="4.4 - Educación"/>
    <s v="4.4.03 - Educación secundaria"/>
    <s v="2.7 - OBRAS"/>
    <s v="2.7.1 - OBRAS EN EDIFICACIONES"/>
    <s v="N"/>
    <s v="00 - N/A"/>
    <s v="10 - FONDO GENERAL"/>
    <s v="(en blanco)"/>
    <s v="99 - MULTIPROVINCIAL"/>
    <n v="251655861"/>
    <n v="251655861"/>
    <n v="0"/>
  </r>
  <r>
    <s v="2023"/>
    <x v="0"/>
    <x v="0"/>
    <x v="1"/>
    <x v="7"/>
    <s v="2 - Poder Ejecutivo"/>
    <s v="0206 - MINISTERIO DE EDUCACIÓN"/>
    <s v="4 - SERVICIOS SOCIALES"/>
    <s v="4.4 - Educación"/>
    <s v="4.4.03 - Educación secundaria"/>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45015482"/>
    <n v="156052877"/>
    <n v="0"/>
  </r>
  <r>
    <s v="2023"/>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000000"/>
    <n v="3500000"/>
    <n v="0"/>
  </r>
  <r>
    <s v="2023"/>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600000"/>
    <n v="1700000"/>
    <n v="0"/>
  </r>
  <r>
    <s v="2023"/>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8786919"/>
    <n v="39086920"/>
    <n v="0"/>
  </r>
  <r>
    <s v="2023"/>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
    <n v="5350000"/>
    <n v="0"/>
  </r>
  <r>
    <s v="2023"/>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1000000"/>
    <n v="2300096"/>
    <n v="0"/>
  </r>
  <r>
    <s v="2023"/>
    <x v="0"/>
    <x v="0"/>
    <x v="1"/>
    <x v="7"/>
    <s v="2 - Poder Ejecutivo"/>
    <s v="0206 - MINISTERIO DE EDUCACIÓN"/>
    <s v="4 - SERVICIOS SOCIALES"/>
    <s v="4.4 - Educación"/>
    <s v="4.4.04 - Educación superior"/>
    <s v="2.7 - OBRAS"/>
    <s v="2.7.1 - OBRAS EN EDIFICACIONES"/>
    <s v="N"/>
    <s v="00 - N/A"/>
    <s v="10 - FONDO GENERAL"/>
    <s v="(en blanco)"/>
    <s v="99 - MULTIPROVINCIAL"/>
    <n v="102600000"/>
    <n v="102800000"/>
    <n v="0"/>
  </r>
  <r>
    <s v="2023"/>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386308200"/>
    <n v="396702210"/>
    <n v="0"/>
  </r>
  <r>
    <s v="2023"/>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4771500"/>
    <n v="287000"/>
    <n v="0"/>
  </r>
  <r>
    <s v="2023"/>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5000000"/>
    <n v="10500000"/>
    <n v="0"/>
  </r>
  <r>
    <s v="2023"/>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1455000"/>
    <n v="0"/>
    <n v="0"/>
  </r>
  <r>
    <s v="2023"/>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600000"/>
    <n v="0"/>
    <n v="0"/>
  </r>
  <r>
    <s v="2023"/>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3766180"/>
    <n v="3752980"/>
    <n v="0"/>
  </r>
  <r>
    <s v="2023"/>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83549482"/>
    <n v="428501"/>
    <n v="0"/>
  </r>
  <r>
    <s v="2023"/>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1130643764"/>
    <n v="267294"/>
    <n v="0"/>
  </r>
  <r>
    <s v="2023"/>
    <x v="0"/>
    <x v="0"/>
    <x v="1"/>
    <x v="7"/>
    <s v="2 - Poder Ejecutivo"/>
    <s v="0206 - MINISTERIO DE EDUCACIÓN"/>
    <s v="4 - SERVICIOS SOCIALES"/>
    <s v="4.4 - Educación"/>
    <s v="4.4.06 - Educación técnica"/>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0"/>
    <n v="4923600"/>
    <n v="0"/>
  </r>
  <r>
    <s v="2023"/>
    <x v="0"/>
    <x v="0"/>
    <x v="1"/>
    <x v="7"/>
    <s v="2 - Poder Ejecutivo"/>
    <s v="0206 - MINISTERIO DE EDUCACIÓN"/>
    <s v="4 - SERVICIOS SOCIALES"/>
    <s v="4.4 - Educación"/>
    <s v="4.4.06 - Educación técnica"/>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7141110"/>
    <n v="7141110"/>
    <n v="0"/>
  </r>
  <r>
    <s v="2023"/>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67892743"/>
    <n v="67959743"/>
    <n v="0"/>
  </r>
  <r>
    <s v="2023"/>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8866750"/>
    <n v="78866750"/>
    <n v="6442800"/>
  </r>
  <r>
    <s v="2023"/>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28394156"/>
    <n v="28327156"/>
    <n v="0"/>
  </r>
  <r>
    <s v="2023"/>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6000000"/>
    <n v="0"/>
  </r>
  <r>
    <s v="2023"/>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10122000"/>
    <n v="10122000"/>
    <n v="0"/>
  </r>
  <r>
    <s v="2023"/>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370800"/>
    <n v="370800"/>
    <n v="0"/>
  </r>
  <r>
    <s v="2023"/>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15000000"/>
    <n v="17900000"/>
    <n v="0"/>
  </r>
  <r>
    <s v="2023"/>
    <x v="0"/>
    <x v="0"/>
    <x v="1"/>
    <x v="7"/>
    <s v="2 - Poder Ejecutivo"/>
    <s v="0206 - MINISTERIO DE EDUCACIÓN"/>
    <s v="4 - SERVICIOS SOCIALES"/>
    <s v="4.4 - Educación"/>
    <s v="4.4.98 - Investigación y desarrollo relacionados con la educación"/>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860000"/>
    <n v="460000"/>
    <n v="0"/>
  </r>
  <r>
    <s v="2023"/>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01399"/>
    <n v="201399"/>
    <n v="0"/>
  </r>
  <r>
    <s v="2023"/>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s v="4 - SERVICIOS SOCIALES"/>
    <s v="4.4 - Educación"/>
    <s v="4.4.98 - Investigación y desarrollo relacionados con la educación"/>
    <s v="2.7 - OBRAS"/>
    <s v="2.7.1 - OBRAS EN EDIFICACIONES"/>
    <s v="N"/>
    <s v="00 - N/A"/>
    <s v="10 - FONDO GENERAL"/>
    <s v="(en blanco)"/>
    <s v="99 - MULTIPROVINCIAL"/>
    <n v="0"/>
    <n v="420310722.62"/>
    <n v="0"/>
  </r>
  <r>
    <s v="2023"/>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782779589"/>
    <n v="890905862.3499999"/>
    <n v="0"/>
  </r>
  <r>
    <s v="2023"/>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59978573"/>
    <n v="175666372"/>
    <n v="0"/>
  </r>
  <r>
    <s v="2023"/>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18091004"/>
    <n v="69444604.150000006"/>
    <n v="52290"/>
  </r>
  <r>
    <s v="2023"/>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4677106123"/>
    <n v="5087377026.500001"/>
    <n v="108247.48000000001"/>
  </r>
  <r>
    <s v="2023"/>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55994034"/>
    <n v="58241716"/>
    <n v="0"/>
  </r>
  <r>
    <s v="2023"/>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25424160"/>
    <n v="1937833258"/>
    <n v="0"/>
  </r>
  <r>
    <s v="2023"/>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8786107777"/>
    <n v="9043870159"/>
    <n v="0"/>
  </r>
  <r>
    <s v="2023"/>
    <x v="0"/>
    <x v="0"/>
    <x v="1"/>
    <x v="7"/>
    <s v="2 - Poder Ejecutivo"/>
    <s v="0206 - MINISTERIO DE EDUCACIÓN"/>
    <s v="4 - SERVICIOS SOCIALES"/>
    <s v="4.6 - Equidad de género"/>
    <s v="4.6.03 - Acciones para una cultura de igualdad de género."/>
    <s v="2.6 - BIENES MUEBLES, INMUEBLES E INTANGIBLES"/>
    <s v="2.6.1 - MOBILIARIO Y EQUIPO"/>
    <s v="N"/>
    <s v="00 - N/A"/>
    <s v="10 - FONDO GENERAL"/>
    <s v="(en blanco)"/>
    <s v="99 - MULTIPROVINCIAL"/>
    <n v="602300"/>
    <n v="602300"/>
    <n v="0"/>
  </r>
  <r>
    <s v="2023"/>
    <x v="0"/>
    <x v="0"/>
    <x v="1"/>
    <x v="7"/>
    <s v="2 - Poder Ejecutivo"/>
    <s v="0206 - MINISTERIO DE EDUCACIÓN"/>
    <s v="4 - SERVICIOS SOCIALES"/>
    <s v="4.6 - Equidad de género"/>
    <s v="4.6.03 - Acciones para una cultura de igualdad de género."/>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s v="4 - SERVICIOS SOCIALES"/>
    <s v="4.6 - Equidad de género"/>
    <s v="4.6.03 - Acciones para una cultura de igualdad de género."/>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s v="1 - SERVICIOS  GENERALES"/>
    <s v="1.1 - Administración general"/>
    <s v="1.1.05 - Gestión de la administración general para transversalizar el enfoque de género"/>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5338723"/>
    <n v="9580000"/>
    <n v="0"/>
  </r>
  <r>
    <s v="2023"/>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100000"/>
    <n v="1100000"/>
    <n v="0"/>
  </r>
  <r>
    <s v="2023"/>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5000000"/>
    <n v="5000000"/>
    <n v="0"/>
  </r>
  <r>
    <s v="2023"/>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s v="4 - SERVICIOS SOCIALES"/>
    <s v="4.2 - Salud"/>
    <s v="4.2.03 - Servicios de la salud pública y prevención de la salud"/>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32798012"/>
    <n v="131949398"/>
    <n v="0"/>
  </r>
  <r>
    <s v="2023"/>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2637500"/>
    <n v="2637500"/>
    <n v="0"/>
  </r>
  <r>
    <s v="2023"/>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1723747"/>
    <n v="28423747"/>
    <n v="0"/>
  </r>
  <r>
    <s v="2023"/>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28165000"/>
    <n v="85170000"/>
    <n v="0"/>
  </r>
  <r>
    <s v="2023"/>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31517798"/>
    <n v="26417798"/>
    <n v="0"/>
  </r>
  <r>
    <s v="2023"/>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676808"/>
    <n v="1676808"/>
    <n v="0"/>
  </r>
  <r>
    <s v="2023"/>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660000"/>
    <n v="660000"/>
    <n v="0"/>
  </r>
  <r>
    <s v="2023"/>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70953163"/>
    <n v="102355131.58"/>
    <n v="0"/>
  </r>
  <r>
    <s v="2023"/>
    <x v="0"/>
    <x v="0"/>
    <x v="1"/>
    <x v="7"/>
    <s v="2 - Poder Ejecutivo"/>
    <s v="0207 - MINISTERIO DE SALUD PÚBLICA Y ASISTENCIA SOCIAL"/>
    <s v="4 - SERVICIOS SOCIALES"/>
    <s v="4.2 - Salud"/>
    <s v="4.2.99 - Planificación, gestión y supervisión de la salud"/>
    <s v="2.7 - OBRAS"/>
    <s v="2.7.1 - OBRAS EN EDIFICACIONES"/>
    <s v="N"/>
    <s v="00 - N/A"/>
    <s v="70 - DONACION EXTERNA"/>
    <s v="(en blanco)"/>
    <s v="99 - MULTIPROVINCIAL"/>
    <n v="36922653"/>
    <n v="36922653"/>
    <n v="0"/>
  </r>
  <r>
    <s v="2023"/>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11900000"/>
    <n v="119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20 - FONDOS CON DESTINO ESPECÍFICO"/>
    <s v="(en blanco)"/>
    <s v="99 - MULTIPROVINCIAL"/>
    <n v="33397678"/>
    <n v="33397678"/>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20 - FONDOS CON DESTINO ESPECÍFICO"/>
    <s v="(en blanco)"/>
    <s v="99 - MULTIPROVINCIAL"/>
    <n v="0"/>
    <n v="240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20 - FONDOS CON DESTINO ESPECÍFICO"/>
    <s v="(en blanco)"/>
    <s v="99 - MULTIPROVINCIAL"/>
    <n v="0"/>
    <n v="16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8600000"/>
    <n v="86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00000"/>
    <n v="100000"/>
    <n v="0"/>
  </r>
  <r>
    <s v="2023"/>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01 - DISTRITO NACIONAL"/>
    <n v="24094189"/>
    <n v="24094189"/>
    <n v="0"/>
  </r>
  <r>
    <s v="2023"/>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19816284"/>
    <n v="19816284"/>
    <n v="0"/>
  </r>
  <r>
    <s v="2023"/>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1020000"/>
    <n v="1020000"/>
    <n v="0"/>
  </r>
  <r>
    <s v="2023"/>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44400"/>
    <n v="44400"/>
    <n v="0"/>
  </r>
  <r>
    <s v="2023"/>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712947"/>
    <n v="1712947"/>
    <n v="0"/>
  </r>
  <r>
    <s v="2023"/>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01 - DISTRITO NACIONAL"/>
    <n v="450000"/>
    <n v="450000"/>
    <n v="0"/>
  </r>
  <r>
    <s v="2023"/>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6812600"/>
    <n v="6812600"/>
    <n v="0"/>
  </r>
  <r>
    <s v="2023"/>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10 - FONDO GENERAL"/>
    <s v="(en blanco)"/>
    <s v="99 - MULTIPROVINCIAL"/>
    <n v="1540000"/>
    <n v="1540000"/>
    <n v="0"/>
  </r>
  <r>
    <s v="2023"/>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10 - FONDO GENERAL"/>
    <s v="(en blanco)"/>
    <s v="99 - MULTIPROVINCIAL"/>
    <n v="2500000"/>
    <n v="2500000"/>
    <n v="0"/>
  </r>
  <r>
    <s v="2023"/>
    <x v="0"/>
    <x v="0"/>
    <x v="1"/>
    <x v="7"/>
    <s v="2 - Poder Ejecutivo"/>
    <s v="0209 - MINISTERIO DE TRABAJO"/>
    <s v="2 - SERVICIOS ECONÓMICOS"/>
    <s v="2.1 - Asuntos económicos, comerciales y laborales"/>
    <s v="2.1.03 - Asuntos laborales para fortalecer la autonomía económica de las mujeres"/>
    <s v="2.6 - BIENES MUEBLES, INMUEBLES E INTANGIBLES"/>
    <s v="2.6.1 - MOBILIARIO Y EQUIPO"/>
    <s v="N"/>
    <s v="00 - N/A"/>
    <s v="20 - FONDOS CON DESTINO ESPECÍFICO"/>
    <s v="(en blanco)"/>
    <s v="01 - DISTRITO NACIONAL"/>
    <n v="800000"/>
    <n v="800000"/>
    <n v="0"/>
  </r>
  <r>
    <s v="2023"/>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22288942"/>
    <n v="22288942"/>
    <n v="0"/>
  </r>
  <r>
    <s v="2023"/>
    <x v="0"/>
    <x v="0"/>
    <x v="1"/>
    <x v="7"/>
    <s v="2 - Poder Ejecutivo"/>
    <s v="0210 - MINISTERIO DE AGRICULTURA"/>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750000"/>
    <n v="450000"/>
    <n v="0"/>
  </r>
  <r>
    <s v="2023"/>
    <x v="0"/>
    <x v="0"/>
    <x v="1"/>
    <x v="7"/>
    <s v="2 - Poder Ejecutivo"/>
    <s v="0210 - MINISTERIO DE AGRICULTURA"/>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84654935"/>
    <n v="84654935"/>
    <n v="0"/>
  </r>
  <r>
    <s v="2023"/>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50697800"/>
    <n v="50697800"/>
    <n v="0"/>
  </r>
  <r>
    <s v="2023"/>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250000"/>
    <n v="250000"/>
    <n v="0"/>
  </r>
  <r>
    <s v="2023"/>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311493956"/>
    <n v="311493956"/>
    <n v="38508000"/>
  </r>
  <r>
    <s v="2023"/>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2000000"/>
    <n v="2000000"/>
    <n v="0"/>
  </r>
  <r>
    <s v="2023"/>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5866195"/>
    <n v="5866195"/>
    <n v="0"/>
  </r>
  <r>
    <s v="2023"/>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5000000"/>
    <n v="15000000"/>
    <n v="0"/>
  </r>
  <r>
    <s v="2023"/>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1 - MOBILIARIO Y EQUIPO"/>
    <s v="N"/>
    <s v="00 - N/A"/>
    <s v="10 - FONDO GENERAL"/>
    <s v="(en blanco)"/>
    <s v="99 - MULTIPROVINCIAL"/>
    <n v="7526972"/>
    <n v="7526972"/>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5 - MAQUINARIA, OTROS EQUIPOS Y HERRAMIENTAS"/>
    <s v="N"/>
    <s v="00 - N/A"/>
    <s v="10 - FONDO GENERAL"/>
    <s v="(en blanco)"/>
    <s v="99 - MULTIPROVINCIAL"/>
    <n v="3695280"/>
    <n v="369528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7 - ACTIVOS BIOLÓGICOS"/>
    <s v="N"/>
    <s v="00 - N/A"/>
    <s v="10 - FONDO GENERAL"/>
    <s v="(en blanco)"/>
    <s v="99 - MULTIPROVINCIAL"/>
    <n v="2000000"/>
    <n v="20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8 - BIENES INTANGIBLES"/>
    <s v="N"/>
    <s v="00 - N/A"/>
    <s v="10 - FONDO GENERAL"/>
    <s v="(en blanco)"/>
    <s v="99 - MULTIPROVINCIAL"/>
    <n v="2244513"/>
    <n v="2244513"/>
    <n v="0"/>
  </r>
  <r>
    <s v="2023"/>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350000"/>
    <n v="815000"/>
    <n v="0"/>
  </r>
  <r>
    <s v="2023"/>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200000"/>
    <n v="350000"/>
    <n v="0"/>
  </r>
  <r>
    <s v="2023"/>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700000"/>
    <n v="3180000"/>
    <n v="0"/>
  </r>
  <r>
    <s v="2023"/>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50000"/>
    <n v="950000"/>
    <n v="0"/>
  </r>
  <r>
    <s v="2023"/>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1600000"/>
    <n v="1200000"/>
    <n v="0"/>
  </r>
  <r>
    <s v="2023"/>
    <x v="0"/>
    <x v="0"/>
    <x v="1"/>
    <x v="7"/>
    <s v="2 - Poder Ejecutivo"/>
    <s v="0210 - MINISTERIO DE AGRICULTURA"/>
    <s v="2 - SERVICIOS ECONÓMICOS"/>
    <s v="2.6 - Transporte"/>
    <s v="2.6.01 - Transporte por carretera"/>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s v="4 - SERVICIOS SOCIALES"/>
    <s v="4.1 - Vivienda y servicios comunitarios"/>
    <s v="4.1.03 - Abastecimiento de agua potable"/>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s v="4 - SERVICIOS SOCIALES"/>
    <s v="4.4 - Educación"/>
    <s v="4.4.06 - Educación técnica"/>
    <s v="2.6 - BIENES MUEBLES, INMUEBLES E INTANGIBLES"/>
    <s v="2.6.1 - MOBILIARIO Y EQUIPO"/>
    <s v="N"/>
    <s v="00 - N/A"/>
    <s v="10 - FONDO GENERAL"/>
    <s v="(en blanco)"/>
    <s v="99 - MULTIPROVINCIAL"/>
    <n v="400000"/>
    <n v="400000"/>
    <n v="0"/>
  </r>
  <r>
    <s v="2023"/>
    <x v="0"/>
    <x v="0"/>
    <x v="1"/>
    <x v="7"/>
    <s v="2 - Poder Ejecutivo"/>
    <s v="0210 - MINISTERIO DE AGRICULTURA"/>
    <s v="4 - SERVICIOS SOCIALES"/>
    <s v="4.4 - Educación"/>
    <s v="4.4.06 - Educación técnica"/>
    <s v="2.6 - BIENES MUEBLES, INMUEBLES E INTANGIBLES"/>
    <s v="2.6.2 - MOBILIARIO Y EQUIPO DE AUDIO, AUDIOVISUAL, RECREATIVO Y EDUCACIONAL"/>
    <s v="N"/>
    <s v="00 - N/A"/>
    <s v="10 - FONDO GENERAL"/>
    <s v="(en blanco)"/>
    <s v="99 - MULTIPROVINCIAL"/>
    <n v="1680000"/>
    <n v="1680000"/>
    <n v="0"/>
  </r>
  <r>
    <s v="2023"/>
    <x v="0"/>
    <x v="0"/>
    <x v="1"/>
    <x v="7"/>
    <s v="2 - Poder Ejecutivo"/>
    <s v="0210 - MINISTERIO DE AGRICULTURA"/>
    <s v="4 - SERVICIOS SOCIALES"/>
    <s v="4.4 - Educación"/>
    <s v="4.4.06 - Educación técnica"/>
    <s v="2.6 - BIENES MUEBLES, INMUEBLES E INTANGIBLES"/>
    <s v="2.6.4 - VEHÍCULOS Y EQUIPO DE TRANSPORTE, TRACCIÓN Y ELEVACIÓN"/>
    <s v="N"/>
    <s v="00 - N/A"/>
    <s v="10 - FONDO GENERAL"/>
    <s v="(en blanco)"/>
    <s v="99 - MULTIPROVINCIAL"/>
    <n v="14760000"/>
    <n v="14760000"/>
    <n v="0"/>
  </r>
  <r>
    <s v="2023"/>
    <x v="0"/>
    <x v="0"/>
    <x v="1"/>
    <x v="7"/>
    <s v="2 - Poder Ejecutivo"/>
    <s v="0210 - MINISTERIO DE AGRICULTURA"/>
    <s v="4 - SERVICIOS SOCIALES"/>
    <s v="4.4 - Educación"/>
    <s v="4.4.06 - Educación técnica"/>
    <s v="2.7 - OBRAS"/>
    <s v="2.7.1 - OBRAS EN EDIFICACIONES"/>
    <s v="N"/>
    <s v="00 - N/A"/>
    <s v="10 - FONDO GENERAL"/>
    <s v="(en blanco)"/>
    <s v="99 - MULTIPROVINCIAL"/>
    <n v="76000000"/>
    <n v="76000000"/>
    <n v="0"/>
  </r>
  <r>
    <s v="2023"/>
    <x v="0"/>
    <x v="0"/>
    <x v="1"/>
    <x v="7"/>
    <s v="2 - Poder Ejecutivo"/>
    <s v="0210 - MINISTERIO DE AGRICULTURA"/>
    <s v="4 - SERVICIOS SOCIALES"/>
    <s v="4.6 - Equidad de género"/>
    <s v="4.6.01 - Acciones focalizada en mujeres"/>
    <s v="2.6 - BIENES MUEBLES, INMUEBLES E INTANGIBLES"/>
    <s v="2.6.1 - MOBILIARIO Y EQUIPO"/>
    <s v="N"/>
    <s v="00 - N/A"/>
    <s v="10 - FONDO GENERAL"/>
    <s v="(en blanco)"/>
    <s v="99 - MULTIPROVINCIAL"/>
    <n v="1500000"/>
    <n v="1500000"/>
    <n v="0"/>
  </r>
  <r>
    <s v="2023"/>
    <x v="0"/>
    <x v="0"/>
    <x v="1"/>
    <x v="7"/>
    <s v="2 - Poder Ejecutivo"/>
    <s v="0210 - MINISTERIO DE AGRICULTURA"/>
    <s v="4 - SERVICIOS SOCIALES"/>
    <s v="4.6 - Equidad de género"/>
    <s v="4.6.01 - Acciones focalizada en mujeres"/>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s v="4 - SERVICIOS SOCIALES"/>
    <s v="4.6 - Equidad de género"/>
    <s v="4.6.01 - Acciones focalizada en mujeres"/>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10 - FONDO GENERAL"/>
    <n v="13976"/>
    <s v="01 - DISTRITO NACIONAL"/>
    <n v="8851628"/>
    <n v="8851628"/>
    <n v="0"/>
  </r>
  <r>
    <s v="2023"/>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513130378"/>
    <n v="513130378"/>
    <n v="0"/>
  </r>
  <r>
    <s v="2023"/>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325000000"/>
    <n v="325000000"/>
    <n v="5470430.3700000001"/>
  </r>
  <r>
    <s v="2023"/>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29278529"/>
    <n v="29278529"/>
    <n v="0"/>
  </r>
  <r>
    <s v="2023"/>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27500000"/>
    <n v="17500000"/>
    <n v="0"/>
  </r>
  <r>
    <s v="2023"/>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9000000"/>
    <n v="9000000"/>
    <n v="0"/>
  </r>
  <r>
    <s v="2023"/>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186700000"/>
    <n v="161700000"/>
    <n v="0"/>
  </r>
  <r>
    <s v="2023"/>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57400000"/>
    <n v="37400000"/>
    <n v="0"/>
  </r>
  <r>
    <s v="2023"/>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10000000"/>
    <n v="5000000"/>
    <n v="0"/>
  </r>
  <r>
    <s v="2023"/>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
    <n v="5000000"/>
    <n v="0"/>
  </r>
  <r>
    <s v="2023"/>
    <x v="0"/>
    <x v="0"/>
    <x v="1"/>
    <x v="7"/>
    <s v="2 - Poder Ejecutivo"/>
    <s v="0211 - MINISTERIO DE OBRAS PÚBLICAS Y COMUNICACIONES"/>
    <s v="2 - SERVICIOS ECONÓMICOS"/>
    <s v="2.6 - Transporte"/>
    <s v="2.6.01 - Transporte por carretera"/>
    <s v="2.7 - OBRAS"/>
    <s v="2.7.1 - OBRAS EN EDIFICACIONES"/>
    <s v="N"/>
    <s v="00 - N/A"/>
    <s v="20 - FONDOS CON DESTINO ESPECÍFICO"/>
    <s v="(en blanco)"/>
    <s v="99 - MULTIPROVINCIAL"/>
    <n v="2000000"/>
    <n v="2000000"/>
    <n v="0"/>
  </r>
  <r>
    <s v="2023"/>
    <x v="0"/>
    <x v="0"/>
    <x v="1"/>
    <x v="7"/>
    <s v="2 - Poder Ejecutivo"/>
    <s v="0211 - MINISTERIO DE OBRAS PÚBLICAS Y COMUNICACIONES"/>
    <s v="2 - SERVICIOS ECONÓMICOS"/>
    <s v="2.6 - Transporte"/>
    <s v="2.6.01 - Transporte por carretera"/>
    <s v="2.7 - OBRAS"/>
    <s v="2.7.1 - OBRAS EN EDIFICACIONES"/>
    <s v="S"/>
    <s v="07 - CONSTRUCCIÓN BARRERA DE PROTECCIÓN MARINA, TRAMO VIAL, OBRAS CONEXAS Y COMPLEMENTARIAS EN NAGUA, PROVINCIA MARÍA TRINIDAD SANCHEZ."/>
    <s v="10 - FONDO GENERAL"/>
    <n v="14790"/>
    <s v="14 - MARIA TRINIDAD SANCHEZ"/>
    <n v="45000000"/>
    <n v="45000000"/>
    <n v="0"/>
  </r>
  <r>
    <s v="2023"/>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75000000"/>
    <n v="75000000"/>
    <n v="0"/>
  </r>
  <r>
    <s v="2023"/>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19000000"/>
    <n v="19000000"/>
    <n v="0"/>
  </r>
  <r>
    <s v="2023"/>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37200000"/>
    <n v="37200000"/>
    <n v="0"/>
  </r>
  <r>
    <s v="2023"/>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5000000"/>
    <n v="5000000"/>
    <n v="0"/>
  </r>
  <r>
    <s v="2023"/>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20000000"/>
    <n v="20000000"/>
    <n v="0"/>
  </r>
  <r>
    <s v="2023"/>
    <x v="0"/>
    <x v="0"/>
    <x v="1"/>
    <x v="7"/>
    <s v="2 - Poder Ejecutivo"/>
    <s v="0211 - MINISTERIO DE OBRAS PÚBLICAS Y COMUNICACIONES"/>
    <s v="2 - SERVICIOS ECONÓMICOS"/>
    <s v="2.6 - Transporte"/>
    <s v="2.6.99 - Planificación, gestión y supervisión del transporte"/>
    <s v="2.6 - BIENES MUEBLES, INMUEBLES E INTANGIBLES"/>
    <s v="2.6.1 - MOBILIARIO Y EQUIPO"/>
    <s v="N"/>
    <s v="00 - N/A"/>
    <s v="10 - FONDO GENERAL"/>
    <s v="(en blanco)"/>
    <s v="99 - MULTIPROVINCIAL"/>
    <n v="25000000"/>
    <n v="25000000"/>
    <n v="0"/>
  </r>
  <r>
    <s v="2023"/>
    <x v="0"/>
    <x v="0"/>
    <x v="1"/>
    <x v="7"/>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s v="2 - SERVICIOS ECONÓMICOS"/>
    <s v="2.6 - Transporte"/>
    <s v="2.6.99 - Planificación, gestión y supervisión del transporte"/>
    <s v="2.6 - BIENES MUEBLES, INMUEBLES E INTANGIBLES"/>
    <s v="2.6.5 - MAQUINARIA, OTROS EQUIPOS Y HERRAMIENTAS"/>
    <s v="N"/>
    <s v="00 - N/A"/>
    <s v="10 - FONDO GENERAL"/>
    <s v="(en blanco)"/>
    <s v="99 - MULTIPROVINCIAL"/>
    <n v="35000000"/>
    <n v="35000000"/>
    <n v="0"/>
  </r>
  <r>
    <s v="2023"/>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1800000"/>
    <n v="2000000"/>
    <n v="0"/>
  </r>
  <r>
    <s v="2023"/>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23000000"/>
    <n v="23500000"/>
    <n v="0"/>
  </r>
  <r>
    <s v="2023"/>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1600000"/>
    <n v="4900000"/>
    <n v="0"/>
  </r>
  <r>
    <s v="2023"/>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300000"/>
    <n v="300000"/>
    <n v="0"/>
  </r>
  <r>
    <s v="2023"/>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800000"/>
    <n v="800000"/>
    <n v="0"/>
  </r>
  <r>
    <s v="2023"/>
    <x v="0"/>
    <x v="0"/>
    <x v="1"/>
    <x v="7"/>
    <s v="2 - Poder Ejecutivo"/>
    <s v="0211 - MINISTERIO DE OBRAS PÚBLICAS Y COMUNICACIONES"/>
    <s v="4 - SERVICIOS SOCIALES"/>
    <s v="4.1 - Vivienda y servicios comunitarios"/>
    <s v="4.1.01 - Urbanización y servicios comunitarios"/>
    <s v="2.7 - OBRAS"/>
    <s v="2.7.1 - OBRAS EN EDIFICACIONES"/>
    <s v="S"/>
    <s v="46 - CONSTRUCCIÓN  VIVIENDAS ECONOMICAS EN EL MEMISO (68), PROVINCIA AZUA"/>
    <s v="10 - FONDO GENERAL"/>
    <n v="14323"/>
    <s v="02 - AZUA"/>
    <n v="10000000"/>
    <n v="10000000"/>
    <n v="0"/>
  </r>
  <r>
    <s v="2023"/>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10 - FONDO GENERAL"/>
    <n v="13635"/>
    <s v="32 - SANTO DOMINGO"/>
    <n v="103900990"/>
    <n v="103900990"/>
    <n v="0"/>
  </r>
  <r>
    <s v="2023"/>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s v="4 - SERVICIOS SOCIALES"/>
    <s v="4.4 - Educación"/>
    <s v="4.4.02 - Educación primaria"/>
    <s v="2.7 - OBRAS"/>
    <s v="2.7.1 - OBRAS EN EDIFICACIONES"/>
    <s v="S"/>
    <s v="31 - REHABILITACIÓN CONSTRUCCIÓN AMPLIACIÓN DE LA ESCUELA DE MONTE PLATA"/>
    <s v="10 - FONDO GENERAL"/>
    <n v="13970"/>
    <s v="29 - MONTE PLATA"/>
    <n v="11612887"/>
    <n v="11612887"/>
    <n v="0"/>
  </r>
  <r>
    <s v="2023"/>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10 - FONDO GENERAL"/>
    <n v="13967"/>
    <s v="01 - DISTRITO NACIONAL"/>
    <n v="16155542"/>
    <n v="16155542"/>
    <n v="0"/>
  </r>
  <r>
    <s v="2023"/>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2350000"/>
    <n v="1235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2328333"/>
    <n v="58668573"/>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680000"/>
    <n v="168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1051000"/>
    <n v="1051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500000"/>
    <n v="5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20 - FONDOS CON DESTINO ESPECÍFICO"/>
    <s v="(en blanco)"/>
    <s v="99 - MULTIPROVINCIAL"/>
    <n v="30000000"/>
    <n v="380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334168"/>
    <n v="2664168"/>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932000"/>
    <n v="7732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12030000"/>
    <n v="62030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310000"/>
    <n v="310000"/>
    <n v="0"/>
  </r>
  <r>
    <s v="2023"/>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3500000"/>
    <n v="3500000"/>
    <n v="0"/>
  </r>
  <r>
    <s v="2023"/>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3"/>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42716561"/>
    <n v="42716561"/>
    <n v="0"/>
  </r>
  <r>
    <s v="2023"/>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15000000"/>
    <n v="115000000"/>
    <n v="0"/>
  </r>
  <r>
    <s v="2023"/>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6040350"/>
    <n v="6040350"/>
    <n v="0"/>
  </r>
  <r>
    <s v="2023"/>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0700000"/>
    <n v="10700000"/>
    <n v="0"/>
  </r>
  <r>
    <s v="2023"/>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68600"/>
    <n v="68600"/>
    <n v="0"/>
  </r>
  <r>
    <s v="2023"/>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10260000"/>
    <n v="10260000"/>
    <n v="0"/>
  </r>
  <r>
    <s v="2023"/>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47210129"/>
    <n v="47210129"/>
    <n v="0"/>
  </r>
  <r>
    <s v="2023"/>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4200000"/>
    <n v="34200000"/>
    <n v="0"/>
  </r>
  <r>
    <s v="2023"/>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2493465"/>
    <n v="12493465"/>
    <n v="0"/>
  </r>
  <r>
    <s v="2023"/>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11400000"/>
    <n v="11400000"/>
    <n v="0"/>
  </r>
  <r>
    <s v="2023"/>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960000"/>
    <n v="960000"/>
    <n v="0"/>
  </r>
  <r>
    <s v="2023"/>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5019550"/>
    <n v="5019550"/>
    <n v="0"/>
  </r>
  <r>
    <s v="2023"/>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44350000"/>
    <n v="344350000"/>
    <n v="15891445.359999999"/>
  </r>
  <r>
    <s v="2023"/>
    <x v="0"/>
    <x v="0"/>
    <x v="1"/>
    <x v="7"/>
    <s v="2 - Poder Ejecutivo"/>
    <s v="0213 - MINISTERIO DE TURISMO"/>
    <s v="2 - SERVICIOS ECONÓMICOS"/>
    <s v="2.9 - Otros servicios económicos"/>
    <s v="2.9.03 - Turismo"/>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0"/>
    <n v="39804838.5"/>
    <n v="3317069.88"/>
  </r>
  <r>
    <s v="2023"/>
    <x v="0"/>
    <x v="0"/>
    <x v="1"/>
    <x v="7"/>
    <s v="2 - Poder Ejecutivo"/>
    <s v="0214 - PROCURADURÍA GENERAL DE LA REPÚBLICA"/>
    <s v="1 - SERVICIOS  GENERALES"/>
    <s v="1.4 - Justicia, orden público y seguridad"/>
    <s v="1.4.03 - Administración y servicios de justicia"/>
    <s v="2.6 - BIENES MUEBLES, INMUEBLES E INTANGIBLES"/>
    <s v="2.6.1 - MOBILIARIO Y EQUIPO"/>
    <s v="N"/>
    <s v="00 - N/A"/>
    <s v="20 - FONDOS CON DESTINO ESPECÍFICO"/>
    <s v="(en blanco)"/>
    <s v="99 - MULTIPROVINCIAL"/>
    <n v="0"/>
    <n v="22326540.550000001"/>
    <n v="0"/>
  </r>
  <r>
    <s v="2023"/>
    <x v="0"/>
    <x v="0"/>
    <x v="1"/>
    <x v="7"/>
    <s v="2 - Poder Ejecutivo"/>
    <s v="0214 - PROCURADURÍA GENERAL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1560822.5"/>
    <n v="130068.54"/>
  </r>
  <r>
    <s v="2023"/>
    <x v="0"/>
    <x v="0"/>
    <x v="1"/>
    <x v="7"/>
    <s v="2 - Poder Ejecutivo"/>
    <s v="0214 - PROCURADURÍA GENERAL DE LA REPÚBLICA"/>
    <s v="1 - SERVICIOS  GENERALES"/>
    <s v="1.4 - Justicia, orden público y seguridad"/>
    <s v="1.4.03 - Administración y servicios de justicia"/>
    <s v="2.6 - BIENES MUEBLES, INMUEBLES E INTANGIBLES"/>
    <s v="2.6.2 - MOBILIARIO Y EQUIPO DE AUDIO, AUDIOVISUAL, RECREATIVO Y EDUCACIONAL"/>
    <s v="N"/>
    <s v="00 - N/A"/>
    <s v="20 - FONDOS CON DESTINO ESPECÍFICO"/>
    <s v="(en blanco)"/>
    <s v="99 - MULTIPROVINCIAL"/>
    <n v="0"/>
    <n v="3500000"/>
    <n v="0"/>
  </r>
  <r>
    <s v="2023"/>
    <x v="0"/>
    <x v="0"/>
    <x v="1"/>
    <x v="7"/>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0"/>
    <n v="1100000"/>
    <n v="91666.67"/>
  </r>
  <r>
    <s v="2023"/>
    <x v="0"/>
    <x v="0"/>
    <x v="1"/>
    <x v="7"/>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s v="N"/>
    <s v="00 - N/A"/>
    <s v="20 - FONDOS CON DESTINO ESPECÍFICO"/>
    <s v="(en blanco)"/>
    <s v="99 - MULTIPROVINCIAL"/>
    <n v="0"/>
    <n v="85000"/>
    <n v="0"/>
  </r>
  <r>
    <s v="2023"/>
    <x v="0"/>
    <x v="0"/>
    <x v="1"/>
    <x v="7"/>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s v="N"/>
    <s v="00 - N/A"/>
    <s v="20 - FONDOS CON DESTINO ESPECÍFICO"/>
    <s v="(en blanco)"/>
    <s v="99 - MULTIPROVINCIAL"/>
    <n v="0"/>
    <n v="800000"/>
    <n v="0"/>
  </r>
  <r>
    <s v="2023"/>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19800000"/>
    <n v="1650000"/>
  </r>
  <r>
    <s v="2023"/>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20 - FONDOS CON DESTINO ESPECÍFICO"/>
    <s v="(en blanco)"/>
    <s v="99 - MULTIPROVINCIAL"/>
    <n v="0"/>
    <n v="2011000"/>
    <n v="0"/>
  </r>
  <r>
    <s v="2023"/>
    <x v="0"/>
    <x v="0"/>
    <x v="1"/>
    <x v="7"/>
    <s v="2 - Poder Ejecutivo"/>
    <s v="0214 - PROCURADURÍA GENERAL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270000"/>
    <n v="105833.33"/>
  </r>
  <r>
    <s v="2023"/>
    <x v="0"/>
    <x v="0"/>
    <x v="1"/>
    <x v="7"/>
    <s v="2 - Poder Ejecutivo"/>
    <s v="0214 - PROCURADURÍA GENERAL DE LA REPÚBLICA"/>
    <s v="1 - SERVICIOS  GENERALES"/>
    <s v="1.4 - Justicia, orden público y seguridad"/>
    <s v="1.4.03 - Administración y servicios de justicia"/>
    <s v="2.7 - OBRAS"/>
    <s v="2.7.1 - OBRAS EN EDIFICACIONES"/>
    <s v="N"/>
    <s v="00 - N/A"/>
    <s v="10 - FONDO GENERAL"/>
    <s v="(en blanco)"/>
    <s v="99 - MULTIPROVINCIAL"/>
    <n v="0"/>
    <n v="3000000"/>
    <n v="25000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11950000"/>
    <n v="445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1 - MOBILIARIO Y EQUIPO"/>
    <s v="N"/>
    <s v="00 - N/A"/>
    <s v="70 - DONACION EXTERNA"/>
    <s v="(en blanco)"/>
    <s v="99 - MULTIPROVINCIAL"/>
    <n v="0"/>
    <n v="100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10 - FONDO GENERAL"/>
    <s v="(en blanco)"/>
    <s v="99 - MULTIPROVINCIAL"/>
    <n v="725000"/>
    <n v="725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6 - EQUIPOS DE DEFENSA Y SEGURIDAD"/>
    <s v="N"/>
    <s v="00 - N/A"/>
    <s v="10 - FONDO GENERAL"/>
    <s v="(en blanco)"/>
    <s v="99 - MULTIPROVINCIAL"/>
    <n v="100000"/>
    <n v="100000"/>
    <n v="0"/>
  </r>
  <r>
    <s v="2023"/>
    <x v="0"/>
    <x v="0"/>
    <x v="1"/>
    <x v="7"/>
    <s v="2 - Poder Ejecutivo"/>
    <s v="0215 - MINISTERIO DE LA MUJER"/>
    <s v="1 - SERVICIOS  GENERALES"/>
    <s v="1.1 - Administración general"/>
    <s v="1.1.05 - Gestión de la administración general para transversalizar el enfoque de género"/>
    <s v="2.7 - OBRAS"/>
    <s v="2.7.1 - OBRAS EN EDIFICACIONES"/>
    <s v="N"/>
    <s v="00 - N/A"/>
    <s v="10 - FONDO GENERAL"/>
    <s v="(en blanco)"/>
    <s v="99 - MULTIPROVINCIAL"/>
    <n v="0"/>
    <n v="7499999"/>
    <n v="0"/>
  </r>
  <r>
    <s v="2023"/>
    <x v="0"/>
    <x v="0"/>
    <x v="1"/>
    <x v="7"/>
    <s v="2 - Poder Ejecutivo"/>
    <s v="0215 - MINISTERIO DE LA MUJER"/>
    <s v="2 - SERVICIOS ECONÓMICOS"/>
    <s v="2.1 - Asuntos económicos, comerciales y laborales"/>
    <s v="2.1.03 - Asuntos laborales para fortalecer la autonomía económica de las mujeres"/>
    <s v="2.6 - BIENES MUEBLES, INMUEBLES E INTANGIBLES"/>
    <s v="2.6.5 - MAQUINARIA, OTROS EQUIPOS Y HERRAMIENTAS"/>
    <s v="N"/>
    <s v="00 - N/A"/>
    <s v="70 - DONACION EXTERNA"/>
    <s v="(en blanco)"/>
    <s v="99 - MULTIPROVINCIAL"/>
    <n v="0"/>
    <n v="10559182"/>
    <n v="0"/>
  </r>
  <r>
    <s v="2023"/>
    <x v="0"/>
    <x v="0"/>
    <x v="1"/>
    <x v="7"/>
    <s v="2 - Poder Ejecutivo"/>
    <s v="0215 - MINISTERIO DE LA MUJER"/>
    <s v="4 - SERVICIOS SOCIALES"/>
    <s v="4.2 - Salud"/>
    <s v="4.2.04 - Servicios médicos en salud sexual/reproductiva y de centros de salud materno infantil"/>
    <s v="2.6 - BIENES MUEBLES, INMUEBLES E INTANGIBLES"/>
    <s v="2.6.1 - MOBILIARIO Y EQUIPO"/>
    <s v="N"/>
    <s v="00 - N/A"/>
    <s v="10 - FONDO GENERAL"/>
    <s v="(en blanco)"/>
    <s v="99 - MULTIPROVINCIAL"/>
    <n v="4300000"/>
    <n v="0"/>
    <n v="0"/>
  </r>
  <r>
    <s v="2023"/>
    <x v="0"/>
    <x v="0"/>
    <x v="1"/>
    <x v="7"/>
    <s v="2 - Poder Ejecutivo"/>
    <s v="0215 - MINISTERIO DE LA MUJER"/>
    <s v="4 - SERVICIOS SOCIALES"/>
    <s v="4.2 - Salud"/>
    <s v="4.2.04 - Servicios médicos en salud sexual/reproductiva y de centros de salud materno infantil"/>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s v="4 - SERVICIOS SOCIALES"/>
    <s v="4.6 - Equidad de género"/>
    <s v="4.6.03 - Acciones para una cultura de igualdad de género."/>
    <s v="2.6 - BIENES MUEBLES, INMUEBLES E INTANGIBLES"/>
    <s v="2.6.1 - MOBILIARIO Y EQUIPO"/>
    <s v="N"/>
    <s v="00 - N/A"/>
    <s v="10 - FONDO GENERAL"/>
    <s v="(en blanco)"/>
    <s v="99 - MULTIPROVINCIAL"/>
    <n v="311058"/>
    <n v="311058"/>
    <n v="0"/>
  </r>
  <r>
    <s v="2023"/>
    <x v="0"/>
    <x v="0"/>
    <x v="1"/>
    <x v="7"/>
    <s v="2 - Poder Ejecutivo"/>
    <s v="0215 - MINISTERIO DE LA MUJER"/>
    <s v="4 - SERVICIOS SOCIALES"/>
    <s v="4.6 - Equidad de género"/>
    <s v="4.6.03 - Acciones para una cultura de igualdad de género."/>
    <s v="2.6 - BIENES MUEBLES, INMUEBLES E INTANGIBLES"/>
    <s v="2.6.5 - MAQUINARIA, OTROS EQUIPOS Y HERRAMIENTAS"/>
    <s v="N"/>
    <s v="00 - N/A"/>
    <s v="70 - DONACION EXTERNA"/>
    <s v="(en blanco)"/>
    <s v="99 - MULTIPROVINCIAL"/>
    <n v="73682699"/>
    <n v="0"/>
    <n v="0"/>
  </r>
  <r>
    <s v="2023"/>
    <x v="0"/>
    <x v="0"/>
    <x v="1"/>
    <x v="7"/>
    <s v="2 - Poder Ejecutivo"/>
    <s v="0215 - MINISTERIO DE LA MUJER"/>
    <s v="4 - SERVICIOS SOCIALES"/>
    <s v="4.6 - Equidad de género"/>
    <s v="4.6.04 - Acciones de prevención, atención y protección de violencia de género"/>
    <s v="2.6 - BIENES MUEBLES, INMUEBLES E INTANGIBLES"/>
    <s v="2.6.1 - MOBILIARIO Y EQUIPO"/>
    <s v="N"/>
    <s v="00 - N/A"/>
    <s v="70 - DONACION EXTERNA"/>
    <s v="(en blanco)"/>
    <s v="99 - MULTIPROVINCIAL"/>
    <n v="0"/>
    <n v="9300000"/>
    <n v="0"/>
  </r>
  <r>
    <s v="2023"/>
    <x v="0"/>
    <x v="0"/>
    <x v="1"/>
    <x v="7"/>
    <s v="2 - Poder Ejecutivo"/>
    <s v="0215 - MINISTERIO DE LA MUJER"/>
    <s v="4 - SERVICIOS SOCIALES"/>
    <s v="4.6 - Equidad de género"/>
    <s v="4.6.04 - Acciones de prevención, atención y protección de violencia de género"/>
    <s v="2.6 - BIENES MUEBLES, INMUEBLES E INTANGIBLES"/>
    <s v="2.6.2 - MOBILIARIO Y EQUIPO DE AUDIO, AUDIOVISUAL, RECREATIVO Y EDUCACIONAL"/>
    <s v="N"/>
    <s v="00 - N/A"/>
    <s v="70 - DONACION EXTERNA"/>
    <s v="(en blanco)"/>
    <s v="99 - MULTIPROVINCIAL"/>
    <n v="0"/>
    <n v="1279476"/>
    <n v="0"/>
  </r>
  <r>
    <s v="2023"/>
    <x v="0"/>
    <x v="0"/>
    <x v="1"/>
    <x v="7"/>
    <s v="2 - Poder Ejecutivo"/>
    <s v="0215 - MINISTERIO DE LA MUJER"/>
    <s v="4 - SERVICIOS SOCIALES"/>
    <s v="4.6 - Equidad de género"/>
    <s v="4.6.04 - Acciones de prevención, atención y protección de violencia de género"/>
    <s v="2.6 - BIENES MUEBLES, INMUEBLES E INTANGIBLES"/>
    <s v="2.6.4 - VEHÍCULOS Y EQUIPO DE TRANSPORTE, TRACCIÓN Y ELEVACIÓN"/>
    <s v="N"/>
    <s v="00 - N/A"/>
    <s v="70 - DONACION EXTERNA"/>
    <s v="(en blanco)"/>
    <s v="99 - MULTIPROVINCIAL"/>
    <n v="0"/>
    <n v="12000000"/>
    <n v="0"/>
  </r>
  <r>
    <s v="2023"/>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80000"/>
    <n v="0"/>
  </r>
  <r>
    <s v="2023"/>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5750000"/>
    <n v="7750000"/>
    <n v="0"/>
  </r>
  <r>
    <s v="2023"/>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4470000"/>
    <n v="3970000"/>
    <n v="0"/>
  </r>
  <r>
    <s v="2023"/>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5200000"/>
    <n v="2700000"/>
    <n v="0"/>
  </r>
  <r>
    <s v="2023"/>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5513251"/>
    <n v="5013253"/>
    <n v="0"/>
  </r>
  <r>
    <s v="2023"/>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10000"/>
    <n v="10000"/>
    <n v="0"/>
  </r>
  <r>
    <s v="2023"/>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4436493"/>
    <n v="4436493"/>
    <n v="0"/>
  </r>
  <r>
    <s v="2023"/>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960000"/>
    <n v="960000"/>
    <n v="0"/>
  </r>
  <r>
    <s v="2023"/>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520000"/>
    <n v="520000"/>
    <n v="0"/>
  </r>
  <r>
    <s v="2023"/>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120000"/>
    <n v="120000"/>
    <n v="0"/>
  </r>
  <r>
    <s v="2023"/>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740000"/>
    <n v="740000"/>
    <n v="0"/>
  </r>
  <r>
    <s v="2023"/>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10 - FONDO GENERAL"/>
    <s v="(en blanco)"/>
    <s v="99 - MULTIPROVINCIAL"/>
    <n v="22332514"/>
    <n v="22332514"/>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20 - FONDOS CON DESTINO ESPECÍFICO"/>
    <s v="(en blanco)"/>
    <s v="99 - MULTIPROVINCIAL"/>
    <n v="15500000"/>
    <n v="15500000"/>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2072371"/>
    <n v="2072371"/>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7888500"/>
    <n v="78885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2439124"/>
    <n v="2439124"/>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19032000"/>
    <n v="190320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13553300"/>
    <n v="135533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300000"/>
    <n v="93000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2880000"/>
    <n v="28800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8 - BIENES INTANGIBLES"/>
    <s v="N"/>
    <s v="00 - N/A"/>
    <s v="10 - FONDO GENERAL"/>
    <s v="(en blanco)"/>
    <s v="99 - MULTIPROVINCIAL"/>
    <n v="5200000"/>
    <n v="520000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4 - VEHÍCULOS Y EQUIPO DE TRANSPORTE, TRACCIÓN Y ELEVACIÓN"/>
    <s v="N"/>
    <s v="00 - N/A"/>
    <s v="10 - FONDO GENERAL"/>
    <s v="(en blanco)"/>
    <s v="99 - MULTIPROVINCIAL"/>
    <n v="383419"/>
    <n v="383419"/>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s v="3 - PROTECCIÓN DEL MEDIO AMBIENTE"/>
    <s v="3.2 - Protección de la biodiversidad y ordenación de desechos"/>
    <s v="3.2.02 - Ordenación de desechos"/>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s v="3 - PROTECCIÓN DEL MEDIO AMBIENTE"/>
    <s v="3.2 - Protección de la biodiversidad y ordenación de desechos"/>
    <s v="3.2.02 - Ordenación de desechos"/>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s v="3 - PROTECCIÓN DEL MEDIO AMBIENTE"/>
    <s v="3.2 - Protección de la biodiversidad y ordenación de desechos"/>
    <s v="3.2.02 - Ordenación de desechos"/>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1 - MOBILIARIO Y EQUIPO"/>
    <s v="N"/>
    <s v="00 - N/A"/>
    <s v="10 - FONDO GENERAL"/>
    <s v="(en blanco)"/>
    <s v="99 - MULTIPROVINCIAL"/>
    <n v="2795386"/>
    <n v="2795386"/>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3 - EQUIPO E INSTRUMENTAL, CIENTÍFICO Y LABORATORIO"/>
    <s v="N"/>
    <s v="00 - N/A"/>
    <s v="20 - FONDOS CON DESTINO ESPECÍFICO"/>
    <s v="(en blanco)"/>
    <s v="99 - MULTIPROVINCIAL"/>
    <n v="2500000"/>
    <n v="2500000"/>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20 - FONDOS CON DESTINO ESPECÍFICO"/>
    <s v="(en blanco)"/>
    <s v="99 - MULTIPROVINCIAL"/>
    <n v="1886942"/>
    <n v="1886942"/>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20 - FONDOS CON DESTINO ESPECÍFICO"/>
    <s v="(en blanco)"/>
    <s v="99 - MULTIPROVINCIAL"/>
    <n v="2974395"/>
    <n v="2974395"/>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4 - VEHÍCULOS Y EQUIPO DE TRANSPORTE, TRACCIÓN Y ELEVACIÓN"/>
    <s v="N"/>
    <s v="00 - N/A"/>
    <s v="10 - FONDO GENERAL"/>
    <s v="(en blanco)"/>
    <s v="99 - MULTIPROVINCIAL"/>
    <n v="5440925"/>
    <n v="5440925"/>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4 - VEHÍCULOS Y EQUIPO DE TRANSPORTE, TRACCIÓN Y ELEVACIÓN"/>
    <s v="N"/>
    <s v="00 - N/A"/>
    <s v="20 - FONDOS CON DESTINO ESPECÍFICO"/>
    <s v="(en blanco)"/>
    <s v="99 - MULTIPROVINCIAL"/>
    <n v="15500000"/>
    <n v="1550000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309322"/>
    <n v="309322"/>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20 - FONDOS CON DESTINO ESPECÍFICO"/>
    <s v="(en blanco)"/>
    <s v="99 - MULTIPROVINCIAL"/>
    <n v="24800000"/>
    <n v="24800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20000"/>
    <n v="120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7 - OBRAS"/>
    <s v="2.7.1 - OBRAS EN EDIFICACIONES"/>
    <s v="N"/>
    <s v="00 - N/A"/>
    <s v="20 - FONDOS CON DESTINO ESPECÍFICO"/>
    <s v="(en blanco)"/>
    <s v="99 - MULTIPROVINCIAL"/>
    <n v="20843483"/>
    <n v="20843483"/>
    <n v="0"/>
  </r>
  <r>
    <s v="2023"/>
    <x v="0"/>
    <x v="0"/>
    <x v="1"/>
    <x v="7"/>
    <s v="2 - Poder Ejecutivo"/>
    <s v="0218 - MINISTERIO DE MEDIO AMBIENTE Y RECURSOS NATURALES"/>
    <s v="3 - PROTECCIÓN DEL MEDIO AMBIENTE"/>
    <s v="3.2 - Protección de la biodiversidad y ordenación de desechos"/>
    <s v="3.2.10 - Restauración"/>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s v="3 - PROTECCIÓN DEL MEDIO AMBIENTE"/>
    <s v="3.2 - Protección de la biodiversidad y ordenación de desechos"/>
    <s v="3.2.10 - Restauración"/>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s v="3 - PROTECCIÓN DEL MEDIO AMBIENTE"/>
    <s v="3.2 - Protección de la biodiversidad y ordenación de desechos"/>
    <s v="3.2.10 - Restauración"/>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3 - EQUIPO E INSTRUMENTAL, CIENTÍFICO Y LABORATORIO"/>
    <s v="N"/>
    <s v="00 - N/A"/>
    <s v="10 - FONDO GENERAL"/>
    <s v="(en blanco)"/>
    <s v="99 - MULTIPROVINCIAL"/>
    <n v="1440348"/>
    <n v="1440348"/>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4 - VEHÍCULOS Y EQUIPO DE TRANSPORTE, TRACCIÓN Y ELEVACIÓN"/>
    <s v="N"/>
    <s v="00 - N/A"/>
    <s v="10 - FONDO GENERAL"/>
    <s v="(en blanco)"/>
    <s v="99 - MULTIPROVINCIAL"/>
    <n v="5493520"/>
    <n v="549352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7 - OBRAS"/>
    <s v="2.7.1 - OBRAS EN EDIFICACIONES"/>
    <s v="N"/>
    <s v="00 - N/A"/>
    <s v="10 - FONDO GENERAL"/>
    <s v="(en blanco)"/>
    <s v="99 - MULTIPROVINCIAL"/>
    <n v="1402150"/>
    <n v="140215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35221388"/>
    <n v="35221388"/>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40420765"/>
    <n v="40420765"/>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2 - AZUA"/>
    <n v="1572858"/>
    <n v="1572858"/>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3 - BAHORUCO"/>
    <n v="786429"/>
    <n v="786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4 - BARAHONA"/>
    <n v="786428"/>
    <n v="786428"/>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7 - ELIAS PINA"/>
    <n v="786429"/>
    <n v="786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10 - INDEPENDENCIA"/>
    <n v="781429"/>
    <n v="781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22 - SAN JUAN"/>
    <n v="786429"/>
    <n v="786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0080"/>
    <n v="1008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8500"/>
    <n v="85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10417169"/>
    <n v="1041716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77500000"/>
    <n v="775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959923"/>
    <n v="95992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2 - AZUA"/>
    <n v="83308563"/>
    <n v="8330856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3 - BAHORUCO"/>
    <n v="41654282"/>
    <n v="4165428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4 - BARAHONA"/>
    <n v="41654282"/>
    <n v="4165428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7 - ELIAS PINA"/>
    <n v="41654281"/>
    <n v="41654281"/>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10 - INDEPENDENCIA"/>
    <n v="41654282"/>
    <n v="4165428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22 - SAN JUAN"/>
    <n v="41654281"/>
    <n v="41654281"/>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N"/>
    <s v="00 - N/A"/>
    <s v="10 - FONDO GENERAL"/>
    <s v="(en blanco)"/>
    <s v="99 - MULTIPROVINCIAL"/>
    <n v="1676062"/>
    <n v="167606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10 - FONDO GENERAL"/>
    <s v="(en blanco)"/>
    <s v="99 - MULTIPROVINCIAL"/>
    <n v="1100000"/>
    <n v="11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20 - FONDOS CON DESTINO ESPECÍFICO"/>
    <s v="(en blanco)"/>
    <s v="99 - MULTIPROVINCIAL"/>
    <n v="20000000"/>
    <n v="20000000"/>
    <n v="0"/>
  </r>
  <r>
    <s v="2023"/>
    <x v="0"/>
    <x v="0"/>
    <x v="1"/>
    <x v="7"/>
    <s v="2 - Poder Ejecutivo"/>
    <s v="0218 - MINISTERIO DE MEDIO AMBIENTE Y RECURSOS NATURALES"/>
    <s v="3 - PROTECCIÓN DEL MEDIO AMBIENTE"/>
    <s v="3.3 - Cambio Climático"/>
    <s v="3.3.01 - Mixtos"/>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s v="3 - PROTECCIÓN DEL MEDIO AMBIENTE"/>
    <s v="3.3 - Cambio Climático"/>
    <s v="3.3.01 - Mixtos"/>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s v="3 - PROTECCIÓN DEL MEDIO AMBIENTE"/>
    <s v="3.3 - Cambio Climático"/>
    <s v="3.3.01 - Mixtos"/>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s v="3 - PROTECCIÓN DEL MEDIO AMBIENTE"/>
    <s v="3.3 - Cambio Climático"/>
    <s v="3.3.01 - Mixtos"/>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s v="3 - PROTECCIÓN DEL MEDIO AMBIENTE"/>
    <s v="3.3 - Cambio Climático"/>
    <s v="3.3.01 - Mixtos"/>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s v="3 - PROTECCIÓN DEL MEDIO AMBIENTE"/>
    <s v="3.3 - Cambio Climático"/>
    <s v="3.3.01 - Mixtos"/>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s v="3 - PROTECCIÓN DEL MEDIO AMBIENTE"/>
    <s v="3.3 - Cambio Climático"/>
    <s v="3.3.03 - Conocimiento del riesgo de desastres climáticos"/>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s v="3 - PROTECCIÓN DEL MEDIO AMBIENTE"/>
    <s v="3.3 - Cambio Climático"/>
    <s v="3.3.03 - Conocimiento del riesgo de desastres climáticos"/>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48282375"/>
    <n v="48817375"/>
    <n v="0"/>
  </r>
  <r>
    <s v="2023"/>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2559694"/>
    <n v="2559694"/>
    <n v="0"/>
  </r>
  <r>
    <s v="2023"/>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9133762"/>
    <n v="9133762"/>
    <n v="0"/>
  </r>
  <r>
    <s v="2023"/>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10250000"/>
    <n v="10250000"/>
    <n v="0"/>
  </r>
  <r>
    <s v="2023"/>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37000000"/>
    <n v="37000000"/>
    <n v="0"/>
  </r>
  <r>
    <s v="2023"/>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3000000"/>
    <n v="3000000"/>
    <n v="0"/>
  </r>
  <r>
    <s v="2023"/>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0"/>
    <n v="10000000"/>
    <n v="0"/>
  </r>
  <r>
    <s v="2023"/>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8950000"/>
    <n v="8950000"/>
    <n v="0"/>
  </r>
  <r>
    <s v="2023"/>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500000"/>
    <n v="500000"/>
    <n v="0"/>
  </r>
  <r>
    <s v="2023"/>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500000"/>
    <n v="500000"/>
    <n v="0"/>
  </r>
  <r>
    <s v="2023"/>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3050000"/>
    <n v="29700000"/>
    <n v="182959"/>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2960000"/>
    <n v="296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900000"/>
    <n v="9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135975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272400000"/>
    <n v="58630500"/>
    <n v="0"/>
  </r>
  <r>
    <s v="2023"/>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s v="4 - SERVICIOS SOCIALES"/>
    <s v="4.5 - Protección social"/>
    <s v="4.5.10 - Asistencia social"/>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s v="4 - SERVICIOS SOCIALES"/>
    <s v="4.5 - Protección social"/>
    <s v="4.5.10 - Asistencia social"/>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300000"/>
    <n v="33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00000"/>
    <n v="700000"/>
    <n v="0"/>
  </r>
  <r>
    <s v="2023"/>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100000"/>
    <n v="100000"/>
    <n v="0"/>
  </r>
  <r>
    <s v="2023"/>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
    <n v="50000"/>
    <n v="0"/>
  </r>
  <r>
    <s v="2023"/>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0000"/>
    <n v="50000"/>
    <n v="0"/>
  </r>
  <r>
    <s v="2023"/>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99 - MULTIPROVINCIAL"/>
    <n v="40000"/>
    <n v="40000"/>
    <n v="0"/>
  </r>
  <r>
    <s v="2023"/>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50000"/>
    <n v="5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1 - MOBILIARIO Y EQUIPO"/>
    <s v="N"/>
    <s v="00 - N/A"/>
    <s v="10 - FONDO GENERAL"/>
    <s v="(en blanco)"/>
    <s v="99 - MULTIPROVINCIAL"/>
    <n v="25800000"/>
    <n v="27975822"/>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2 - MOBILIARIO Y EQUIPO DE AUDIO, AUDIOVISUAL, RECREATIVO Y EDUCACIONAL"/>
    <s v="N"/>
    <s v="00 - N/A"/>
    <s v="10 - FONDO GENERAL"/>
    <s v="(en blanco)"/>
    <s v="99 - MULTIPROVINCIAL"/>
    <n v="4000000"/>
    <n v="400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4 - VEHÍCULOS Y EQUIPO DE TRANSPORTE, TRACCIÓN Y ELEVACIÓN"/>
    <s v="N"/>
    <s v="00 - N/A"/>
    <s v="10 - FONDO GENERAL"/>
    <s v="(en blanco)"/>
    <s v="99 - MULTIPROVINCIAL"/>
    <n v="26100000"/>
    <n v="2694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10 - FONDO GENERAL"/>
    <s v="(en blanco)"/>
    <s v="99 - MULTIPROVINCIAL"/>
    <n v="21420716"/>
    <n v="50373915"/>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20 - FONDOS CON DESTINO ESPECÍFICO"/>
    <s v="(en blanco)"/>
    <s v="99 - MULTIPROVINCIAL"/>
    <n v="25166818"/>
    <n v="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6 - EQUIPOS DE DEFENSA Y SEGURIDAD"/>
    <s v="N"/>
    <s v="00 - N/A"/>
    <s v="10 - FONDO GENERAL"/>
    <s v="(en blanco)"/>
    <s v="99 - MULTIPROVINCIAL"/>
    <n v="500000"/>
    <n v="50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7 - ACTIVOS BIOLÓGICOS"/>
    <s v="N"/>
    <s v="00 - N/A"/>
    <s v="10 - FONDO GENERAL"/>
    <s v="(en blanco)"/>
    <s v="99 - MULTIPROVINCIAL"/>
    <n v="0"/>
    <n v="125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2500000"/>
    <n v="5516061"/>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s v="2 - SERVICIOS ECONÓMICOS"/>
    <s v="2.4 - Energía y combustible"/>
    <s v="2.4.09 - Conservación, aprovechamiento y explotación racionalizada de fuentes de electricidad"/>
    <s v="2.7 - OBRAS"/>
    <s v="2.7.1 - OBRAS EN EDIFICACIONES"/>
    <s v="N"/>
    <s v="00 - N/A"/>
    <s v="10 - FONDO GENERAL"/>
    <s v="(en blanco)"/>
    <s v="99 - MULTIPROVINCIAL"/>
    <n v="15000000"/>
    <n v="55556695"/>
    <n v="0"/>
  </r>
  <r>
    <s v="2023"/>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1400000"/>
    <n v="1400000"/>
    <n v="0"/>
  </r>
  <r>
    <s v="2023"/>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2249000"/>
    <n v="2249000"/>
    <n v="0"/>
  </r>
  <r>
    <s v="2023"/>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15776033"/>
    <n v="15776033"/>
    <n v="0"/>
  </r>
  <r>
    <s v="2023"/>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24189534"/>
    <n v="24189534"/>
    <n v="0"/>
  </r>
  <r>
    <s v="2023"/>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129073469"/>
    <n v="129073469"/>
    <n v="0"/>
  </r>
  <r>
    <s v="2023"/>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01 - MEJORAMIENTO DE 100,000 VIVIENDAS EN LA REPÚBLICA DOMINICANA"/>
    <s v="50 - CRÉDITO INTERNO"/>
    <n v="14649"/>
    <s v="32 - SANTO DOMINGO"/>
    <n v="51900000"/>
    <n v="51900000"/>
    <n v="25835965.010000002"/>
  </r>
  <r>
    <s v="2023"/>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2 - REHABILITACIÓN EDIFICIOS DE VIVIENDAS LOS NOVA, SAN CRISTÓBAL   PROVINCIA SAN CRISTÓBAL"/>
    <s v="10 - FONDO GENERAL"/>
    <n v="14731"/>
    <s v="21 - SAN CRISTOBAL"/>
    <n v="21519396"/>
    <n v="2151939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1458902288"/>
    <n v="1458902288"/>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50 - CRÉDITO INTERNO"/>
    <n v="14649"/>
    <s v="32 - SANTO DOMINGO"/>
    <n v="724494649"/>
    <n v="724494649"/>
    <n v="49252346.149999999"/>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5907465"/>
    <n v="5907465"/>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50 - CRÉDITO INTERNO"/>
    <n v="14588"/>
    <s v="25 - SANTIAGO"/>
    <n v="391210276"/>
    <n v="39121027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1434674"/>
    <n v="1434674"/>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932093806"/>
    <n v="93209380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9000000"/>
    <n v="900000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249497570"/>
    <n v="24949757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152327209"/>
    <n v="152327209"/>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10 - FONDO GENERAL"/>
    <n v="14028"/>
    <s v="99 - MULTIPROVINCIAL"/>
    <n v="100000000"/>
    <n v="100000000"/>
    <n v="92424840.460000008"/>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702759470"/>
    <n v="70275947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8000000"/>
    <n v="8000000"/>
    <n v="0"/>
  </r>
  <r>
    <s v="2023"/>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10 - FONDO GENERAL"/>
    <n v="14670"/>
    <s v="04 - BARAHONA"/>
    <n v="1972142"/>
    <n v="1972142"/>
    <n v="0"/>
  </r>
  <r>
    <s v="2023"/>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2500000"/>
    <n v="2500000"/>
    <n v="0"/>
  </r>
  <r>
    <s v="2023"/>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100000"/>
    <n v="100000"/>
    <n v="0"/>
  </r>
  <r>
    <s v="2023"/>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12366082"/>
    <n v="12366082"/>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117364145"/>
    <n v="117364145"/>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1750000"/>
    <n v="1750000"/>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5851000"/>
    <n v="5851000"/>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s v="4 - SERVICIOS SOCIALES"/>
    <s v="4.2 - Salud"/>
    <s v="4.2.02 - Servicios hospitalarios"/>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s v="4 - SERVICIOS SOCIALES"/>
    <s v="4.2 - Salud"/>
    <s v="4.2.02 - Servicios hospitalarios"/>
    <s v="2.7 - OBRAS"/>
    <s v="2.7.1 - OBRAS EN EDIFICACIONES"/>
    <s v="S"/>
    <s v="11 - CONSTRUCCIÓN Y EQUIPAMIENTO CIUDAD SANITARIA SAN CRISTÓBAL"/>
    <s v="10 - FONDO GENERAL"/>
    <n v="14692"/>
    <s v="21 - SAN CRISTOBAL"/>
    <n v="313032930"/>
    <n v="269614930"/>
    <n v="0"/>
  </r>
  <r>
    <s v="2023"/>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78396100"/>
    <n v="78396100"/>
    <n v="0"/>
  </r>
  <r>
    <s v="2023"/>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1324871"/>
    <n v="1324871"/>
    <n v="0"/>
  </r>
  <r>
    <s v="2023"/>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43214328"/>
    <n v="43214328"/>
    <n v="0"/>
  </r>
  <r>
    <s v="2023"/>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79176632"/>
    <n v="179176632"/>
    <n v="48796510.700000003"/>
  </r>
  <r>
    <s v="2023"/>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57477868"/>
    <n v="157477868"/>
    <n v="0"/>
  </r>
  <r>
    <s v="2023"/>
    <x v="0"/>
    <x v="0"/>
    <x v="1"/>
    <x v="7"/>
    <s v="2 - Poder Ejecutivo"/>
    <s v="0223 - MINISTERIO DE LA VIVIENDA, HABITAT Y EDIFICACIONES (MIVHED)"/>
    <s v="4 - SERVICIOS SOCIALES"/>
    <s v="4.2 - Salud"/>
    <s v="4.2.02 - Servicios hospitalarios"/>
    <s v="2.7 - OBRAS"/>
    <s v="2.7.1 - OBRAS EN EDIFICACIONES"/>
    <s v="S"/>
    <s v="51 - CONSTRUCCIÓN DE UNIDAD TRAUMATOLOGICA Y DE EMERGENCIA EN EL HOSPITAL GENERAL NUESTRA SENORA DE LA ALTAGRACIA PROVINCIA LA ALTAGRACIA"/>
    <s v="10 - FONDO GENERAL"/>
    <n v="14911"/>
    <s v="11 - LA ALTAGRACIA"/>
    <n v="34762905"/>
    <n v="34762905"/>
    <n v="0"/>
  </r>
  <r>
    <s v="2023"/>
    <x v="0"/>
    <x v="0"/>
    <x v="1"/>
    <x v="7"/>
    <s v="2 - Poder Ejecutivo"/>
    <s v="0223 - MINISTERIO DE LA VIVIENDA, HABITAT Y EDIFICACIONES (MIVHED)"/>
    <s v="4 - SERVICIOS SOCIALES"/>
    <s v="4.2 - Salud"/>
    <s v="4.2.02 - Servicios hospitalarios"/>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62293334"/>
    <n v="62293334"/>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10500000"/>
    <n v="1050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76461522"/>
    <n v="76461522"/>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41006662"/>
    <n v="41006662"/>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303128078"/>
    <n v="303128078"/>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496713226"/>
    <n v="462390542"/>
    <n v="82777941.280000001"/>
  </r>
  <r>
    <s v="2023"/>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114287960"/>
    <n v="11428796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34397878"/>
    <n v="34397878"/>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61509992"/>
    <n v="61509992"/>
    <n v="1647433.37"/>
  </r>
  <r>
    <s v="2023"/>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42499550"/>
    <n v="4249955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36607891"/>
    <n v="36607891"/>
    <n v="0"/>
  </r>
  <r>
    <s v="2023"/>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76440000"/>
    <n v="76440000"/>
    <n v="0"/>
  </r>
  <r>
    <s v="2023"/>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712107158"/>
    <n v="712107158"/>
    <n v="26731632.620000001"/>
  </r>
  <r>
    <s v="2023"/>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2502608"/>
    <n v="2502608"/>
    <n v="0"/>
  </r>
  <r>
    <s v="2023"/>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9399011"/>
    <n v="9399011"/>
    <n v="1636475.15"/>
  </r>
  <r>
    <s v="2023"/>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161408346"/>
    <n v="161408346"/>
    <n v="1655968.69"/>
  </r>
  <r>
    <s v="2023"/>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204199016"/>
    <n v="204199016"/>
    <n v="0"/>
  </r>
  <r>
    <s v="2023"/>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206543058"/>
    <n v="206543058"/>
    <n v="0"/>
  </r>
  <r>
    <s v="2023"/>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4662304"/>
    <n v="4662304"/>
    <n v="0"/>
  </r>
  <r>
    <s v="2023"/>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1980830"/>
    <n v="1620000"/>
    <n v="0"/>
  </r>
  <r>
    <s v="2023"/>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3500000"/>
    <n v="6726798"/>
    <n v="0"/>
  </r>
  <r>
    <s v="2023"/>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1500000"/>
    <n v="3707500"/>
    <n v="0"/>
  </r>
  <r>
    <s v="2023"/>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4400000"/>
    <n v="80000"/>
    <n v="0"/>
  </r>
  <r>
    <s v="2023"/>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1115000"/>
    <n v="615000"/>
    <n v="0"/>
  </r>
  <r>
    <s v="2023"/>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s v="4 - SERVICIOS SOCIALES"/>
    <s v="4.5 - Protección social"/>
    <s v="4.5.07 - Vivienda social"/>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2699872"/>
    <n v="45750000"/>
    <n v="0"/>
  </r>
  <r>
    <s v="2023"/>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59887129"/>
    <n v="59887129"/>
    <n v="5613969.5"/>
  </r>
  <r>
    <s v="2023"/>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679145"/>
    <n v="1679145"/>
    <n v="62902"/>
  </r>
  <r>
    <s v="2023"/>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10463301"/>
    <n v="10463301"/>
    <n v="633303"/>
  </r>
  <r>
    <s v="2023"/>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13867975"/>
    <n v="13867975"/>
    <n v="918349"/>
  </r>
  <r>
    <s v="2023"/>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321472"/>
    <n v="321472"/>
    <n v="26789"/>
  </r>
  <r>
    <s v="2023"/>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0000000"/>
    <n v="20000000"/>
    <n v="2147186.67"/>
  </r>
  <r>
    <s v="2023"/>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131078.81"/>
  </r>
  <r>
    <s v="2023"/>
    <x v="0"/>
    <x v="0"/>
    <x v="1"/>
    <x v="7"/>
    <s v="4 - Junta Central Electoral"/>
    <s v="0401 - JUNTA CENTRAL ELECTORAL"/>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11000000"/>
    <n v="11000000"/>
    <n v="916666"/>
  </r>
  <r>
    <s v="2023"/>
    <x v="0"/>
    <x v="0"/>
    <x v="1"/>
    <x v="7"/>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128000000"/>
    <n v="128000000"/>
    <n v="10666666"/>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4652763"/>
    <n v="54652763"/>
    <n v="5584084.4500000002"/>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965040"/>
    <n v="965040"/>
    <n v="20724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3632818"/>
    <n v="3632818"/>
    <n v="127030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8550000"/>
    <n v="8550000"/>
    <n v="642000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5105335"/>
    <n v="5105335"/>
    <n v="149807.91999999998"/>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357942"/>
    <n v="2357942"/>
    <n v="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6486701"/>
    <n v="36486701"/>
    <n v="0"/>
  </r>
  <r>
    <s v="2023"/>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47566184"/>
    <n v="47566184"/>
    <n v="0"/>
  </r>
  <r>
    <s v="2023"/>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2500000"/>
    <n v="2500000"/>
    <n v="0"/>
  </r>
  <r>
    <s v="2023"/>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400000"/>
    <n v="400000"/>
    <n v="0"/>
  </r>
  <r>
    <s v="2023"/>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6000000"/>
    <n v="6000000"/>
    <n v="0"/>
  </r>
  <r>
    <s v="2023"/>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350000"/>
    <n v="350000"/>
    <n v="0"/>
  </r>
  <r>
    <s v="2023"/>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00000"/>
    <n v="100000"/>
    <n v="0"/>
  </r>
  <r>
    <s v="2023"/>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100000"/>
    <n v="0"/>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881669"/>
    <n v="9881669"/>
    <n v="948463.32000000007"/>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100000"/>
    <n v="100000"/>
    <n v="8333.34"/>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10500000"/>
    <n v="10500000"/>
    <n v="875000"/>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3500000"/>
    <n v="3500000"/>
    <n v="291666.67"/>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26780000"/>
    <n v="26780000"/>
    <n v="2231666.67"/>
  </r>
  <r>
    <s v="2023"/>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650000"/>
    <n v="1650000"/>
    <n v="0"/>
  </r>
  <r>
    <s v="2023"/>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1020000"/>
    <n v="1020000"/>
    <n v="0"/>
  </r>
  <r>
    <s v="2023"/>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0"/>
    <n v="1000000"/>
    <n v="0"/>
  </r>
  <r>
    <s v="2023"/>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4780000"/>
    <n v="9800000"/>
    <n v="0"/>
  </r>
  <r>
    <s v="2023"/>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300000"/>
    <n v="1300000"/>
    <n v="0"/>
  </r>
  <r>
    <s v="2023"/>
    <x v="0"/>
    <x v="0"/>
    <x v="1"/>
    <x v="8"/>
    <s v="2 - Poder Ejecutivo"/>
    <s v="0222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3"/>
    <x v="0"/>
    <x v="0"/>
    <x v="1"/>
    <x v="9"/>
    <s v="2 - Poder Ejecutivo"/>
    <s v="0201 - PRESIDENCIA DE LA REPÚBLICA"/>
    <s v="1 - SERVICIOS  GENERALES"/>
    <s v="1.3 - Defensa nacional"/>
    <s v="1.3.03 - Defensa civil"/>
    <s v="2.6 - BIENES MUEBLES, INMUEBLES E INTANGIBLES"/>
    <s v="2.6.8 - BIENES INTANGIBLES"/>
    <s v="S"/>
    <s v="03 - AMPLIACIÓN DEL SISTEMA NACIONAL DE ATENCION A EMERGENCIAS Y SEGURIDAD 9-1-1, FASE II"/>
    <s v="10 - FONDO GENERAL"/>
    <n v="14624"/>
    <s v="15 - MONTE CRISTI"/>
    <n v="100000"/>
    <n v="100000"/>
    <n v="0"/>
  </r>
  <r>
    <s v="2023"/>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0000000"/>
    <n v="0"/>
  </r>
  <r>
    <s v="2023"/>
    <x v="0"/>
    <x v="0"/>
    <x v="1"/>
    <x v="9"/>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316690"/>
    <n v="316690"/>
    <n v="0"/>
  </r>
  <r>
    <s v="2023"/>
    <x v="0"/>
    <x v="0"/>
    <x v="1"/>
    <x v="9"/>
    <s v="2 - Poder Ejecutivo"/>
    <s v="0201 - PRESIDENCIA DE LA REPÚBLICA"/>
    <s v="4 - SERVICIOS SOCIALES"/>
    <s v="4.5 - Protección social"/>
    <s v="4.5.09 - Juventud"/>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100000"/>
    <n v="100000"/>
    <n v="0"/>
  </r>
  <r>
    <s v="2023"/>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81366"/>
  </r>
  <r>
    <s v="2023"/>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2000000"/>
    <n v="0"/>
  </r>
  <r>
    <s v="2023"/>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3600000"/>
    <n v="0"/>
    <n v="0"/>
  </r>
  <r>
    <s v="2023"/>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0"/>
  </r>
  <r>
    <s v="2023"/>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00"/>
    <n v="20000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2 - AZUA"/>
    <n v="150000"/>
    <n v="150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3 - BAHORUCO"/>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4 - BARAHONA"/>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7 - ELIAS PINA"/>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10 - INDEPENDENCIA"/>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22 - SAN JUAN"/>
    <n v="75000"/>
    <n v="75000"/>
    <n v="0"/>
  </r>
  <r>
    <s v="2023"/>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200000"/>
    <n v="200000"/>
    <n v="0"/>
  </r>
  <r>
    <s v="2023"/>
    <x v="0"/>
    <x v="0"/>
    <x v="1"/>
    <x v="9"/>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37500000"/>
    <n v="37500000"/>
    <n v="0"/>
  </r>
  <r>
    <s v="2023"/>
    <x v="0"/>
    <x v="0"/>
    <x v="1"/>
    <x v="9"/>
    <s v="2 - Poder Ejecutivo"/>
    <s v="0222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0"/>
    <n v="190000"/>
    <n v="0"/>
  </r>
  <r>
    <s v="2023"/>
    <x v="0"/>
    <x v="0"/>
    <x v="1"/>
    <x v="9"/>
    <s v="2 - Poder Ejecutivo"/>
    <s v="0222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55078323.30000001"/>
    <n v="150483523.30000001"/>
  </r>
  <r>
    <s v="2023"/>
    <x v="0"/>
    <x v="0"/>
    <x v="1"/>
    <x v="10"/>
    <s v="2 - Poder Ejecutivo"/>
    <s v="0201 - PRESIDENCIA DE LA REPÚBLICA"/>
    <s v="2 - SERVICIOS ECONÓMICOS"/>
    <s v="2.6 - Transporte"/>
    <s v="2.6.01 - Transporte por carretera"/>
    <s v="2.5 - TRANSFERENCIAS DE CAPITAL"/>
    <s v="2.5.4 - TRANSFERENCIAS DE CAPITAL  A EMPRESAS PÚBLICAS NO FINANCIERAS"/>
    <s v="N"/>
    <s v="00 - N/A"/>
    <s v="10 - FONDO GENERAL"/>
    <s v="(en blanco)"/>
    <s v="99 - MULTIPROVINCIAL"/>
    <n v="2100000000"/>
    <n v="1380000000"/>
    <n v="0"/>
  </r>
  <r>
    <s v="2023"/>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s v="3 - PROTECCIÓN DEL MEDIO AMBIENTE"/>
    <s v="3.3 - Cambio Climático"/>
    <s v="3.3.01 - Mixtos"/>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44784546.890000001"/>
    <n v="44784546.889999993"/>
  </r>
  <r>
    <s v="2023"/>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6507830.579999998"/>
    <n v="26507830.579999998"/>
  </r>
  <r>
    <s v="2023"/>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766100344"/>
    <n v="8007535228.4999981"/>
    <n v="667294417"/>
  </r>
  <r>
    <s v="2023"/>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s v="4 - SERVICIOS SOCIALES"/>
    <s v="4.4 - Educación"/>
    <s v="4.4.99 - Planificación, gestión y supervisión de la educación"/>
    <s v="2.5 - TRANSFERENCIAS DE CAPITAL"/>
    <s v="2.5.1 - TRANSFERENCIAS DE CAPITAL AL SECTOR PRIVADO"/>
    <s v="N"/>
    <s v="00 - N/A"/>
    <s v="10 - FONDO GENERAL"/>
    <s v="(en blanco)"/>
    <s v="99 - MULTIPROVINCIAL"/>
    <n v="268771209"/>
    <n v="0"/>
    <n v="0"/>
  </r>
  <r>
    <s v="2023"/>
    <x v="0"/>
    <x v="0"/>
    <x v="1"/>
    <x v="10"/>
    <s v="2 - Poder Ejecutivo"/>
    <s v="0206 - MINISTERIO DE EDUCACIÓN"/>
    <s v="4 - SERVICIOS SOCIALES"/>
    <s v="4.4 - Educación"/>
    <s v="4.4.99 - Planificación, gestión y supervisión de la educación"/>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218660000"/>
    <n v="8218660000"/>
    <n v="91953333.329999998"/>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2500000000"/>
    <n v="2500000000"/>
    <n v="0"/>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173579969"/>
    <n v="173579969"/>
    <n v="0"/>
  </r>
  <r>
    <s v="2023"/>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2287354056"/>
    <n v="2287354056"/>
    <n v="530922371.99000001"/>
  </r>
  <r>
    <s v="2023"/>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4633805"/>
    <n v="143858956.01999998"/>
    <n v="10666666.630000001"/>
  </r>
  <r>
    <s v="2023"/>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69000000"/>
    <n v="69000000"/>
    <n v="0"/>
  </r>
  <r>
    <s v="2023"/>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40000000"/>
    <n v="40000000"/>
    <n v="0"/>
  </r>
  <r>
    <s v="2023"/>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2916665"/>
  </r>
  <r>
    <s v="2023"/>
    <x v="0"/>
    <x v="0"/>
    <x v="1"/>
    <x v="10"/>
    <s v="2 - Poder Ejecutivo"/>
    <s v="0212 - MINISTERIO DE INDUSTRIA, COMERCIO Y MIPYMES (MICM)"/>
    <s v="2 - SERVICIOS ECONÓMICOS"/>
    <s v="2.1 - Asuntos económicos, comerciales y laborales"/>
    <s v="2.1.01 - Asuntos económicos y regulación del comercio"/>
    <s v="2.5 - TRANSFERENCIAS DE CAPITAL"/>
    <s v="2.5.5 - TRANSFERENCIAS DE CAPITAL A INSTITUCIONES PÚBLICAS FINANCIERAS"/>
    <s v="N"/>
    <s v="00 - N/A"/>
    <s v="10 - FONDO GENERAL"/>
    <s v="(en blanco)"/>
    <s v="99 - MULTIPROVINCIAL"/>
    <n v="500000000"/>
    <n v="500000000"/>
    <n v="166666666"/>
  </r>
  <r>
    <s v="2023"/>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178378260"/>
    <n v="0"/>
  </r>
  <r>
    <s v="2023"/>
    <x v="0"/>
    <x v="0"/>
    <x v="1"/>
    <x v="10"/>
    <s v="2 - Poder Ejecutivo"/>
    <s v="0215 - MINISTERIO DE LA MUJER"/>
    <s v="4 - SERVICIOS SOCIALES"/>
    <s v="4.6 - Equidad de género"/>
    <s v="4.6.01 - Acciones focalizada en mujeres"/>
    <s v="2.5 - TRANSFERENCIAS DE CAPITAL"/>
    <s v="2.5.4 - TRANSFERENCIAS DE CAPITAL  A EMPRESAS PÚBLICAS NO FINANCIERAS"/>
    <s v="N"/>
    <s v="00 - N/A"/>
    <s v="10 - FONDO GENERAL"/>
    <s v="(en blanco)"/>
    <s v="99 - MULTIPROVINCIAL"/>
    <n v="0"/>
    <n v="26000000"/>
    <n v="0"/>
  </r>
  <r>
    <s v="2023"/>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n v="3750000"/>
  </r>
  <r>
    <s v="2023"/>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3603516333"/>
    <n v="3603516333"/>
    <n v="248509965.58000001"/>
  </r>
  <r>
    <s v="2023"/>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s v="2 - SERVICIOS ECONÓMICOS"/>
    <s v="2.3 - Riego"/>
    <s v="2.3.01 - Riego"/>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s v="3 - PROTECCIÓN DEL MEDIO AMBIENTE"/>
    <s v="3.2 - Protección de la biodiversidad y ordenación de desechos"/>
    <s v="3.2.04 - Conciencia y conocimiento de la biodiversidad"/>
    <s v="2.5 - TRANSFERENCIAS DE CAPITAL"/>
    <s v="2.5.2 - TRANSFERENCIAS DE CAPITAL AL GOBIERNO GENERAL  NACIONAL"/>
    <s v="N"/>
    <s v="00 - N/A"/>
    <s v="10 - FONDO GENERAL"/>
    <s v="(en blanco)"/>
    <s v="99 - MULTIPROVINCIAL"/>
    <n v="2000000"/>
    <n v="2000000"/>
    <n v="0"/>
  </r>
  <r>
    <s v="2023"/>
    <x v="0"/>
    <x v="0"/>
    <x v="1"/>
    <x v="10"/>
    <s v="2 - Poder Ejecutivo"/>
    <s v="0218 - MINISTERIO DE MEDIO AMBIENTE Y RECURSOS NATURALES"/>
    <s v="3 - PROTECCIÓN DEL MEDIO AMBIENTE"/>
    <s v="3.2 - Protección de la biodiversidad y ordenación de desechos"/>
    <s v="3.2.09 - Áreas protegidas y otras medidas de conservación"/>
    <s v="2.5 - TRANSFERENCIAS DE CAPITAL"/>
    <s v="2.5.2 - TRANSFERENCIAS DE CAPITAL AL GOBIERNO GENERAL  NACIONAL"/>
    <s v="N"/>
    <s v="00 - N/A"/>
    <s v="10 - FONDO GENERAL"/>
    <s v="(en blanco)"/>
    <s v="99 - MULTIPROVINCIAL"/>
    <n v="23000000"/>
    <n v="23000000"/>
    <n v="1916666.69"/>
  </r>
  <r>
    <s v="2023"/>
    <x v="0"/>
    <x v="0"/>
    <x v="1"/>
    <x v="10"/>
    <s v="2 - Poder Ejecutivo"/>
    <s v="0218 - MINISTERIO DE MEDIO AMBIENTE Y RECURSOS NATURALES"/>
    <s v="3 - PROTECCIÓN DEL MEDIO AMBIENTE"/>
    <s v="3.2 - Protección de la biodiversidad y ordenación de desechos"/>
    <s v="3.2.99 - Planificación, gestión y supervisión de la protección del medio ambiente"/>
    <s v="2.5 - TRANSFERENCIAS DE CAPITAL"/>
    <s v="2.5.9 - TRANSFERENCIAS DE CAPITAL A OTRAS INSTITUCIONES PÚBLICAS"/>
    <s v="N"/>
    <s v="00 - N/A"/>
    <s v="10 - FONDO GENERAL"/>
    <s v="(en blanco)"/>
    <s v="99 - MULTIPROVINCIAL"/>
    <n v="23450000"/>
    <n v="23450000"/>
    <n v="0"/>
  </r>
  <r>
    <s v="2023"/>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80000000"/>
    <n v="5140937.5"/>
  </r>
  <r>
    <s v="2023"/>
    <x v="0"/>
    <x v="0"/>
    <x v="1"/>
    <x v="10"/>
    <s v="2 - Poder Ejecutivo"/>
    <s v="0223 - MINISTERIO DE LA VIVIENDA, HABITAT Y EDIFICACIONES (MIVHED)"/>
    <s v="4 - SERVICIOS SOCIALES"/>
    <s v="4.5 - Protección social"/>
    <s v="4.5.07 - Vivienda social"/>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s v="2 - SERVICIOS ECONÓMICOS"/>
    <s v="2.4 - Energía y combustible"/>
    <s v="2.4.04 - Energía eléctrica de fuentes termoeléctricas"/>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1184081445.6800001"/>
    <n v="0"/>
  </r>
  <r>
    <s v="2023"/>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3000000000"/>
    <n v="3000000000"/>
    <n v="250000000"/>
  </r>
  <r>
    <s v="2023"/>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3"/>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3000000000"/>
    <n v="3000000000"/>
    <n v="688625209.26999998"/>
  </r>
  <r>
    <s v="2023"/>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120950987783"/>
    <n v="120950987783"/>
    <n v="4219685264.02"/>
  </r>
  <r>
    <s v="2023"/>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9000000000"/>
    <n v="9000000000"/>
    <n v="70225044.539999992"/>
  </r>
  <r>
    <s v="2023"/>
    <x v="0"/>
    <x v="1"/>
    <x v="2"/>
    <x v="13"/>
    <s v="2 - Poder Ejecutivo"/>
    <s v="0999 - ADMINISTRACION DE OBLIGACIONES DEL TESORO NACIONAL"/>
    <s v="0 - N/A"/>
    <s v="0.0 - N/A"/>
    <s v="0.0.00 - N/A"/>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F272646-593A-4B2D-90A1-AE6C2FEE767B}" name="TablaDinámica3" cacheId="8"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showAll="0"/>
    <pivotField dataField="1" numFmtId="177"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PRESUPUESTO INICIAL" fld="17"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14" sqref="F14"/>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56" t="s">
        <v>0</v>
      </c>
      <c r="B1" s="156"/>
      <c r="C1" s="156"/>
      <c r="D1" s="156"/>
      <c r="E1" s="156"/>
      <c r="F1" s="156"/>
      <c r="G1" s="3"/>
      <c r="H1" s="3"/>
      <c r="I1" s="3"/>
      <c r="J1" s="3"/>
      <c r="K1" s="75"/>
      <c r="L1" s="75"/>
    </row>
    <row r="2" spans="1:13" ht="21" customHeight="1">
      <c r="A2" s="157" t="s">
        <v>1</v>
      </c>
      <c r="B2" s="157"/>
      <c r="C2" s="157"/>
      <c r="D2" s="157"/>
      <c r="E2" s="157"/>
      <c r="F2" s="157"/>
      <c r="G2" s="2"/>
      <c r="H2" s="2"/>
      <c r="I2" s="2"/>
      <c r="K2" s="75"/>
      <c r="L2" s="75"/>
    </row>
    <row r="3" spans="1:13" s="78" customFormat="1" ht="28.5" customHeight="1">
      <c r="A3" s="158" t="s">
        <v>2</v>
      </c>
      <c r="B3" s="158"/>
      <c r="C3" s="158"/>
      <c r="D3" s="158"/>
      <c r="E3" s="158"/>
      <c r="F3" s="158"/>
      <c r="G3" s="76"/>
      <c r="H3" s="76"/>
      <c r="I3" s="76"/>
      <c r="J3" s="77"/>
      <c r="K3" s="77"/>
      <c r="L3" s="77"/>
      <c r="M3" s="77"/>
    </row>
    <row r="4" spans="1:13" ht="18.75" customHeight="1">
      <c r="A4" s="159" t="s">
        <v>3</v>
      </c>
      <c r="B4" s="159"/>
      <c r="C4" s="159"/>
      <c r="D4" s="159"/>
      <c r="E4" s="159"/>
      <c r="F4" s="159"/>
      <c r="G4" s="79"/>
      <c r="H4" s="4"/>
      <c r="I4" s="4"/>
      <c r="J4" s="80"/>
      <c r="K4" s="80"/>
      <c r="L4" s="80"/>
      <c r="M4" s="80"/>
    </row>
    <row r="5" spans="1:13" ht="18.75" customHeight="1">
      <c r="A5" s="159" t="s">
        <v>4</v>
      </c>
      <c r="B5" s="159"/>
      <c r="C5" s="159"/>
      <c r="D5" s="159"/>
      <c r="E5" s="159"/>
      <c r="F5" s="159"/>
      <c r="G5" s="61"/>
      <c r="H5" s="4"/>
      <c r="I5" s="4"/>
      <c r="J5" s="80"/>
      <c r="K5" s="80"/>
      <c r="L5" s="80"/>
      <c r="M5" s="80"/>
    </row>
    <row r="6" spans="1:13" ht="18">
      <c r="A6" s="160" t="s">
        <v>1349</v>
      </c>
      <c r="B6" s="160"/>
      <c r="C6" s="160"/>
      <c r="D6" s="160"/>
      <c r="E6" s="160"/>
      <c r="F6" s="160"/>
      <c r="G6" s="81"/>
      <c r="H6" s="82"/>
      <c r="I6" s="5"/>
      <c r="J6" s="83"/>
      <c r="K6" s="83"/>
      <c r="L6" s="83"/>
      <c r="M6" s="83"/>
    </row>
    <row r="7" spans="1:13" ht="15.6">
      <c r="A7" s="161" t="s">
        <v>5</v>
      </c>
      <c r="B7" s="161"/>
      <c r="C7" s="161"/>
      <c r="D7" s="161"/>
      <c r="E7" s="161"/>
      <c r="F7" s="161"/>
      <c r="G7" s="84"/>
      <c r="H7" s="59"/>
      <c r="I7" s="6"/>
      <c r="K7" s="75"/>
      <c r="L7" s="75"/>
    </row>
    <row r="8" spans="1:13" ht="15.6">
      <c r="A8" s="74"/>
      <c r="B8" s="74"/>
      <c r="C8" s="74"/>
      <c r="D8" s="74"/>
      <c r="E8" s="74"/>
      <c r="F8" s="74"/>
      <c r="G8" s="74"/>
      <c r="H8" s="6"/>
      <c r="I8" s="6"/>
      <c r="K8" s="75"/>
      <c r="L8" s="75"/>
    </row>
    <row r="9" spans="1:13" ht="15" customHeight="1">
      <c r="C9" s="162" t="s">
        <v>6</v>
      </c>
      <c r="D9" s="58" t="s">
        <v>7</v>
      </c>
      <c r="E9" s="163" t="s">
        <v>8</v>
      </c>
      <c r="G9" s="12"/>
      <c r="I9" s="12"/>
    </row>
    <row r="10" spans="1:13">
      <c r="C10" s="162"/>
      <c r="D10" s="58" t="s">
        <v>9</v>
      </c>
      <c r="E10" s="163"/>
    </row>
    <row r="12" spans="1:13">
      <c r="C12" s="85" t="s">
        <v>10</v>
      </c>
      <c r="D12" s="86">
        <f>SUM(D13:D16)</f>
        <v>1040005.4772670001</v>
      </c>
      <c r="E12" s="87">
        <f>SUM(E13:E16)</f>
        <v>81939.297934643066</v>
      </c>
      <c r="J12" s="12"/>
    </row>
    <row r="13" spans="1:13">
      <c r="C13" s="88" t="s">
        <v>11</v>
      </c>
      <c r="D13" s="89">
        <v>1028207.681281</v>
      </c>
      <c r="E13" s="145">
        <v>81917.280930303066</v>
      </c>
      <c r="G13" s="90"/>
      <c r="H13" s="12"/>
      <c r="I13" s="91"/>
    </row>
    <row r="14" spans="1:13">
      <c r="C14" s="18" t="s">
        <v>12</v>
      </c>
      <c r="D14" s="89">
        <v>550.26506600000005</v>
      </c>
      <c r="E14" s="145">
        <v>0</v>
      </c>
      <c r="G14" s="90"/>
      <c r="I14" s="91"/>
    </row>
    <row r="15" spans="1:13">
      <c r="C15" s="88" t="s">
        <v>13</v>
      </c>
      <c r="D15" s="89">
        <v>10250.997875999999</v>
      </c>
      <c r="E15" s="145">
        <v>0</v>
      </c>
      <c r="F15" s="92"/>
      <c r="G15" s="90"/>
      <c r="I15" s="93"/>
    </row>
    <row r="16" spans="1:13">
      <c r="C16" s="18" t="s">
        <v>14</v>
      </c>
      <c r="D16" s="89">
        <v>996.53304400000002</v>
      </c>
      <c r="E16" s="145">
        <v>22.01700434</v>
      </c>
      <c r="G16" s="90"/>
      <c r="H16" s="12"/>
      <c r="I16" s="93"/>
    </row>
    <row r="17" spans="3:9">
      <c r="C17" s="85" t="s">
        <v>15</v>
      </c>
      <c r="D17" s="86">
        <f>D18+D20</f>
        <v>1247578.095825</v>
      </c>
      <c r="E17" s="86">
        <f>E18+E20</f>
        <v>97946.111055339978</v>
      </c>
      <c r="G17" s="12"/>
      <c r="H17" s="12"/>
    </row>
    <row r="18" spans="3:9">
      <c r="C18" s="88" t="s">
        <v>16</v>
      </c>
      <c r="D18" s="89">
        <v>1092403.0713229999</v>
      </c>
      <c r="E18" s="143">
        <v>91028.83581942998</v>
      </c>
      <c r="I18" s="11"/>
    </row>
    <row r="19" spans="3:9">
      <c r="C19" s="18" t="s">
        <v>17</v>
      </c>
      <c r="D19" s="89">
        <v>225621.04693300001</v>
      </c>
      <c r="E19" s="143">
        <v>36762.87016667999</v>
      </c>
      <c r="I19" s="11"/>
    </row>
    <row r="20" spans="3:9">
      <c r="C20" s="88" t="s">
        <v>18</v>
      </c>
      <c r="D20" s="89">
        <v>155175.02450200001</v>
      </c>
      <c r="E20" s="144">
        <v>6917.2752359099995</v>
      </c>
      <c r="G20" s="94"/>
    </row>
    <row r="21" spans="3:9">
      <c r="C21" s="95" t="s">
        <v>19</v>
      </c>
      <c r="D21" s="95"/>
      <c r="E21" s="96"/>
    </row>
    <row r="22" spans="3:9">
      <c r="C22" s="97" t="s">
        <v>20</v>
      </c>
      <c r="D22" s="98">
        <f>D13-D18</f>
        <v>-64195.390041999868</v>
      </c>
      <c r="E22" s="98">
        <f>E13-E18</f>
        <v>-9111.5548891269136</v>
      </c>
      <c r="I22" s="12"/>
    </row>
    <row r="23" spans="3:9">
      <c r="C23" s="97" t="s">
        <v>21</v>
      </c>
      <c r="D23" s="98">
        <f>D15-D20</f>
        <v>-144924.02662600001</v>
      </c>
      <c r="E23" s="98">
        <f t="shared" ref="E23" si="0">E15-E20</f>
        <v>-6917.2752359099995</v>
      </c>
      <c r="G23" s="12"/>
      <c r="I23" s="12"/>
    </row>
    <row r="24" spans="3:9">
      <c r="C24" s="97" t="s">
        <v>22</v>
      </c>
      <c r="D24" s="98">
        <f>(D12-(D17-D19))</f>
        <v>18048.428375000134</v>
      </c>
      <c r="E24" s="98">
        <f>(E12-(E17-E19))</f>
        <v>20756.057045983078</v>
      </c>
      <c r="H24" s="12"/>
    </row>
    <row r="25" spans="3:9">
      <c r="C25" s="97" t="s">
        <v>23</v>
      </c>
      <c r="D25" s="98">
        <f>D12-D17</f>
        <v>-207572.61855799984</v>
      </c>
      <c r="E25" s="98">
        <f>E12-E17</f>
        <v>-16006.813120696912</v>
      </c>
    </row>
    <row r="26" spans="3:9">
      <c r="C26" s="95" t="s">
        <v>24</v>
      </c>
      <c r="D26" s="99">
        <f>D28-D30</f>
        <v>207572.61855799999</v>
      </c>
      <c r="E26" s="100">
        <f>E28-E30</f>
        <v>42976.339101369995</v>
      </c>
      <c r="F26" s="12"/>
      <c r="G26" s="12"/>
      <c r="H26" s="12"/>
      <c r="I26" s="12"/>
    </row>
    <row r="27" spans="3:9">
      <c r="C27" s="101"/>
      <c r="D27" s="101"/>
      <c r="E27" s="102"/>
      <c r="H27" s="12"/>
    </row>
    <row r="28" spans="3:9" ht="17.25" customHeight="1">
      <c r="C28" s="85" t="s">
        <v>25</v>
      </c>
      <c r="D28" s="86">
        <v>363257.860888</v>
      </c>
      <c r="E28" s="86">
        <v>48204.874619199996</v>
      </c>
      <c r="H28" s="12"/>
      <c r="I28" s="12"/>
    </row>
    <row r="29" spans="3:9">
      <c r="C29" s="103"/>
      <c r="D29" s="104"/>
      <c r="E29" s="105"/>
      <c r="F29" s="12"/>
      <c r="H29" s="12"/>
    </row>
    <row r="30" spans="3:9">
      <c r="C30" s="85" t="s">
        <v>26</v>
      </c>
      <c r="D30" s="86">
        <v>155685.24233000001</v>
      </c>
      <c r="E30" s="86">
        <v>5228.5355178299997</v>
      </c>
      <c r="H30" s="12"/>
    </row>
    <row r="31" spans="3:9">
      <c r="C31" s="106" t="s">
        <v>27</v>
      </c>
      <c r="D31" s="107"/>
      <c r="E31" s="107"/>
      <c r="F31" s="7"/>
      <c r="G31" s="108"/>
    </row>
    <row r="32" spans="3:9" ht="34.950000000000003" customHeight="1">
      <c r="C32" s="164" t="s">
        <v>1352</v>
      </c>
      <c r="D32" s="164"/>
      <c r="E32" s="164"/>
      <c r="F32" s="7"/>
    </row>
    <row r="33" spans="3:6">
      <c r="C33" s="164" t="s">
        <v>28</v>
      </c>
      <c r="D33" s="164"/>
      <c r="E33" s="164"/>
      <c r="F33" s="7"/>
    </row>
    <row r="34" spans="3:6">
      <c r="C34" s="155" t="s">
        <v>29</v>
      </c>
      <c r="D34" s="155"/>
      <c r="E34" s="155"/>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F19" sqref="F19"/>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56" t="s">
        <v>0</v>
      </c>
      <c r="B1" s="156"/>
      <c r="C1" s="156"/>
      <c r="D1" s="156"/>
      <c r="E1" s="156"/>
      <c r="F1" s="3"/>
      <c r="G1" s="3"/>
    </row>
    <row r="2" spans="1:8" ht="21" customHeight="1">
      <c r="A2" s="157" t="s">
        <v>1</v>
      </c>
      <c r="B2" s="157"/>
      <c r="C2" s="157"/>
      <c r="D2" s="157"/>
      <c r="E2" s="157"/>
      <c r="F2" s="2"/>
      <c r="G2" s="2"/>
    </row>
    <row r="3" spans="1:8" ht="15" customHeight="1">
      <c r="A3" s="167" t="s">
        <v>2</v>
      </c>
      <c r="B3" s="167"/>
      <c r="C3" s="167"/>
      <c r="D3" s="167"/>
      <c r="E3" s="167"/>
      <c r="F3" s="1"/>
      <c r="G3" s="111"/>
    </row>
    <row r="5" spans="1:8" ht="18">
      <c r="A5" s="168" t="s">
        <v>30</v>
      </c>
      <c r="B5" s="168"/>
      <c r="C5" s="168"/>
      <c r="D5" s="168"/>
      <c r="E5" s="168"/>
      <c r="F5" s="4"/>
      <c r="G5" s="62"/>
    </row>
    <row r="6" spans="1:8" ht="18.75" customHeight="1">
      <c r="A6" s="169" t="s">
        <v>31</v>
      </c>
      <c r="B6" s="169"/>
      <c r="C6" s="169"/>
      <c r="D6" s="169"/>
      <c r="E6" s="169"/>
      <c r="F6" s="4"/>
      <c r="G6" s="4"/>
    </row>
    <row r="7" spans="1:8" ht="18">
      <c r="A7" s="160" t="s">
        <v>1351</v>
      </c>
      <c r="B7" s="160"/>
      <c r="C7" s="160"/>
      <c r="D7" s="160"/>
      <c r="E7" s="160"/>
      <c r="F7" s="12"/>
      <c r="G7" s="63"/>
    </row>
    <row r="8" spans="1:8" ht="15.6">
      <c r="A8" s="166" t="s">
        <v>5</v>
      </c>
      <c r="B8" s="166"/>
      <c r="C8" s="166"/>
      <c r="D8" s="166"/>
      <c r="E8" s="166"/>
      <c r="F8" s="59"/>
      <c r="G8" s="6"/>
    </row>
    <row r="9" spans="1:8">
      <c r="F9" s="12"/>
    </row>
    <row r="10" spans="1:8">
      <c r="F10" s="12"/>
      <c r="G10" s="12"/>
    </row>
    <row r="11" spans="1:8" ht="15" customHeight="1">
      <c r="B11" s="165" t="s">
        <v>6</v>
      </c>
      <c r="C11" s="53" t="s">
        <v>7</v>
      </c>
      <c r="D11" s="163" t="s">
        <v>8</v>
      </c>
    </row>
    <row r="12" spans="1:8" ht="15" customHeight="1">
      <c r="B12" s="165"/>
      <c r="C12" s="58" t="s">
        <v>9</v>
      </c>
      <c r="D12" s="163"/>
      <c r="E12" s="12"/>
      <c r="F12" s="12"/>
      <c r="G12" s="12"/>
      <c r="H12" s="12"/>
    </row>
    <row r="13" spans="1:8">
      <c r="B13" s="23" t="s">
        <v>15</v>
      </c>
      <c r="C13" s="21">
        <f>+C14+C21</f>
        <v>1247578.095825</v>
      </c>
      <c r="D13" s="21">
        <f>D14+D21</f>
        <v>97946.111055339978</v>
      </c>
      <c r="F13" s="12"/>
      <c r="G13" s="12"/>
      <c r="H13" s="12"/>
    </row>
    <row r="14" spans="1:8">
      <c r="B14" s="24" t="s">
        <v>16</v>
      </c>
      <c r="C14" s="43">
        <f>SUM(C15:C20)</f>
        <v>1092403.0713229999</v>
      </c>
      <c r="D14" s="43">
        <f>SUM(D15:D20)</f>
        <v>91028.83581942998</v>
      </c>
      <c r="E14" s="22"/>
      <c r="F14" s="12"/>
      <c r="G14" s="12"/>
      <c r="H14" s="12"/>
    </row>
    <row r="15" spans="1:8" ht="12.75" customHeight="1">
      <c r="B15" s="25" t="s">
        <v>32</v>
      </c>
      <c r="C15" s="22">
        <v>444373.26977200003</v>
      </c>
      <c r="D15" s="115">
        <v>24347.647022899986</v>
      </c>
      <c r="E15" s="22"/>
      <c r="F15" s="12"/>
      <c r="G15" s="12"/>
      <c r="H15" s="12"/>
    </row>
    <row r="16" spans="1:8">
      <c r="B16" s="25" t="s">
        <v>33</v>
      </c>
      <c r="C16" s="22">
        <v>66472.191181000002</v>
      </c>
      <c r="D16" s="115">
        <v>4808.1031248999998</v>
      </c>
      <c r="E16" s="22"/>
      <c r="F16" s="12"/>
      <c r="G16" s="12"/>
    </row>
    <row r="17" spans="2:9">
      <c r="B17" s="25" t="s">
        <v>17</v>
      </c>
      <c r="C17" s="22">
        <v>225621.04693300001</v>
      </c>
      <c r="D17" s="114">
        <v>36762.87016667999</v>
      </c>
      <c r="E17" s="109"/>
      <c r="F17" s="12"/>
      <c r="G17" s="109"/>
    </row>
    <row r="18" spans="2:9">
      <c r="B18" s="25" t="s">
        <v>34</v>
      </c>
      <c r="C18" s="30">
        <v>20010.099999999999</v>
      </c>
      <c r="D18" s="114">
        <v>596.11265304999995</v>
      </c>
      <c r="E18" s="22"/>
      <c r="F18" s="12"/>
      <c r="G18" s="64"/>
    </row>
    <row r="19" spans="2:9">
      <c r="B19" s="25" t="s">
        <v>35</v>
      </c>
      <c r="C19" s="22">
        <v>334946.25301300001</v>
      </c>
      <c r="D19" s="115">
        <v>24440.277975899997</v>
      </c>
      <c r="E19" s="22"/>
      <c r="F19" s="12"/>
      <c r="G19" s="48"/>
    </row>
    <row r="20" spans="2:9">
      <c r="B20" s="25" t="s">
        <v>36</v>
      </c>
      <c r="C20" s="22">
        <v>980.21042399999999</v>
      </c>
      <c r="D20" s="114">
        <v>73.824876000000003</v>
      </c>
      <c r="E20" s="22"/>
      <c r="F20" s="12"/>
      <c r="G20" s="48"/>
      <c r="I20" s="12"/>
    </row>
    <row r="21" spans="2:9">
      <c r="B21" s="24" t="s">
        <v>18</v>
      </c>
      <c r="C21" s="43">
        <f>SUM(C22:C27)</f>
        <v>155175.02450200001</v>
      </c>
      <c r="D21" s="116">
        <f>SUM(D22:D27)</f>
        <v>6917.2752359099995</v>
      </c>
      <c r="E21" s="22"/>
      <c r="F21" s="12"/>
      <c r="G21" s="12"/>
      <c r="H21" s="12"/>
    </row>
    <row r="22" spans="2:9">
      <c r="B22" s="25" t="s">
        <v>37</v>
      </c>
      <c r="C22" s="22">
        <v>37994.371815999999</v>
      </c>
      <c r="D22" s="115">
        <v>1737.2908056399999</v>
      </c>
      <c r="E22" s="22"/>
      <c r="F22" s="12"/>
      <c r="G22" s="12"/>
      <c r="H22" s="48"/>
    </row>
    <row r="23" spans="2:9">
      <c r="B23" s="25" t="s">
        <v>38</v>
      </c>
      <c r="C23" s="22">
        <v>55667.598377000002</v>
      </c>
      <c r="D23" s="115">
        <v>724.95847377999974</v>
      </c>
      <c r="E23" s="22"/>
      <c r="F23" s="12"/>
      <c r="G23" s="12"/>
    </row>
    <row r="24" spans="2:9">
      <c r="B24" s="25" t="s">
        <v>39</v>
      </c>
      <c r="C24" s="22">
        <v>9.7678999999999991</v>
      </c>
      <c r="D24" s="114">
        <v>0</v>
      </c>
      <c r="E24" s="22"/>
      <c r="F24" s="12"/>
      <c r="G24" s="48"/>
    </row>
    <row r="25" spans="2:9">
      <c r="B25" s="25" t="s">
        <v>40</v>
      </c>
      <c r="C25" s="22">
        <v>3463.6659530000002</v>
      </c>
      <c r="D25" s="114">
        <v>1.1813659999999999</v>
      </c>
      <c r="E25" s="22"/>
      <c r="F25" s="12"/>
      <c r="G25" s="49"/>
    </row>
    <row r="26" spans="2:9">
      <c r="B26" s="25" t="s">
        <v>41</v>
      </c>
      <c r="C26" s="22">
        <v>56593.336180999999</v>
      </c>
      <c r="D26" s="114">
        <v>4453.84459049</v>
      </c>
      <c r="E26" s="22"/>
      <c r="F26" s="12"/>
      <c r="G26" s="49"/>
    </row>
    <row r="27" spans="2:9">
      <c r="B27" s="25" t="s">
        <v>42</v>
      </c>
      <c r="C27" s="22">
        <v>1446.284275</v>
      </c>
      <c r="D27" s="114">
        <v>0</v>
      </c>
      <c r="E27" s="22"/>
      <c r="F27" s="12"/>
      <c r="G27" s="56"/>
    </row>
    <row r="28" spans="2:9">
      <c r="B28" s="23" t="s">
        <v>43</v>
      </c>
      <c r="C28" s="21">
        <f>C29</f>
        <v>155685.24233000001</v>
      </c>
      <c r="D28" s="29">
        <f t="shared" ref="D28" si="0">D29</f>
        <v>5228.5355178299997</v>
      </c>
      <c r="E28" s="22"/>
      <c r="F28" s="12"/>
    </row>
    <row r="29" spans="2:9">
      <c r="B29" s="24" t="s">
        <v>26</v>
      </c>
      <c r="C29" s="43">
        <f>SUM(C30:C33)</f>
        <v>155685.24233000001</v>
      </c>
      <c r="D29" s="38">
        <f>SUM(D30:D33)</f>
        <v>5228.5355178299997</v>
      </c>
      <c r="E29" s="22"/>
      <c r="F29" s="12"/>
    </row>
    <row r="30" spans="2:9">
      <c r="B30" s="25" t="s">
        <v>44</v>
      </c>
      <c r="C30" s="22">
        <v>7242.0262359999997</v>
      </c>
      <c r="D30" s="114">
        <v>250</v>
      </c>
      <c r="E30" s="22"/>
      <c r="F30" s="12"/>
      <c r="G30" s="56"/>
    </row>
    <row r="31" spans="2:9">
      <c r="B31" s="19" t="s">
        <v>45</v>
      </c>
      <c r="C31" s="22">
        <v>148443.216094</v>
      </c>
      <c r="D31" s="114">
        <v>4978.5355178299997</v>
      </c>
      <c r="E31" s="22"/>
      <c r="F31" s="12"/>
    </row>
    <row r="32" spans="2:9">
      <c r="B32" s="19" t="s">
        <v>46</v>
      </c>
      <c r="C32" s="30">
        <v>0</v>
      </c>
      <c r="D32" s="30">
        <v>0</v>
      </c>
      <c r="E32" s="22"/>
      <c r="F32" s="12"/>
    </row>
    <row r="33" spans="2:19">
      <c r="B33" s="19" t="s">
        <v>47</v>
      </c>
      <c r="C33" s="30">
        <v>0</v>
      </c>
      <c r="D33" s="30">
        <v>0</v>
      </c>
      <c r="E33" s="22"/>
      <c r="F33" s="12"/>
    </row>
    <row r="34" spans="2:19" ht="15" customHeight="1">
      <c r="B34" s="35" t="s">
        <v>48</v>
      </c>
      <c r="C34" s="31">
        <f>C13+C28</f>
        <v>1403263.338155</v>
      </c>
      <c r="D34" s="31">
        <f>D13+D28</f>
        <v>103174.64657316997</v>
      </c>
      <c r="E34" s="57"/>
      <c r="F34" s="12"/>
      <c r="H34" s="8"/>
      <c r="I34" s="8"/>
      <c r="J34" s="8"/>
      <c r="K34" s="8"/>
      <c r="L34" s="8"/>
      <c r="M34" s="8"/>
      <c r="N34" s="8"/>
    </row>
    <row r="35" spans="2:19" ht="15" customHeight="1">
      <c r="B35" s="15" t="s">
        <v>27</v>
      </c>
      <c r="C35" s="15"/>
      <c r="D35" s="110"/>
      <c r="E35" s="8"/>
      <c r="H35" s="8"/>
      <c r="I35" s="8"/>
      <c r="J35" s="8"/>
      <c r="K35" s="8"/>
      <c r="L35" s="8"/>
      <c r="M35" s="8"/>
      <c r="N35" s="8"/>
      <c r="O35" s="8"/>
      <c r="P35" s="8"/>
      <c r="Q35" s="8"/>
      <c r="R35" s="8"/>
    </row>
    <row r="36" spans="2:19" ht="28.5" customHeight="1">
      <c r="B36" s="164" t="s">
        <v>1352</v>
      </c>
      <c r="C36" s="164"/>
      <c r="D36" s="164"/>
      <c r="E36" s="8"/>
      <c r="H36" s="8"/>
      <c r="I36" s="8"/>
      <c r="J36" s="8"/>
      <c r="K36" s="8"/>
      <c r="L36" s="8"/>
      <c r="M36" s="8"/>
      <c r="N36" s="8"/>
      <c r="O36" s="8"/>
      <c r="P36" s="8"/>
      <c r="Q36" s="8"/>
      <c r="R36" s="8"/>
      <c r="S36" s="8"/>
    </row>
    <row r="37" spans="2:19">
      <c r="B37" s="164" t="s">
        <v>49</v>
      </c>
      <c r="C37" s="164"/>
      <c r="D37" s="164"/>
      <c r="E37" s="8"/>
      <c r="G37" s="8"/>
      <c r="H37" s="8"/>
      <c r="I37" s="8"/>
      <c r="J37" s="8"/>
      <c r="K37" s="8"/>
      <c r="L37" s="8"/>
      <c r="M37" s="8"/>
      <c r="N37" s="8"/>
      <c r="O37" s="8"/>
      <c r="P37" s="8"/>
      <c r="Q37" s="8"/>
      <c r="R37" s="8"/>
      <c r="S37" s="8"/>
    </row>
    <row r="38" spans="2:19">
      <c r="B38" s="15"/>
      <c r="C38" s="15"/>
      <c r="D38" s="50"/>
      <c r="E38" s="8"/>
      <c r="F38" s="8"/>
      <c r="G38" s="8"/>
      <c r="H38" s="8"/>
      <c r="I38" s="8"/>
      <c r="J38" s="8"/>
      <c r="K38" s="8"/>
      <c r="L38" s="8"/>
      <c r="M38" s="8"/>
      <c r="N38" s="8"/>
      <c r="O38" s="8"/>
      <c r="P38" s="8"/>
      <c r="Q38" s="8"/>
      <c r="R38" s="8"/>
      <c r="S38" s="8"/>
    </row>
    <row r="39" spans="2:19">
      <c r="C39" s="15"/>
      <c r="D39" s="50"/>
      <c r="E39"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Normal="100" workbookViewId="0">
      <selection activeCell="J33" sqref="J33"/>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56" t="s">
        <v>0</v>
      </c>
      <c r="B1" s="156"/>
      <c r="C1" s="156"/>
      <c r="D1" s="156"/>
      <c r="E1" s="156"/>
    </row>
    <row r="2" spans="1:8" ht="21" customHeight="1">
      <c r="A2" s="157" t="s">
        <v>1</v>
      </c>
      <c r="B2" s="157"/>
      <c r="C2" s="157"/>
      <c r="D2" s="157"/>
      <c r="E2" s="157"/>
    </row>
    <row r="3" spans="1:8" ht="15" customHeight="1">
      <c r="A3" s="167" t="s">
        <v>2</v>
      </c>
      <c r="B3" s="167"/>
      <c r="C3" s="167"/>
      <c r="D3" s="167"/>
      <c r="E3" s="167"/>
    </row>
    <row r="5" spans="1:8" ht="18.75" customHeight="1">
      <c r="A5" s="169" t="s">
        <v>30</v>
      </c>
      <c r="B5" s="169"/>
      <c r="C5" s="169"/>
      <c r="D5" s="169"/>
      <c r="E5" s="169"/>
    </row>
    <row r="6" spans="1:8" ht="18.75" customHeight="1">
      <c r="A6" s="169" t="s">
        <v>50</v>
      </c>
      <c r="B6" s="169"/>
      <c r="C6" s="169"/>
      <c r="D6" s="169"/>
      <c r="E6" s="169"/>
    </row>
    <row r="7" spans="1:8" ht="18">
      <c r="A7" s="171" t="s">
        <v>1349</v>
      </c>
      <c r="B7" s="171"/>
      <c r="C7" s="171"/>
      <c r="D7" s="171"/>
      <c r="E7" s="171"/>
    </row>
    <row r="8" spans="1:8" ht="15.6">
      <c r="A8" s="166" t="s">
        <v>5</v>
      </c>
      <c r="B8" s="166"/>
      <c r="C8" s="166"/>
      <c r="D8" s="166"/>
      <c r="E8" s="166"/>
    </row>
    <row r="10" spans="1:8">
      <c r="G10" s="48"/>
    </row>
    <row r="11" spans="1:8" ht="15" customHeight="1">
      <c r="B11" s="165" t="s">
        <v>6</v>
      </c>
      <c r="C11" s="54" t="s">
        <v>7</v>
      </c>
      <c r="D11" s="170" t="s">
        <v>8</v>
      </c>
    </row>
    <row r="12" spans="1:8">
      <c r="B12" s="165"/>
      <c r="C12" s="60" t="s">
        <v>9</v>
      </c>
      <c r="D12" s="170"/>
    </row>
    <row r="13" spans="1:8">
      <c r="B13" s="26" t="s">
        <v>15</v>
      </c>
      <c r="C13" s="27">
        <f>C14+C17+C43+C45+C47+C49+C51+C53+C55</f>
        <v>1247578.095825</v>
      </c>
      <c r="D13" s="27">
        <f t="shared" ref="D13" si="0">D14+D17+D43+D45+D47+D49+D51+D53+D55</f>
        <v>97946.111055339949</v>
      </c>
      <c r="G13" s="12"/>
      <c r="H13" s="52"/>
    </row>
    <row r="14" spans="1:8">
      <c r="B14" s="32" t="s">
        <v>51</v>
      </c>
      <c r="C14" s="29">
        <f>SUM(C15:C16)</f>
        <v>7818.7198360000002</v>
      </c>
      <c r="D14" s="29">
        <f>SUM(D15:D16)</f>
        <v>651.55996297999957</v>
      </c>
      <c r="G14" s="12"/>
    </row>
    <row r="15" spans="1:8">
      <c r="B15" s="33" t="s">
        <v>52</v>
      </c>
      <c r="C15" s="30">
        <v>2635.7791240000001</v>
      </c>
      <c r="D15" s="114">
        <v>219.64824899999959</v>
      </c>
      <c r="E15" s="30"/>
      <c r="G15" s="12"/>
    </row>
    <row r="16" spans="1:8">
      <c r="B16" s="33" t="s">
        <v>53</v>
      </c>
      <c r="C16" s="30">
        <v>5182.9407119999996</v>
      </c>
      <c r="D16" s="114">
        <v>431.91171397999994</v>
      </c>
      <c r="E16" s="30"/>
      <c r="G16" s="12"/>
    </row>
    <row r="17" spans="2:7">
      <c r="B17" s="32" t="s">
        <v>54</v>
      </c>
      <c r="C17" s="29">
        <f>SUM(C18:C42)</f>
        <v>1218108.897871</v>
      </c>
      <c r="D17" s="29">
        <f>SUM(D18:D42)</f>
        <v>95502.457748529981</v>
      </c>
      <c r="E17" s="30"/>
      <c r="G17" s="12"/>
    </row>
    <row r="18" spans="2:7">
      <c r="B18" s="33" t="s">
        <v>55</v>
      </c>
      <c r="C18" s="30">
        <v>119333.454295</v>
      </c>
      <c r="D18" s="114">
        <v>8144.1456278200012</v>
      </c>
      <c r="E18" s="30"/>
    </row>
    <row r="19" spans="2:7">
      <c r="B19" s="33" t="s">
        <v>56</v>
      </c>
      <c r="C19" s="30">
        <v>59523.635937999999</v>
      </c>
      <c r="D19" s="114">
        <v>3784.0021755200009</v>
      </c>
      <c r="E19" s="30"/>
    </row>
    <row r="20" spans="2:7">
      <c r="B20" s="33" t="s">
        <v>57</v>
      </c>
      <c r="C20" s="30">
        <v>49910.944089999997</v>
      </c>
      <c r="D20" s="114">
        <v>3225.2146399800017</v>
      </c>
      <c r="E20" s="30"/>
    </row>
    <row r="21" spans="2:7">
      <c r="B21" s="33" t="s">
        <v>58</v>
      </c>
      <c r="C21" s="30">
        <v>11586.597707999999</v>
      </c>
      <c r="D21" s="114">
        <v>598.58603435999987</v>
      </c>
      <c r="E21" s="30"/>
    </row>
    <row r="22" spans="2:7">
      <c r="B22" s="33" t="s">
        <v>59</v>
      </c>
      <c r="C22" s="30">
        <v>21701.812583999999</v>
      </c>
      <c r="D22" s="114">
        <v>1334.1142496500004</v>
      </c>
      <c r="E22" s="30"/>
    </row>
    <row r="23" spans="2:7">
      <c r="B23" s="33" t="s">
        <v>60</v>
      </c>
      <c r="C23" s="30">
        <v>275378.92664199998</v>
      </c>
      <c r="D23" s="114">
        <v>15587.919908809998</v>
      </c>
      <c r="E23" s="30"/>
    </row>
    <row r="24" spans="2:7">
      <c r="B24" s="33" t="s">
        <v>61</v>
      </c>
      <c r="C24" s="30">
        <v>137788.99256300001</v>
      </c>
      <c r="D24" s="114">
        <v>7949.4805349799999</v>
      </c>
      <c r="E24" s="30"/>
    </row>
    <row r="25" spans="2:7">
      <c r="B25" s="34" t="s">
        <v>62</v>
      </c>
      <c r="C25" s="30">
        <v>3136.389584</v>
      </c>
      <c r="D25" s="114">
        <v>160.95198237999995</v>
      </c>
      <c r="E25" s="30"/>
    </row>
    <row r="26" spans="2:7">
      <c r="B26" s="34" t="s">
        <v>63</v>
      </c>
      <c r="C26" s="30">
        <v>2512.106847</v>
      </c>
      <c r="D26" s="114">
        <v>93.577132179999992</v>
      </c>
      <c r="E26" s="30"/>
    </row>
    <row r="27" spans="2:7">
      <c r="B27" s="34" t="s">
        <v>64</v>
      </c>
      <c r="C27" s="30">
        <v>15106.778711000001</v>
      </c>
      <c r="D27" s="114">
        <v>934.90950740999995</v>
      </c>
      <c r="E27" s="30"/>
    </row>
    <row r="28" spans="2:7">
      <c r="B28" s="34" t="s">
        <v>65</v>
      </c>
      <c r="C28" s="30">
        <v>49629.942223999999</v>
      </c>
      <c r="D28" s="114">
        <v>2431.2927060099996</v>
      </c>
      <c r="E28" s="30"/>
    </row>
    <row r="29" spans="2:7">
      <c r="B29" s="34" t="s">
        <v>66</v>
      </c>
      <c r="C29" s="30">
        <v>27416.574285999999</v>
      </c>
      <c r="D29" s="114">
        <v>1103.7633382500001</v>
      </c>
      <c r="E29" s="30"/>
    </row>
    <row r="30" spans="2:7">
      <c r="B30" s="34" t="s">
        <v>67</v>
      </c>
      <c r="C30" s="30">
        <v>10706.014966000001</v>
      </c>
      <c r="D30" s="114">
        <v>144.11969551000001</v>
      </c>
      <c r="E30" s="30"/>
    </row>
    <row r="31" spans="2:7">
      <c r="B31" s="34" t="s">
        <v>68</v>
      </c>
      <c r="C31" s="30">
        <v>9019.7206750000005</v>
      </c>
      <c r="D31" s="114">
        <v>657.74898776000032</v>
      </c>
      <c r="E31" s="30"/>
    </row>
    <row r="32" spans="2:7">
      <c r="B32" s="34" t="s">
        <v>69</v>
      </c>
      <c r="C32" s="30">
        <v>1227.625693</v>
      </c>
      <c r="D32" s="114">
        <v>64.518929760000006</v>
      </c>
      <c r="E32" s="30"/>
    </row>
    <row r="33" spans="2:5">
      <c r="B33" s="34" t="s">
        <v>70</v>
      </c>
      <c r="C33" s="30">
        <v>3260.9817779999998</v>
      </c>
      <c r="D33" s="114">
        <v>163.53753232999995</v>
      </c>
      <c r="E33" s="30"/>
    </row>
    <row r="34" spans="2:5">
      <c r="B34" s="34" t="s">
        <v>71</v>
      </c>
      <c r="C34" s="30">
        <v>685.97514699999999</v>
      </c>
      <c r="D34" s="114">
        <v>29.094273859999998</v>
      </c>
      <c r="E34" s="30"/>
    </row>
    <row r="35" spans="2:5">
      <c r="B35" s="34" t="s">
        <v>72</v>
      </c>
      <c r="C35" s="30">
        <v>13374.225582999999</v>
      </c>
      <c r="D35" s="114">
        <v>618.14408202999994</v>
      </c>
      <c r="E35" s="30"/>
    </row>
    <row r="36" spans="2:5">
      <c r="B36" s="34" t="s">
        <v>73</v>
      </c>
      <c r="C36" s="30">
        <v>15653.944895000001</v>
      </c>
      <c r="D36" s="114">
        <v>883.50716427999998</v>
      </c>
      <c r="E36" s="30"/>
    </row>
    <row r="37" spans="2:5">
      <c r="B37" s="34" t="s">
        <v>74</v>
      </c>
      <c r="C37" s="30">
        <v>3459.6100219999998</v>
      </c>
      <c r="D37" s="114">
        <v>149.69464780000001</v>
      </c>
      <c r="E37" s="30"/>
    </row>
    <row r="38" spans="2:5">
      <c r="B38" s="34" t="s">
        <v>75</v>
      </c>
      <c r="C38" s="114">
        <v>2080.7347260000001</v>
      </c>
      <c r="D38" s="114">
        <v>81.514480900000009</v>
      </c>
      <c r="E38" s="30"/>
    </row>
    <row r="39" spans="2:5">
      <c r="B39" s="34" t="s">
        <v>76</v>
      </c>
      <c r="C39" s="114">
        <v>3109.6559729999999</v>
      </c>
      <c r="D39" s="114">
        <v>88.198630289999983</v>
      </c>
      <c r="E39" s="30"/>
    </row>
    <row r="40" spans="2:5">
      <c r="B40" s="34" t="s">
        <v>77</v>
      </c>
      <c r="C40" s="114">
        <v>13401.009791</v>
      </c>
      <c r="D40" s="114">
        <v>472.24974377000001</v>
      </c>
      <c r="E40" s="30"/>
    </row>
    <row r="41" spans="2:5">
      <c r="B41" s="34" t="s">
        <v>78</v>
      </c>
      <c r="C41" s="114">
        <v>253545.53659900001</v>
      </c>
      <c r="D41" s="114">
        <v>36762.87016667999</v>
      </c>
      <c r="E41" s="30"/>
    </row>
    <row r="42" spans="2:5">
      <c r="B42" s="34" t="s">
        <v>79</v>
      </c>
      <c r="C42" s="30">
        <v>115557.706551</v>
      </c>
      <c r="D42" s="114">
        <v>10039.301576209999</v>
      </c>
      <c r="E42" s="30"/>
    </row>
    <row r="43" spans="2:5">
      <c r="B43" s="32" t="s">
        <v>80</v>
      </c>
      <c r="C43" s="29">
        <f>C44</f>
        <v>8623.2868190000008</v>
      </c>
      <c r="D43" s="29">
        <f t="shared" ref="D43" si="1">D44</f>
        <v>718.38282191999974</v>
      </c>
      <c r="E43" s="30"/>
    </row>
    <row r="44" spans="2:5">
      <c r="B44" s="33" t="s">
        <v>81</v>
      </c>
      <c r="C44" s="30">
        <v>8623.2868190000008</v>
      </c>
      <c r="D44" s="114">
        <v>718.38282191999974</v>
      </c>
      <c r="E44" s="30"/>
    </row>
    <row r="45" spans="2:5">
      <c r="B45" s="32" t="s">
        <v>82</v>
      </c>
      <c r="C45" s="29">
        <f>C46</f>
        <v>8011.2919570000004</v>
      </c>
      <c r="D45" s="29">
        <f>D46</f>
        <v>667.60765300000003</v>
      </c>
      <c r="E45" s="30"/>
    </row>
    <row r="46" spans="2:5">
      <c r="B46" s="33" t="s">
        <v>83</v>
      </c>
      <c r="C46" s="30">
        <v>8011.2919570000004</v>
      </c>
      <c r="D46" s="114">
        <v>667.60765300000003</v>
      </c>
      <c r="E46" s="30"/>
    </row>
    <row r="47" spans="2:5">
      <c r="B47" s="32" t="s">
        <v>84</v>
      </c>
      <c r="C47" s="29">
        <f>C48</f>
        <v>1524.2480869999999</v>
      </c>
      <c r="D47" s="29">
        <f>D48</f>
        <v>127.02066169000001</v>
      </c>
      <c r="E47" s="30"/>
    </row>
    <row r="48" spans="2:5">
      <c r="B48" s="33" t="s">
        <v>85</v>
      </c>
      <c r="C48" s="30">
        <v>1524.2480869999999</v>
      </c>
      <c r="D48" s="114">
        <v>127.02066169000001</v>
      </c>
      <c r="E48" s="30"/>
    </row>
    <row r="49" spans="2:8">
      <c r="B49" s="32" t="s">
        <v>86</v>
      </c>
      <c r="C49" s="29">
        <f>C50</f>
        <v>1625.371875</v>
      </c>
      <c r="D49" s="29">
        <f>D50</f>
        <v>135.44764699999999</v>
      </c>
      <c r="E49" s="30"/>
    </row>
    <row r="50" spans="2:8">
      <c r="B50" s="33" t="s">
        <v>87</v>
      </c>
      <c r="C50" s="30">
        <v>1625.371875</v>
      </c>
      <c r="D50" s="114">
        <v>135.44764699999999</v>
      </c>
      <c r="E50" s="30"/>
    </row>
    <row r="51" spans="2:8">
      <c r="B51" s="32" t="s">
        <v>88</v>
      </c>
      <c r="C51" s="29">
        <f>C52</f>
        <v>267.728228</v>
      </c>
      <c r="D51" s="29">
        <f>D52</f>
        <v>18.447135670000002</v>
      </c>
      <c r="E51" s="30"/>
    </row>
    <row r="52" spans="2:8">
      <c r="B52" s="33" t="s">
        <v>89</v>
      </c>
      <c r="C52" s="30">
        <v>267.728228</v>
      </c>
      <c r="D52" s="114">
        <v>18.447135670000002</v>
      </c>
      <c r="E52" s="30"/>
    </row>
    <row r="53" spans="2:8">
      <c r="B53" s="32" t="s">
        <v>90</v>
      </c>
      <c r="C53" s="29">
        <f>C54</f>
        <v>951.88166899999999</v>
      </c>
      <c r="D53" s="29">
        <f t="shared" ref="D53" si="2">D54</f>
        <v>79.323462990000024</v>
      </c>
      <c r="E53" s="30"/>
    </row>
    <row r="54" spans="2:8">
      <c r="B54" s="33" t="s">
        <v>91</v>
      </c>
      <c r="C54" s="30">
        <v>951.88166899999999</v>
      </c>
      <c r="D54" s="114">
        <v>79.323462990000024</v>
      </c>
      <c r="E54" s="30"/>
    </row>
    <row r="55" spans="2:8">
      <c r="B55" s="32" t="s">
        <v>92</v>
      </c>
      <c r="C55" s="29">
        <f>C56</f>
        <v>646.66948300000001</v>
      </c>
      <c r="D55" s="29">
        <f>D56</f>
        <v>45.863961559999986</v>
      </c>
      <c r="E55" s="30"/>
    </row>
    <row r="56" spans="2:8">
      <c r="B56" s="33" t="s">
        <v>93</v>
      </c>
      <c r="C56" s="30">
        <v>646.66948300000001</v>
      </c>
      <c r="D56" s="114">
        <v>45.863961559999986</v>
      </c>
      <c r="E56" s="30"/>
    </row>
    <row r="57" spans="2:8">
      <c r="B57" s="26" t="s">
        <v>43</v>
      </c>
      <c r="C57" s="28">
        <f>C58</f>
        <v>155685.24232999998</v>
      </c>
      <c r="D57" s="28">
        <f>D58</f>
        <v>5228.5355178300006</v>
      </c>
      <c r="E57" s="30"/>
    </row>
    <row r="58" spans="2:8">
      <c r="B58" s="32" t="s">
        <v>54</v>
      </c>
      <c r="C58" s="29">
        <f>SUM(C59:C62)</f>
        <v>155685.24232999998</v>
      </c>
      <c r="D58" s="29">
        <f>SUM(D59:D62)</f>
        <v>5228.5355178300006</v>
      </c>
      <c r="E58" s="30"/>
    </row>
    <row r="59" spans="2:8">
      <c r="B59" s="33" t="s">
        <v>64</v>
      </c>
      <c r="C59" s="30">
        <v>3000</v>
      </c>
      <c r="D59" s="30">
        <v>250</v>
      </c>
      <c r="E59" s="30"/>
    </row>
    <row r="60" spans="2:8">
      <c r="B60" s="33" t="s">
        <v>65</v>
      </c>
      <c r="C60" s="30">
        <v>500</v>
      </c>
      <c r="D60" s="30">
        <v>0</v>
      </c>
      <c r="E60" s="30"/>
      <c r="H60" s="51"/>
    </row>
    <row r="61" spans="2:8">
      <c r="B61" s="33" t="s">
        <v>78</v>
      </c>
      <c r="C61" s="30">
        <v>133143.17131899999</v>
      </c>
      <c r="D61" s="30">
        <v>4908.3104732900001</v>
      </c>
      <c r="E61" s="30"/>
    </row>
    <row r="62" spans="2:8">
      <c r="B62" s="33" t="s">
        <v>79</v>
      </c>
      <c r="C62" s="30">
        <v>19042.071011</v>
      </c>
      <c r="D62" s="30">
        <v>70.225044540000013</v>
      </c>
      <c r="E62" s="30"/>
    </row>
    <row r="63" spans="2:8">
      <c r="B63" s="35" t="s">
        <v>94</v>
      </c>
      <c r="C63" s="31">
        <f>C13+C57</f>
        <v>1403263.338155</v>
      </c>
      <c r="D63" s="31">
        <f>(D13+D57)</f>
        <v>103174.64657316994</v>
      </c>
      <c r="E63" s="30"/>
    </row>
    <row r="64" spans="2:8">
      <c r="B64" s="15" t="s">
        <v>27</v>
      </c>
      <c r="C64" s="15"/>
      <c r="D64" s="16"/>
      <c r="E64" s="30"/>
    </row>
    <row r="65" spans="2:5" ht="28.5" customHeight="1">
      <c r="B65" s="164" t="s">
        <v>1350</v>
      </c>
      <c r="C65" s="164"/>
      <c r="D65" s="164"/>
      <c r="E65" s="30"/>
    </row>
    <row r="66" spans="2:5">
      <c r="B66" s="15" t="s">
        <v>49</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2"/>
  <sheetViews>
    <sheetView showGridLines="0" zoomScaleNormal="100" workbookViewId="0">
      <selection activeCell="G21" sqref="G21"/>
    </sheetView>
  </sheetViews>
  <sheetFormatPr baseColWidth="10" defaultColWidth="11.44140625" defaultRowHeight="14.4"/>
  <cols>
    <col min="1" max="1" width="15.5546875" customWidth="1"/>
    <col min="2" max="2" width="78.44140625" customWidth="1"/>
    <col min="3" max="3" width="17.109375" customWidth="1"/>
    <col min="4" max="4" width="18.109375" customWidth="1"/>
    <col min="5" max="5" width="19.77734375" customWidth="1"/>
    <col min="7" max="7" width="13.109375" style="48" bestFit="1" customWidth="1"/>
  </cols>
  <sheetData>
    <row r="1" spans="1:7" ht="28.5" customHeight="1">
      <c r="A1" s="156" t="s">
        <v>0</v>
      </c>
      <c r="B1" s="156"/>
      <c r="C1" s="156"/>
      <c r="D1" s="156"/>
      <c r="E1" s="156"/>
      <c r="G1" s="127"/>
    </row>
    <row r="2" spans="1:7" ht="21" customHeight="1">
      <c r="A2" s="157" t="s">
        <v>1</v>
      </c>
      <c r="B2" s="157"/>
      <c r="C2" s="157"/>
      <c r="D2" s="157"/>
      <c r="E2" s="157"/>
      <c r="G2" s="128"/>
    </row>
    <row r="3" spans="1:7" ht="15" customHeight="1">
      <c r="A3" s="167" t="s">
        <v>2</v>
      </c>
      <c r="B3" s="167"/>
      <c r="C3" s="167"/>
      <c r="D3" s="167"/>
      <c r="E3" s="167"/>
      <c r="G3" s="129"/>
    </row>
    <row r="5" spans="1:7" ht="18.75" customHeight="1">
      <c r="A5" s="169" t="s">
        <v>30</v>
      </c>
      <c r="B5" s="169"/>
      <c r="C5" s="169"/>
      <c r="D5" s="169"/>
      <c r="E5" s="169"/>
      <c r="G5" s="130"/>
    </row>
    <row r="6" spans="1:7" ht="18.75" customHeight="1">
      <c r="A6" s="169" t="s">
        <v>95</v>
      </c>
      <c r="B6" s="169"/>
      <c r="C6" s="169"/>
      <c r="D6" s="169"/>
      <c r="E6" s="169"/>
      <c r="G6" s="131"/>
    </row>
    <row r="7" spans="1:7" ht="18">
      <c r="A7" s="172" t="s">
        <v>1349</v>
      </c>
      <c r="B7" s="172"/>
      <c r="C7" s="172"/>
      <c r="D7" s="172"/>
      <c r="E7" s="172"/>
      <c r="G7" s="131"/>
    </row>
    <row r="8" spans="1:7" ht="15.6">
      <c r="A8" s="166" t="s">
        <v>5</v>
      </c>
      <c r="B8" s="166"/>
      <c r="C8" s="166"/>
      <c r="D8" s="166"/>
      <c r="E8" s="166"/>
      <c r="G8" s="132"/>
    </row>
    <row r="11" spans="1:7" ht="15" customHeight="1">
      <c r="B11" s="165" t="s">
        <v>6</v>
      </c>
      <c r="C11" s="54" t="s">
        <v>7</v>
      </c>
      <c r="D11" s="170" t="s">
        <v>8</v>
      </c>
    </row>
    <row r="12" spans="1:7">
      <c r="B12" s="165"/>
      <c r="C12" s="60" t="s">
        <v>9</v>
      </c>
      <c r="D12" s="170"/>
    </row>
    <row r="13" spans="1:7">
      <c r="B13" s="23" t="s">
        <v>15</v>
      </c>
      <c r="C13" s="20">
        <f>C14+C37+C69+C93+C133</f>
        <v>1247578.095825</v>
      </c>
      <c r="D13" s="20">
        <f>D14+D37+D69+D93+D133</f>
        <v>97946.111055339978</v>
      </c>
    </row>
    <row r="14" spans="1:7" s="7" customFormat="1">
      <c r="B14" s="45" t="s">
        <v>96</v>
      </c>
      <c r="C14" s="36">
        <f>C15+C22+C25+C29</f>
        <v>197661.01551399997</v>
      </c>
      <c r="D14" s="36">
        <f>D15+D22+D25+D29</f>
        <v>12244.903452809998</v>
      </c>
      <c r="G14" s="133"/>
    </row>
    <row r="15" spans="1:7" s="7" customFormat="1">
      <c r="B15" s="24" t="s">
        <v>97</v>
      </c>
      <c r="C15" s="38">
        <f>SUM(C16:C21)</f>
        <v>87046.015518999979</v>
      </c>
      <c r="D15" s="116">
        <f>SUM(D16:D21)</f>
        <v>5483.8228762299968</v>
      </c>
      <c r="G15" s="133"/>
    </row>
    <row r="16" spans="1:7" s="7" customFormat="1">
      <c r="B16" s="25" t="s">
        <v>98</v>
      </c>
      <c r="C16" s="30">
        <v>6812.2060220000003</v>
      </c>
      <c r="D16" s="114">
        <v>567.6838118299994</v>
      </c>
      <c r="G16" s="133"/>
    </row>
    <row r="17" spans="2:7" s="7" customFormat="1">
      <c r="B17" s="25" t="s">
        <v>99</v>
      </c>
      <c r="C17" s="30">
        <v>47551.226650999997</v>
      </c>
      <c r="D17" s="114">
        <v>2119.7942875699987</v>
      </c>
      <c r="G17" s="133"/>
    </row>
    <row r="18" spans="2:7" s="7" customFormat="1">
      <c r="B18" s="25" t="s">
        <v>100</v>
      </c>
      <c r="C18" s="30">
        <v>23088.519886999999</v>
      </c>
      <c r="D18" s="114">
        <v>2015.3149057999999</v>
      </c>
      <c r="G18" s="133"/>
    </row>
    <row r="19" spans="2:7" s="7" customFormat="1">
      <c r="B19" s="25" t="s">
        <v>101</v>
      </c>
      <c r="C19" s="30">
        <v>8958.1169059999993</v>
      </c>
      <c r="D19" s="114">
        <v>746.50972266999929</v>
      </c>
      <c r="G19" s="133"/>
    </row>
    <row r="20" spans="2:7" s="7" customFormat="1">
      <c r="B20" s="25" t="s">
        <v>102</v>
      </c>
      <c r="C20" s="30">
        <v>624.56965300000002</v>
      </c>
      <c r="D20" s="114">
        <v>34.52014836</v>
      </c>
      <c r="G20" s="133"/>
    </row>
    <row r="21" spans="2:7" s="7" customFormat="1">
      <c r="B21" s="25" t="s">
        <v>103</v>
      </c>
      <c r="C21" s="30">
        <v>11.3764</v>
      </c>
      <c r="D21" s="114">
        <v>0</v>
      </c>
      <c r="G21" s="133"/>
    </row>
    <row r="22" spans="2:7" s="7" customFormat="1">
      <c r="B22" s="24" t="s">
        <v>104</v>
      </c>
      <c r="C22" s="38">
        <f>SUM(C23:C24)</f>
        <v>11590.710885999999</v>
      </c>
      <c r="D22" s="116">
        <f>SUM(D23:D24)</f>
        <v>599.24572582999986</v>
      </c>
      <c r="G22" s="133"/>
    </row>
    <row r="23" spans="2:7" s="7" customFormat="1">
      <c r="B23" s="25" t="s">
        <v>105</v>
      </c>
      <c r="C23" s="30">
        <v>3716.6146869999998</v>
      </c>
      <c r="D23" s="114">
        <v>101.55799533999999</v>
      </c>
      <c r="G23" s="133"/>
    </row>
    <row r="24" spans="2:7" s="7" customFormat="1">
      <c r="B24" s="25" t="s">
        <v>106</v>
      </c>
      <c r="C24" s="30">
        <v>7874.0961989999996</v>
      </c>
      <c r="D24" s="114">
        <v>497.68773048999981</v>
      </c>
      <c r="G24" s="133"/>
    </row>
    <row r="25" spans="2:7" s="7" customFormat="1">
      <c r="B25" s="24" t="s">
        <v>107</v>
      </c>
      <c r="C25" s="38">
        <f>SUM(C26:C28)</f>
        <v>42631.638927</v>
      </c>
      <c r="D25" s="116">
        <f>SUM(D26:D28)</f>
        <v>2613.7851283199998</v>
      </c>
      <c r="G25" s="133"/>
    </row>
    <row r="26" spans="2:7" s="7" customFormat="1">
      <c r="B26" s="25" t="s">
        <v>108</v>
      </c>
      <c r="C26" s="30">
        <v>38920.161756000001</v>
      </c>
      <c r="D26" s="114">
        <v>2508.6493894599998</v>
      </c>
      <c r="G26" s="133"/>
    </row>
    <row r="27" spans="2:7" s="7" customFormat="1">
      <c r="B27" s="25" t="s">
        <v>109</v>
      </c>
      <c r="C27" s="30">
        <v>3641.2148619999998</v>
      </c>
      <c r="D27" s="114">
        <v>101.19353704</v>
      </c>
      <c r="G27" s="133"/>
    </row>
    <row r="28" spans="2:7" s="7" customFormat="1">
      <c r="B28" s="25" t="s">
        <v>110</v>
      </c>
      <c r="C28" s="30">
        <v>70.262309000000002</v>
      </c>
      <c r="D28" s="114">
        <v>3.9422018200000002</v>
      </c>
      <c r="G28" s="133"/>
    </row>
    <row r="29" spans="2:7" s="7" customFormat="1">
      <c r="B29" s="24" t="s">
        <v>111</v>
      </c>
      <c r="C29" s="38">
        <f>SUM(C30:C36)</f>
        <v>56392.650181999998</v>
      </c>
      <c r="D29" s="116">
        <f>SUM(D30:D36)</f>
        <v>3548.0497224300007</v>
      </c>
      <c r="E29" s="134"/>
      <c r="G29" s="133"/>
    </row>
    <row r="30" spans="2:7" s="7" customFormat="1">
      <c r="B30" s="25" t="s">
        <v>112</v>
      </c>
      <c r="C30" s="30">
        <v>28731.119006000001</v>
      </c>
      <c r="D30" s="114">
        <v>1567.5416769800008</v>
      </c>
      <c r="G30" s="133"/>
    </row>
    <row r="31" spans="2:7" s="7" customFormat="1">
      <c r="B31" s="25" t="s">
        <v>113</v>
      </c>
      <c r="C31" s="30">
        <v>562.62126999999998</v>
      </c>
      <c r="D31" s="114">
        <v>28.937890480000011</v>
      </c>
      <c r="G31" s="133"/>
    </row>
    <row r="32" spans="2:7" s="7" customFormat="1">
      <c r="B32" s="25" t="s">
        <v>114</v>
      </c>
      <c r="C32" s="30">
        <v>17673.625978</v>
      </c>
      <c r="D32" s="114">
        <v>1292.3194927099998</v>
      </c>
      <c r="G32" s="133"/>
    </row>
    <row r="33" spans="2:7" s="7" customFormat="1">
      <c r="B33" s="25" t="s">
        <v>115</v>
      </c>
      <c r="C33" s="30">
        <v>1385.4499780000001</v>
      </c>
      <c r="D33" s="114">
        <v>115.17364857999999</v>
      </c>
      <c r="G33" s="133"/>
    </row>
    <row r="34" spans="2:7" s="7" customFormat="1">
      <c r="B34" s="25" t="s">
        <v>116</v>
      </c>
      <c r="C34" s="30">
        <v>2563.6083480000002</v>
      </c>
      <c r="D34" s="114">
        <v>114.55456425999996</v>
      </c>
      <c r="G34" s="133"/>
    </row>
    <row r="35" spans="2:7" s="7" customFormat="1">
      <c r="B35" s="25" t="s">
        <v>117</v>
      </c>
      <c r="C35" s="30">
        <v>69.018726999999998</v>
      </c>
      <c r="D35" s="114">
        <v>5.2846000000000002</v>
      </c>
      <c r="G35" s="133"/>
    </row>
    <row r="36" spans="2:7" s="7" customFormat="1">
      <c r="B36" s="25" t="s">
        <v>118</v>
      </c>
      <c r="C36" s="30">
        <v>5407.2068749999999</v>
      </c>
      <c r="D36" s="114">
        <v>424.23784941999997</v>
      </c>
      <c r="G36" s="133"/>
    </row>
    <row r="37" spans="2:7" s="7" customFormat="1">
      <c r="B37" s="45" t="s">
        <v>119</v>
      </c>
      <c r="C37" s="38">
        <f>C38+C42+C47+C49+C54+C56+C62+C64+C66</f>
        <v>209176.93458200002</v>
      </c>
      <c r="D37" s="116">
        <f>D38+D42+D47+D49+D54+D56+D62+D64+D66</f>
        <v>14985.387781839998</v>
      </c>
      <c r="E37" s="134"/>
      <c r="G37" s="133"/>
    </row>
    <row r="38" spans="2:7" s="7" customFormat="1">
      <c r="B38" s="46" t="s">
        <v>120</v>
      </c>
      <c r="C38" s="38">
        <f>SUM(C39:C41)</f>
        <v>29167.495803999998</v>
      </c>
      <c r="D38" s="116">
        <f>SUM(D39:D41)</f>
        <v>1191.1859300800002</v>
      </c>
      <c r="G38" s="133"/>
    </row>
    <row r="39" spans="2:7" s="7" customFormat="1">
      <c r="B39" s="19" t="s">
        <v>121</v>
      </c>
      <c r="C39" s="30">
        <v>27454.524234</v>
      </c>
      <c r="D39" s="114">
        <v>1110.4989275400001</v>
      </c>
      <c r="G39" s="133"/>
    </row>
    <row r="40" spans="2:7">
      <c r="B40" s="19" t="s">
        <v>122</v>
      </c>
      <c r="C40" s="30">
        <v>1462.0584799999999</v>
      </c>
      <c r="D40" s="114">
        <v>66.493799179999996</v>
      </c>
      <c r="G40" s="133"/>
    </row>
    <row r="41" spans="2:7">
      <c r="B41" s="19" t="s">
        <v>123</v>
      </c>
      <c r="C41" s="30">
        <v>250.91309000000001</v>
      </c>
      <c r="D41" s="114">
        <v>14.19320336</v>
      </c>
      <c r="G41" s="133"/>
    </row>
    <row r="42" spans="2:7">
      <c r="B42" s="46" t="s">
        <v>124</v>
      </c>
      <c r="C42" s="38">
        <f>SUM(C43:C46)</f>
        <v>15112.730110999997</v>
      </c>
      <c r="D42" s="116">
        <f>SUM(D43:D46)</f>
        <v>916.36147380000011</v>
      </c>
      <c r="E42" s="135"/>
      <c r="G42" s="133"/>
    </row>
    <row r="43" spans="2:7">
      <c r="B43" s="19" t="s">
        <v>125</v>
      </c>
      <c r="C43" s="30">
        <v>10013.952660999999</v>
      </c>
      <c r="D43" s="114">
        <v>609.85494111000003</v>
      </c>
      <c r="G43" s="133"/>
    </row>
    <row r="44" spans="2:7">
      <c r="B44" s="19" t="s">
        <v>126</v>
      </c>
      <c r="C44" s="30">
        <v>185.31585100000001</v>
      </c>
      <c r="D44" s="114">
        <v>17.409839999999999</v>
      </c>
      <c r="G44" s="133"/>
    </row>
    <row r="45" spans="2:7">
      <c r="B45" s="19" t="s">
        <v>127</v>
      </c>
      <c r="C45" s="30">
        <v>679.31603399999995</v>
      </c>
      <c r="D45" s="114">
        <v>11.593245280000001</v>
      </c>
      <c r="G45" s="133"/>
    </row>
    <row r="46" spans="2:7">
      <c r="B46" s="19" t="s">
        <v>128</v>
      </c>
      <c r="C46" s="30">
        <v>4234.1455649999998</v>
      </c>
      <c r="D46" s="114">
        <v>277.50344740999998</v>
      </c>
      <c r="G46" s="133"/>
    </row>
    <row r="47" spans="2:7">
      <c r="B47" s="46" t="s">
        <v>129</v>
      </c>
      <c r="C47" s="38">
        <f>C48</f>
        <v>6626.6632099999997</v>
      </c>
      <c r="D47" s="116">
        <f>D48</f>
        <v>431.61963835</v>
      </c>
      <c r="E47" s="135"/>
      <c r="G47" s="133"/>
    </row>
    <row r="48" spans="2:7">
      <c r="B48" s="19" t="s">
        <v>130</v>
      </c>
      <c r="C48" s="30">
        <v>6626.6632099999997</v>
      </c>
      <c r="D48" s="114">
        <v>431.61963835</v>
      </c>
      <c r="G48" s="133"/>
    </row>
    <row r="49" spans="2:7">
      <c r="B49" s="46" t="s">
        <v>131</v>
      </c>
      <c r="C49" s="38">
        <f>SUM(C50:C53)</f>
        <v>76290.465115999992</v>
      </c>
      <c r="D49" s="116">
        <f>SUM(D50:D53)</f>
        <v>7089.009814680001</v>
      </c>
      <c r="E49" s="135"/>
      <c r="G49" s="133"/>
    </row>
    <row r="50" spans="2:7">
      <c r="B50" s="19" t="s">
        <v>132</v>
      </c>
      <c r="C50" s="30">
        <v>210.33202199999999</v>
      </c>
      <c r="D50" s="114">
        <v>0.77499641999999991</v>
      </c>
      <c r="G50" s="133"/>
    </row>
    <row r="51" spans="2:7">
      <c r="B51" s="19" t="s">
        <v>133</v>
      </c>
      <c r="C51" s="30">
        <v>73959.093450999993</v>
      </c>
      <c r="D51" s="114">
        <v>7022.3792733400005</v>
      </c>
      <c r="G51" s="133"/>
    </row>
    <row r="52" spans="2:7">
      <c r="B52" s="19" t="s">
        <v>134</v>
      </c>
      <c r="C52" s="30">
        <v>0.4</v>
      </c>
      <c r="D52" s="114">
        <v>0</v>
      </c>
      <c r="G52" s="133"/>
    </row>
    <row r="53" spans="2:7">
      <c r="B53" s="19" t="s">
        <v>135</v>
      </c>
      <c r="C53" s="30">
        <v>2120.639643</v>
      </c>
      <c r="D53" s="114">
        <v>65.85554492</v>
      </c>
      <c r="G53" s="133"/>
    </row>
    <row r="54" spans="2:7">
      <c r="B54" s="46" t="s">
        <v>136</v>
      </c>
      <c r="C54" s="38">
        <f>SUM(C55:C55)</f>
        <v>619.41767500000003</v>
      </c>
      <c r="D54" s="116">
        <f>SUM(D55:D55)</f>
        <v>14.984755610000002</v>
      </c>
      <c r="E54" s="135"/>
      <c r="G54" s="133"/>
    </row>
    <row r="55" spans="2:7">
      <c r="B55" s="19" t="s">
        <v>137</v>
      </c>
      <c r="C55" s="30">
        <v>619.41767500000003</v>
      </c>
      <c r="D55" s="114">
        <v>14.984755610000002</v>
      </c>
      <c r="G55" s="133"/>
    </row>
    <row r="56" spans="2:7">
      <c r="B56" s="46" t="s">
        <v>138</v>
      </c>
      <c r="C56" s="38">
        <f>SUM(C57:C61)</f>
        <v>67607.726815999995</v>
      </c>
      <c r="D56" s="116">
        <f>SUM(D57:D61)</f>
        <v>5037.0444537999983</v>
      </c>
      <c r="E56" s="135"/>
      <c r="G56" s="133"/>
    </row>
    <row r="57" spans="2:7">
      <c r="B57" s="19" t="s">
        <v>139</v>
      </c>
      <c r="C57" s="30">
        <v>30352.778077999999</v>
      </c>
      <c r="D57" s="114">
        <v>2175.9132703299992</v>
      </c>
      <c r="G57" s="133"/>
    </row>
    <row r="58" spans="2:7">
      <c r="B58" s="19" t="s">
        <v>140</v>
      </c>
      <c r="C58" s="30">
        <v>91.084003999999993</v>
      </c>
      <c r="D58" s="114">
        <v>4.2738014499999997</v>
      </c>
      <c r="G58" s="133"/>
    </row>
    <row r="59" spans="2:7">
      <c r="B59" s="19" t="s">
        <v>141</v>
      </c>
      <c r="C59" s="30">
        <v>30418.352501000001</v>
      </c>
      <c r="D59" s="114">
        <v>2635.8031344899996</v>
      </c>
      <c r="G59" s="133"/>
    </row>
    <row r="60" spans="2:7">
      <c r="B60" s="19" t="s">
        <v>142</v>
      </c>
      <c r="C60" s="30">
        <v>3786.7</v>
      </c>
      <c r="D60" s="114">
        <v>111.43638708</v>
      </c>
      <c r="G60" s="133"/>
    </row>
    <row r="61" spans="2:7">
      <c r="B61" s="19" t="s">
        <v>143</v>
      </c>
      <c r="C61" s="30">
        <v>2958.8122330000001</v>
      </c>
      <c r="D61" s="114">
        <v>109.61786045000002</v>
      </c>
      <c r="G61" s="133"/>
    </row>
    <row r="62" spans="2:7">
      <c r="B62" s="46" t="s">
        <v>144</v>
      </c>
      <c r="C62" s="38">
        <f>C63</f>
        <v>2896.4838639999998</v>
      </c>
      <c r="D62" s="116">
        <f>D63</f>
        <v>148.58676834000002</v>
      </c>
      <c r="E62" s="135"/>
      <c r="G62" s="133"/>
    </row>
    <row r="63" spans="2:7">
      <c r="B63" s="19" t="s">
        <v>145</v>
      </c>
      <c r="C63" s="30">
        <v>2896.4838639999998</v>
      </c>
      <c r="D63" s="114">
        <v>148.58676834000002</v>
      </c>
      <c r="G63" s="133"/>
    </row>
    <row r="64" spans="2:7">
      <c r="B64" s="46" t="s">
        <v>146</v>
      </c>
      <c r="C64" s="38">
        <f>C65</f>
        <v>149.70302000000001</v>
      </c>
      <c r="D64" s="116">
        <f>D65</f>
        <v>12.47525167</v>
      </c>
      <c r="E64" s="135"/>
      <c r="G64" s="133"/>
    </row>
    <row r="65" spans="2:7">
      <c r="B65" s="19" t="s">
        <v>147</v>
      </c>
      <c r="C65" s="30">
        <v>149.70302000000001</v>
      </c>
      <c r="D65" s="114">
        <v>12.47525167</v>
      </c>
      <c r="G65" s="133"/>
    </row>
    <row r="66" spans="2:7">
      <c r="B66" s="46" t="s">
        <v>148</v>
      </c>
      <c r="C66" s="38">
        <f>SUM(C67:C68)</f>
        <v>10706.248966000001</v>
      </c>
      <c r="D66" s="116">
        <f>SUM(D67:D68)</f>
        <v>144.11969551000001</v>
      </c>
      <c r="E66" s="135"/>
      <c r="G66" s="133"/>
    </row>
    <row r="67" spans="2:7">
      <c r="B67" s="19" t="s">
        <v>149</v>
      </c>
      <c r="C67" s="30">
        <v>0.23400000000000001</v>
      </c>
      <c r="D67" s="114">
        <v>0</v>
      </c>
      <c r="G67" s="133"/>
    </row>
    <row r="68" spans="2:7">
      <c r="B68" s="19" t="s">
        <v>150</v>
      </c>
      <c r="C68" s="30">
        <v>10706.014966000001</v>
      </c>
      <c r="D68" s="114">
        <v>144.11969551000001</v>
      </c>
      <c r="G68" s="133"/>
    </row>
    <row r="69" spans="2:7">
      <c r="B69" s="45" t="s">
        <v>151</v>
      </c>
      <c r="C69" s="38">
        <f>C70+C74+C86</f>
        <v>8813.3572870000007</v>
      </c>
      <c r="D69" s="116">
        <f>D70+D74+D86</f>
        <v>227.03317278</v>
      </c>
      <c r="E69" s="135"/>
      <c r="G69" s="133"/>
    </row>
    <row r="70" spans="2:7">
      <c r="B70" s="46" t="s">
        <v>152</v>
      </c>
      <c r="C70" s="38">
        <f>SUM(C71:C73)</f>
        <v>398.496194</v>
      </c>
      <c r="D70" s="116">
        <f>SUM(D71:D73)</f>
        <v>4.2430038300000001</v>
      </c>
      <c r="G70" s="133"/>
    </row>
    <row r="71" spans="2:7">
      <c r="B71" s="19" t="s">
        <v>153</v>
      </c>
      <c r="C71" s="30">
        <v>233.21052900000001</v>
      </c>
      <c r="D71" s="114">
        <v>3.5333333700000003</v>
      </c>
      <c r="G71" s="133"/>
    </row>
    <row r="72" spans="2:7">
      <c r="B72" s="19" t="s">
        <v>154</v>
      </c>
      <c r="C72" s="30">
        <v>73.982265999999996</v>
      </c>
      <c r="D72" s="114">
        <v>0</v>
      </c>
      <c r="G72" s="133"/>
    </row>
    <row r="73" spans="2:7">
      <c r="B73" s="19" t="s">
        <v>155</v>
      </c>
      <c r="C73" s="30">
        <v>91.303398999999999</v>
      </c>
      <c r="D73" s="114">
        <v>0.70967046000000011</v>
      </c>
      <c r="G73" s="133"/>
    </row>
    <row r="74" spans="2:7">
      <c r="B74" s="46" t="s">
        <v>156</v>
      </c>
      <c r="C74" s="38">
        <f>SUM(C75:C85)</f>
        <v>7783.9568980000004</v>
      </c>
      <c r="D74" s="116">
        <f>SUM(D75:D85)</f>
        <v>190.52606364000002</v>
      </c>
      <c r="E74" s="136"/>
      <c r="G74" s="133"/>
    </row>
    <row r="75" spans="2:7">
      <c r="B75" s="19" t="s">
        <v>157</v>
      </c>
      <c r="C75" s="30">
        <v>1012.470342</v>
      </c>
      <c r="D75" s="114">
        <v>2.1111220899999998</v>
      </c>
      <c r="G75" s="133"/>
    </row>
    <row r="76" spans="2:7">
      <c r="B76" s="19" t="s">
        <v>158</v>
      </c>
      <c r="C76" s="30">
        <v>149.322587</v>
      </c>
      <c r="D76" s="114">
        <v>8.7046318700000018</v>
      </c>
      <c r="G76" s="133"/>
    </row>
    <row r="77" spans="2:7">
      <c r="B77" s="19" t="s">
        <v>159</v>
      </c>
      <c r="C77" s="30">
        <v>29.669868000000001</v>
      </c>
      <c r="D77" s="114">
        <v>1.00932114</v>
      </c>
      <c r="G77" s="133"/>
    </row>
    <row r="78" spans="2:7">
      <c r="B78" s="19" t="s">
        <v>160</v>
      </c>
      <c r="C78" s="30">
        <v>18.650001</v>
      </c>
      <c r="D78" s="114">
        <v>0</v>
      </c>
      <c r="G78" s="133"/>
    </row>
    <row r="79" spans="2:7">
      <c r="B79" s="19" t="s">
        <v>161</v>
      </c>
      <c r="C79" s="30">
        <v>245.42018200000001</v>
      </c>
      <c r="D79" s="114">
        <v>13.822773379999999</v>
      </c>
      <c r="G79" s="133"/>
    </row>
    <row r="80" spans="2:7">
      <c r="B80" s="19" t="s">
        <v>162</v>
      </c>
      <c r="C80" s="30">
        <v>962.91654400000004</v>
      </c>
      <c r="D80" s="114">
        <v>46.037978239999987</v>
      </c>
      <c r="G80" s="133"/>
    </row>
    <row r="81" spans="2:7">
      <c r="B81" s="19" t="s">
        <v>163</v>
      </c>
      <c r="C81" s="30">
        <v>7.2203889999999999</v>
      </c>
      <c r="D81" s="114">
        <v>0</v>
      </c>
      <c r="G81" s="133"/>
    </row>
    <row r="82" spans="2:7">
      <c r="B82" s="19" t="s">
        <v>164</v>
      </c>
      <c r="C82" s="30">
        <v>191.213528</v>
      </c>
      <c r="D82" s="114">
        <v>6.4262145900000007</v>
      </c>
      <c r="G82" s="133"/>
    </row>
    <row r="83" spans="2:7">
      <c r="B83" s="19" t="s">
        <v>165</v>
      </c>
      <c r="C83" s="30">
        <v>20.417625999999998</v>
      </c>
      <c r="D83" s="114">
        <v>1.21239276</v>
      </c>
      <c r="G83" s="133"/>
    </row>
    <row r="84" spans="2:7">
      <c r="B84" s="19" t="s">
        <v>166</v>
      </c>
      <c r="C84" s="30">
        <v>9.1999999999999993</v>
      </c>
      <c r="D84" s="114">
        <v>0.24737082000000002</v>
      </c>
      <c r="G84" s="133"/>
    </row>
    <row r="85" spans="2:7">
      <c r="B85" s="19" t="s">
        <v>167</v>
      </c>
      <c r="C85" s="30">
        <v>5137.4558310000002</v>
      </c>
      <c r="D85" s="114">
        <v>110.95425875000004</v>
      </c>
      <c r="G85" s="133"/>
    </row>
    <row r="86" spans="2:7">
      <c r="B86" s="46" t="s">
        <v>168</v>
      </c>
      <c r="C86" s="38">
        <f>SUM(C87:C92)</f>
        <v>630.90419500000007</v>
      </c>
      <c r="D86" s="116">
        <f>SUM(D87:D92)</f>
        <v>32.264105309999991</v>
      </c>
      <c r="E86" s="135"/>
      <c r="G86" s="133"/>
    </row>
    <row r="87" spans="2:7">
      <c r="B87" s="19" t="s">
        <v>169</v>
      </c>
      <c r="C87" s="30">
        <v>353.09912200000002</v>
      </c>
      <c r="D87" s="114">
        <v>16.775531889999996</v>
      </c>
      <c r="G87" s="133"/>
    </row>
    <row r="88" spans="2:7">
      <c r="B88" s="19" t="s">
        <v>170</v>
      </c>
      <c r="C88" s="30">
        <v>4.5355160000000003</v>
      </c>
      <c r="D88" s="114">
        <v>0.22981110000000002</v>
      </c>
      <c r="G88" s="133"/>
    </row>
    <row r="89" spans="2:7">
      <c r="B89" s="19" t="s">
        <v>171</v>
      </c>
      <c r="C89" s="30">
        <v>147.059247</v>
      </c>
      <c r="D89" s="114">
        <v>7.8717049199999991</v>
      </c>
      <c r="G89" s="133"/>
    </row>
    <row r="90" spans="2:7">
      <c r="B90" s="19" t="s">
        <v>172</v>
      </c>
      <c r="C90" s="30">
        <v>16</v>
      </c>
      <c r="D90" s="114">
        <v>0.17200055</v>
      </c>
      <c r="G90" s="133"/>
    </row>
    <row r="91" spans="2:7">
      <c r="B91" s="19" t="s">
        <v>173</v>
      </c>
      <c r="C91" s="30">
        <v>6.5484390000000001</v>
      </c>
      <c r="D91" s="114">
        <v>0.43672865</v>
      </c>
      <c r="G91" s="133"/>
    </row>
    <row r="92" spans="2:7">
      <c r="B92" s="19" t="s">
        <v>174</v>
      </c>
      <c r="C92" s="30">
        <v>103.661871</v>
      </c>
      <c r="D92" s="114">
        <v>6.7783281999999998</v>
      </c>
      <c r="G92" s="133"/>
    </row>
    <row r="93" spans="2:7">
      <c r="B93" s="45" t="s">
        <v>175</v>
      </c>
      <c r="C93" s="38">
        <f>C94+C98+C104+C110+C122+C129</f>
        <v>578381.25184299995</v>
      </c>
      <c r="D93" s="116">
        <f>D94+D98+D104+D110+D122+D129</f>
        <v>33725.91648123</v>
      </c>
      <c r="E93" s="135"/>
      <c r="G93" s="133"/>
    </row>
    <row r="94" spans="2:7">
      <c r="B94" s="46" t="s">
        <v>176</v>
      </c>
      <c r="C94" s="38">
        <f>SUM(C95:C97)</f>
        <v>31108.895165000002</v>
      </c>
      <c r="D94" s="116">
        <f>SUM(D95:D97)</f>
        <v>998.14781373000005</v>
      </c>
      <c r="E94" s="135"/>
      <c r="G94" s="133"/>
    </row>
    <row r="95" spans="2:7">
      <c r="B95" s="19" t="s">
        <v>177</v>
      </c>
      <c r="C95" s="30">
        <v>8174.842103</v>
      </c>
      <c r="D95" s="114">
        <v>266.85774042000003</v>
      </c>
      <c r="G95" s="133"/>
    </row>
    <row r="96" spans="2:7">
      <c r="B96" s="19" t="s">
        <v>178</v>
      </c>
      <c r="C96" s="30">
        <v>513.27221599999996</v>
      </c>
      <c r="D96" s="114">
        <v>28.355687939999999</v>
      </c>
      <c r="G96" s="133"/>
    </row>
    <row r="97" spans="2:7">
      <c r="B97" s="19" t="s">
        <v>179</v>
      </c>
      <c r="C97" s="30">
        <v>22420.780846000001</v>
      </c>
      <c r="D97" s="114">
        <v>702.93438537000009</v>
      </c>
      <c r="G97" s="133"/>
    </row>
    <row r="98" spans="2:7">
      <c r="B98" s="46" t="s">
        <v>180</v>
      </c>
      <c r="C98" s="38">
        <f>SUM(C99:C103)</f>
        <v>122301.21576600001</v>
      </c>
      <c r="D98" s="116">
        <f t="shared" ref="D98" si="0">SUM(D99:D103)</f>
        <v>7601.0988090000001</v>
      </c>
      <c r="E98" s="38"/>
    </row>
    <row r="99" spans="2:7">
      <c r="B99" s="19" t="s">
        <v>181</v>
      </c>
      <c r="C99" s="30">
        <v>11612.10059</v>
      </c>
      <c r="D99" s="114">
        <v>654.30844034000006</v>
      </c>
    </row>
    <row r="100" spans="2:7">
      <c r="B100" s="19" t="s">
        <v>182</v>
      </c>
      <c r="C100" s="30">
        <v>8381.2366910000001</v>
      </c>
      <c r="D100" s="114">
        <v>310.39472713999999</v>
      </c>
    </row>
    <row r="101" spans="2:7">
      <c r="B101" s="19" t="s">
        <v>183</v>
      </c>
      <c r="C101" s="30">
        <v>30.27</v>
      </c>
      <c r="D101" s="114">
        <v>8.378E-3</v>
      </c>
    </row>
    <row r="102" spans="2:7">
      <c r="B102" s="19" t="s">
        <v>184</v>
      </c>
      <c r="C102" s="30">
        <v>9.5212970000000006</v>
      </c>
      <c r="D102" s="114">
        <v>0.62677406000000002</v>
      </c>
    </row>
    <row r="103" spans="2:7">
      <c r="B103" s="19" t="s">
        <v>185</v>
      </c>
      <c r="C103" s="30">
        <v>102268.087188</v>
      </c>
      <c r="D103" s="114">
        <v>6635.7604894599999</v>
      </c>
    </row>
    <row r="104" spans="2:7">
      <c r="B104" s="46" t="s">
        <v>186</v>
      </c>
      <c r="C104" s="112">
        <f>SUM(C105:C109)</f>
        <v>7710.6201000000001</v>
      </c>
      <c r="D104" s="117">
        <f>SUM(D105:D109)</f>
        <v>401.61304028999996</v>
      </c>
      <c r="E104" s="135"/>
    </row>
    <row r="105" spans="2:7">
      <c r="B105" s="19" t="s">
        <v>187</v>
      </c>
      <c r="C105" s="30">
        <v>1104.844386</v>
      </c>
      <c r="D105" s="114">
        <v>44.232532820000003</v>
      </c>
    </row>
    <row r="106" spans="2:7">
      <c r="B106" s="19" t="s">
        <v>188</v>
      </c>
      <c r="C106" s="30">
        <v>848.06509200000005</v>
      </c>
      <c r="D106" s="114">
        <v>25.79660977</v>
      </c>
    </row>
    <row r="107" spans="2:7">
      <c r="B107" s="19" t="s">
        <v>189</v>
      </c>
      <c r="C107" s="30">
        <v>3658.717028</v>
      </c>
      <c r="D107" s="114">
        <v>169.63121603999997</v>
      </c>
    </row>
    <row r="108" spans="2:7">
      <c r="B108" s="25" t="s">
        <v>190</v>
      </c>
      <c r="C108" s="30">
        <v>172.32664199999999</v>
      </c>
      <c r="D108" s="114">
        <v>50.476961380000006</v>
      </c>
    </row>
    <row r="109" spans="2:7">
      <c r="B109" s="19" t="s">
        <v>191</v>
      </c>
      <c r="C109" s="30">
        <v>1926.666952</v>
      </c>
      <c r="D109" s="114">
        <v>111.47572027999999</v>
      </c>
    </row>
    <row r="110" spans="2:7">
      <c r="B110" s="46" t="s">
        <v>192</v>
      </c>
      <c r="C110" s="38">
        <f>SUM(C111:C121)</f>
        <v>276271.24826000002</v>
      </c>
      <c r="D110" s="116">
        <f>SUM(D111:D121)</f>
        <v>15331.383197880001</v>
      </c>
      <c r="E110" s="135"/>
    </row>
    <row r="111" spans="2:7">
      <c r="B111" s="19" t="s">
        <v>193</v>
      </c>
      <c r="C111" s="30">
        <v>13283.115024000001</v>
      </c>
      <c r="D111" s="114">
        <v>2154.6934172800002</v>
      </c>
    </row>
    <row r="112" spans="2:7">
      <c r="B112" s="19" t="s">
        <v>194</v>
      </c>
      <c r="C112" s="30">
        <v>97001.537563000005</v>
      </c>
      <c r="D112" s="114">
        <v>6859.9838755500004</v>
      </c>
    </row>
    <row r="113" spans="2:5">
      <c r="B113" s="19" t="s">
        <v>195</v>
      </c>
      <c r="C113" s="30">
        <v>30475.69771</v>
      </c>
      <c r="D113" s="114">
        <v>2029.5196847300001</v>
      </c>
    </row>
    <row r="114" spans="2:5">
      <c r="B114" s="19" t="s">
        <v>196</v>
      </c>
      <c r="C114" s="30">
        <v>19911.947542000002</v>
      </c>
      <c r="D114" s="114">
        <v>1011.04595378</v>
      </c>
    </row>
    <row r="115" spans="2:5">
      <c r="B115" s="19" t="s">
        <v>197</v>
      </c>
      <c r="C115" s="30">
        <v>6493.6226500000002</v>
      </c>
      <c r="D115" s="114">
        <v>268.60651773999996</v>
      </c>
    </row>
    <row r="116" spans="2:5">
      <c r="B116" s="19" t="s">
        <v>198</v>
      </c>
      <c r="C116" s="30">
        <v>10911.714693</v>
      </c>
      <c r="D116" s="114">
        <v>579.56151283999986</v>
      </c>
    </row>
    <row r="117" spans="2:5">
      <c r="B117" s="19" t="s">
        <v>199</v>
      </c>
      <c r="C117" s="30">
        <v>1508.055705</v>
      </c>
      <c r="D117" s="114">
        <v>72.477129050000016</v>
      </c>
    </row>
    <row r="118" spans="2:5">
      <c r="B118" s="19" t="s">
        <v>200</v>
      </c>
      <c r="C118" s="30">
        <v>458.28771</v>
      </c>
      <c r="D118" s="114">
        <v>33.61930976</v>
      </c>
    </row>
    <row r="119" spans="2:5">
      <c r="B119" s="19" t="s">
        <v>201</v>
      </c>
      <c r="C119" s="30">
        <v>194.60509500000001</v>
      </c>
      <c r="D119" s="114">
        <v>9.79385598</v>
      </c>
    </row>
    <row r="120" spans="2:5">
      <c r="B120" s="19" t="s">
        <v>202</v>
      </c>
      <c r="C120" s="30">
        <v>797.59498499999995</v>
      </c>
      <c r="D120" s="114">
        <v>23.133398070000005</v>
      </c>
    </row>
    <row r="121" spans="2:5">
      <c r="B121" s="19" t="s">
        <v>203</v>
      </c>
      <c r="C121" s="30">
        <v>95235.069583000004</v>
      </c>
      <c r="D121" s="114">
        <v>2288.9485430999998</v>
      </c>
    </row>
    <row r="122" spans="2:5">
      <c r="B122" s="46" t="s">
        <v>204</v>
      </c>
      <c r="C122" s="38">
        <f>SUM(C123:C128)</f>
        <v>140266.235422</v>
      </c>
      <c r="D122" s="116">
        <f>SUM(D123:D128)</f>
        <v>9360.1873359600013</v>
      </c>
      <c r="E122" s="135"/>
    </row>
    <row r="123" spans="2:5" ht="15.75" customHeight="1">
      <c r="B123" s="19" t="s">
        <v>205</v>
      </c>
      <c r="C123" s="30">
        <v>66501.454912000001</v>
      </c>
      <c r="D123" s="114">
        <v>4804.2118455099999</v>
      </c>
    </row>
    <row r="124" spans="2:5">
      <c r="B124" s="19" t="s">
        <v>206</v>
      </c>
      <c r="C124" s="30">
        <v>1594</v>
      </c>
      <c r="D124" s="114">
        <v>10.048908120000002</v>
      </c>
    </row>
    <row r="125" spans="2:5">
      <c r="B125" s="19" t="s">
        <v>207</v>
      </c>
      <c r="C125" s="30">
        <v>2570.3693330000001</v>
      </c>
      <c r="D125" s="114">
        <v>133.02382209000004</v>
      </c>
    </row>
    <row r="126" spans="2:5">
      <c r="B126" s="19" t="s">
        <v>208</v>
      </c>
      <c r="C126" s="30">
        <v>1883.9212010000001</v>
      </c>
      <c r="D126" s="114">
        <v>34.471179110000001</v>
      </c>
    </row>
    <row r="127" spans="2:5">
      <c r="B127" s="19" t="s">
        <v>209</v>
      </c>
      <c r="C127" s="30">
        <v>66977.647068000006</v>
      </c>
      <c r="D127" s="114">
        <v>4351.3482481300007</v>
      </c>
    </row>
    <row r="128" spans="2:5">
      <c r="B128" s="19" t="s">
        <v>210</v>
      </c>
      <c r="C128" s="30">
        <v>738.84290799999997</v>
      </c>
      <c r="D128" s="114">
        <v>27.083333</v>
      </c>
    </row>
    <row r="129" spans="2:5">
      <c r="B129" s="46" t="s">
        <v>211</v>
      </c>
      <c r="C129" s="38">
        <f>SUM(C130:C132)</f>
        <v>723.03712999999993</v>
      </c>
      <c r="D129" s="116">
        <f>SUM(D130:D132)</f>
        <v>33.48628437</v>
      </c>
      <c r="E129" s="135"/>
    </row>
    <row r="130" spans="2:5">
      <c r="B130" s="19" t="s">
        <v>212</v>
      </c>
      <c r="C130" s="30">
        <v>143.67743100000001</v>
      </c>
      <c r="D130" s="114">
        <v>0</v>
      </c>
    </row>
    <row r="131" spans="2:5">
      <c r="B131" s="19" t="s">
        <v>213</v>
      </c>
      <c r="C131" s="30">
        <v>182.69666599999999</v>
      </c>
      <c r="D131" s="114">
        <v>2.5745433700000007</v>
      </c>
    </row>
    <row r="132" spans="2:5">
      <c r="B132" s="19" t="s">
        <v>214</v>
      </c>
      <c r="C132" s="30">
        <v>396.66303299999998</v>
      </c>
      <c r="D132" s="114">
        <v>30.911740999999999</v>
      </c>
    </row>
    <row r="133" spans="2:5" ht="15" customHeight="1">
      <c r="B133" s="45" t="s">
        <v>215</v>
      </c>
      <c r="C133" s="38">
        <f>C134</f>
        <v>253545.53659900001</v>
      </c>
      <c r="D133" s="116">
        <f>D134</f>
        <v>36762.87016667999</v>
      </c>
    </row>
    <row r="134" spans="2:5">
      <c r="B134" s="46" t="s">
        <v>216</v>
      </c>
      <c r="C134" s="38">
        <f>C135</f>
        <v>253545.53659900001</v>
      </c>
      <c r="D134" s="116">
        <f>(D135)</f>
        <v>36762.87016667999</v>
      </c>
    </row>
    <row r="135" spans="2:5">
      <c r="B135" s="19" t="s">
        <v>217</v>
      </c>
      <c r="C135" s="30">
        <v>253545.53659900001</v>
      </c>
      <c r="D135" s="30">
        <v>36762.87016667999</v>
      </c>
    </row>
    <row r="136" spans="2:5">
      <c r="B136" s="23" t="s">
        <v>43</v>
      </c>
      <c r="C136" s="20">
        <f t="shared" ref="C136:D138" si="1">C137</f>
        <v>155685.24233000001</v>
      </c>
      <c r="D136" s="113">
        <f t="shared" si="1"/>
        <v>5228.5355178299997</v>
      </c>
    </row>
    <row r="137" spans="2:5">
      <c r="B137" s="47" t="s">
        <v>218</v>
      </c>
      <c r="C137" s="36">
        <f t="shared" si="1"/>
        <v>155685.24233000001</v>
      </c>
      <c r="D137" s="38">
        <f t="shared" si="1"/>
        <v>5228.5355178299997</v>
      </c>
    </row>
    <row r="138" spans="2:5">
      <c r="B138" s="46" t="s">
        <v>219</v>
      </c>
      <c r="C138" s="36">
        <f>C139</f>
        <v>155685.24233000001</v>
      </c>
      <c r="D138" s="38">
        <f t="shared" si="1"/>
        <v>5228.5355178299997</v>
      </c>
    </row>
    <row r="139" spans="2:5">
      <c r="B139" s="19" t="s">
        <v>220</v>
      </c>
      <c r="C139" s="37">
        <v>155685.24233000001</v>
      </c>
      <c r="D139" s="30">
        <v>5228.5355178299997</v>
      </c>
    </row>
    <row r="140" spans="2:5">
      <c r="B140" s="35" t="s">
        <v>48</v>
      </c>
      <c r="C140" s="31">
        <f>C13+C136</f>
        <v>1403263.338155</v>
      </c>
      <c r="D140" s="31">
        <f>D13+D136</f>
        <v>103174.64657316997</v>
      </c>
    </row>
    <row r="141" spans="2:5">
      <c r="B141" s="15" t="s">
        <v>27</v>
      </c>
      <c r="C141" s="16"/>
      <c r="D141" s="16"/>
    </row>
    <row r="142" spans="2:5" ht="26.25" customHeight="1">
      <c r="B142" s="164" t="s">
        <v>1350</v>
      </c>
      <c r="C142" s="164"/>
      <c r="D142" s="164"/>
    </row>
    <row r="143" spans="2:5" ht="12.75" customHeight="1">
      <c r="B143" s="15" t="s">
        <v>49</v>
      </c>
      <c r="C143" s="16"/>
      <c r="D143" s="16"/>
    </row>
    <row r="144" spans="2:5">
      <c r="C144" s="41"/>
      <c r="D144" s="41"/>
    </row>
    <row r="145" spans="2:4">
      <c r="B145" s="42"/>
      <c r="C145" s="41"/>
      <c r="D145" s="41"/>
    </row>
    <row r="146" spans="2:4">
      <c r="B146" s="9"/>
      <c r="C146" s="10"/>
      <c r="D146" s="10"/>
    </row>
    <row r="147" spans="2:4">
      <c r="B147" s="9"/>
      <c r="C147" s="10"/>
      <c r="D147" s="10"/>
    </row>
    <row r="148" spans="2:4">
      <c r="B148" s="9"/>
      <c r="C148" s="10"/>
      <c r="D148" s="10"/>
    </row>
    <row r="149" spans="2:4">
      <c r="B149" s="9"/>
      <c r="C149" s="10"/>
      <c r="D149" s="10"/>
    </row>
    <row r="150" spans="2:4">
      <c r="B150" s="9"/>
      <c r="C150" s="10"/>
      <c r="D150" s="10"/>
    </row>
    <row r="151" spans="2:4">
      <c r="B151" s="9"/>
      <c r="C151" s="10"/>
      <c r="D151" s="10"/>
    </row>
    <row r="152" spans="2:4">
      <c r="B152" s="9"/>
      <c r="C152" s="10"/>
      <c r="D152" s="10"/>
    </row>
  </sheetData>
  <mergeCells count="10">
    <mergeCell ref="A2:E2"/>
    <mergeCell ref="A1:E1"/>
    <mergeCell ref="B142:D142"/>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8"/>
  <sheetViews>
    <sheetView showGridLines="0" zoomScaleNormal="100" workbookViewId="0">
      <selection activeCell="C12" sqref="C12"/>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77734375" customWidth="1"/>
    <col min="6" max="6" width="11.88671875" bestFit="1" customWidth="1"/>
    <col min="7" max="7" width="13.109375" bestFit="1" customWidth="1"/>
    <col min="8" max="8" width="12" bestFit="1" customWidth="1"/>
  </cols>
  <sheetData>
    <row r="1" spans="1:8" ht="28.5" customHeight="1">
      <c r="A1" s="156" t="s">
        <v>0</v>
      </c>
      <c r="B1" s="156"/>
      <c r="C1" s="156"/>
      <c r="D1" s="156"/>
      <c r="E1" s="156"/>
    </row>
    <row r="2" spans="1:8" ht="21" customHeight="1">
      <c r="A2" s="157" t="s">
        <v>1</v>
      </c>
      <c r="B2" s="157"/>
      <c r="C2" s="157"/>
      <c r="D2" s="157"/>
      <c r="E2" s="157"/>
    </row>
    <row r="3" spans="1:8" ht="15" customHeight="1">
      <c r="A3" s="167" t="s">
        <v>2</v>
      </c>
      <c r="B3" s="167"/>
      <c r="C3" s="167"/>
      <c r="D3" s="167"/>
      <c r="E3" s="167"/>
    </row>
    <row r="5" spans="1:8" ht="18.75" customHeight="1">
      <c r="A5" s="169" t="s">
        <v>30</v>
      </c>
      <c r="B5" s="169"/>
      <c r="C5" s="169"/>
      <c r="D5" s="169"/>
      <c r="E5" s="169"/>
      <c r="F5" s="169"/>
    </row>
    <row r="6" spans="1:8" ht="18">
      <c r="A6" s="168" t="s">
        <v>221</v>
      </c>
      <c r="B6" s="168"/>
      <c r="C6" s="168"/>
      <c r="D6" s="168"/>
      <c r="E6" s="168"/>
    </row>
    <row r="7" spans="1:8" ht="18">
      <c r="A7" s="172" t="s">
        <v>1349</v>
      </c>
      <c r="B7" s="172"/>
      <c r="C7" s="172"/>
      <c r="D7" s="172"/>
      <c r="E7" s="172"/>
      <c r="G7" s="12"/>
    </row>
    <row r="8" spans="1:8" ht="15.6">
      <c r="A8" s="166" t="s">
        <v>5</v>
      </c>
      <c r="B8" s="166"/>
      <c r="C8" s="166"/>
      <c r="D8" s="166"/>
      <c r="E8" s="166"/>
    </row>
    <row r="11" spans="1:8" ht="15" customHeight="1">
      <c r="B11" s="165" t="s">
        <v>6</v>
      </c>
      <c r="C11" s="54" t="s">
        <v>7</v>
      </c>
      <c r="D11" s="170" t="s">
        <v>8</v>
      </c>
      <c r="H11" s="12"/>
    </row>
    <row r="12" spans="1:8" ht="15.75" customHeight="1">
      <c r="B12" s="165"/>
      <c r="C12" s="58" t="s">
        <v>9</v>
      </c>
      <c r="D12" s="170"/>
    </row>
    <row r="13" spans="1:8">
      <c r="B13" s="23" t="s">
        <v>15</v>
      </c>
      <c r="C13" s="20">
        <f>C14+C20+C30+C40+C49+C56+C66+C71</f>
        <v>1247578.0958249997</v>
      </c>
      <c r="D13" s="20">
        <f>D14+D20+D30+D40+D49+D56+D66+D71</f>
        <v>97946.111055340021</v>
      </c>
      <c r="F13" s="48"/>
    </row>
    <row r="14" spans="1:8">
      <c r="B14" s="39" t="s">
        <v>222</v>
      </c>
      <c r="C14" s="36">
        <f>SUM(C15:C19)</f>
        <v>299086.12287900003</v>
      </c>
      <c r="D14" s="36">
        <f>SUM(D15:D19)</f>
        <v>21007.33157706002</v>
      </c>
      <c r="E14" s="137"/>
      <c r="F14" s="48"/>
    </row>
    <row r="15" spans="1:8">
      <c r="B15" s="40" t="s">
        <v>223</v>
      </c>
      <c r="C15" s="37">
        <v>247957.98325600001</v>
      </c>
      <c r="D15" s="118">
        <v>17599.199850080018</v>
      </c>
      <c r="F15" s="48"/>
    </row>
    <row r="16" spans="1:8">
      <c r="B16" s="40" t="s">
        <v>224</v>
      </c>
      <c r="C16" s="37">
        <v>18105.741236999998</v>
      </c>
      <c r="D16" s="118">
        <v>794.86267649999991</v>
      </c>
      <c r="F16" s="48"/>
    </row>
    <row r="17" spans="2:6">
      <c r="B17" s="40" t="s">
        <v>225</v>
      </c>
      <c r="C17" s="37">
        <v>1005.352533</v>
      </c>
      <c r="D17" s="114">
        <v>73.192612680000011</v>
      </c>
      <c r="F17" s="48"/>
    </row>
    <row r="18" spans="2:6">
      <c r="B18" s="40" t="s">
        <v>226</v>
      </c>
      <c r="C18" s="37">
        <v>1109.5386140000001</v>
      </c>
      <c r="D18" s="114">
        <v>71.281498810000002</v>
      </c>
      <c r="F18" s="48"/>
    </row>
    <row r="19" spans="2:6">
      <c r="B19" s="40" t="s">
        <v>227</v>
      </c>
      <c r="C19" s="37">
        <v>30907.507238999999</v>
      </c>
      <c r="D19" s="118">
        <v>2468.7949389900027</v>
      </c>
      <c r="F19" s="48"/>
    </row>
    <row r="20" spans="2:6">
      <c r="B20" s="39" t="s">
        <v>228</v>
      </c>
      <c r="C20" s="36">
        <f>SUM(C21:C29)</f>
        <v>89609.358424000005</v>
      </c>
      <c r="D20" s="119">
        <f t="shared" ref="D20" si="0">SUM(D21:D29)</f>
        <v>2745.9554785799992</v>
      </c>
      <c r="E20" s="135"/>
      <c r="F20" s="48"/>
    </row>
    <row r="21" spans="2:6">
      <c r="B21" s="40" t="s">
        <v>229</v>
      </c>
      <c r="C21" s="37">
        <v>7211.8613160000004</v>
      </c>
      <c r="D21" s="118">
        <v>577.66240494999931</v>
      </c>
      <c r="F21" s="48"/>
    </row>
    <row r="22" spans="2:6">
      <c r="B22" s="40" t="s">
        <v>230</v>
      </c>
      <c r="C22" s="37">
        <v>7903.0087000000003</v>
      </c>
      <c r="D22" s="114">
        <v>32.724246869999995</v>
      </c>
      <c r="F22" s="48"/>
    </row>
    <row r="23" spans="2:6">
      <c r="B23" s="40" t="s">
        <v>231</v>
      </c>
      <c r="C23" s="37">
        <v>3800.925639</v>
      </c>
      <c r="D23" s="114">
        <v>141.07733331999998</v>
      </c>
      <c r="F23" s="48"/>
    </row>
    <row r="24" spans="2:6">
      <c r="B24" s="40" t="s">
        <v>232</v>
      </c>
      <c r="C24" s="37">
        <v>1216.134726</v>
      </c>
      <c r="D24" s="114">
        <v>7.4600933700000001</v>
      </c>
      <c r="F24" s="48"/>
    </row>
    <row r="25" spans="2:6">
      <c r="B25" s="40" t="s">
        <v>233</v>
      </c>
      <c r="C25" s="37">
        <v>9004.3398159999997</v>
      </c>
      <c r="D25" s="114">
        <v>258.25142872000004</v>
      </c>
      <c r="F25" s="48"/>
    </row>
    <row r="26" spans="2:6">
      <c r="B26" s="40" t="s">
        <v>234</v>
      </c>
      <c r="C26" s="37">
        <v>5701.364399</v>
      </c>
      <c r="D26" s="114">
        <v>602.27668344999995</v>
      </c>
      <c r="F26" s="48"/>
    </row>
    <row r="27" spans="2:6">
      <c r="B27" s="40" t="s">
        <v>235</v>
      </c>
      <c r="C27" s="37">
        <v>3827.8078099999998</v>
      </c>
      <c r="D27" s="114">
        <v>29.349561620000006</v>
      </c>
      <c r="F27" s="48"/>
    </row>
    <row r="28" spans="2:6">
      <c r="B28" s="40" t="s">
        <v>236</v>
      </c>
      <c r="C28" s="37">
        <v>16955.750468999999</v>
      </c>
      <c r="D28" s="114">
        <v>178.74857603999993</v>
      </c>
      <c r="F28" s="48"/>
    </row>
    <row r="29" spans="2:6">
      <c r="B29" s="40" t="s">
        <v>237</v>
      </c>
      <c r="C29" s="37">
        <v>33988.165548999998</v>
      </c>
      <c r="D29" s="118">
        <v>918.40515024000024</v>
      </c>
      <c r="F29" s="48"/>
    </row>
    <row r="30" spans="2:6">
      <c r="B30" s="39" t="s">
        <v>238</v>
      </c>
      <c r="C30" s="36">
        <f>SUM(C31:C39)</f>
        <v>64348.477636999996</v>
      </c>
      <c r="D30" s="119">
        <f t="shared" ref="D30" si="1">SUM(D31:D39)</f>
        <v>730.45621200000005</v>
      </c>
      <c r="E30" s="135"/>
      <c r="F30" s="48"/>
    </row>
    <row r="31" spans="2:6">
      <c r="B31" s="40" t="s">
        <v>239</v>
      </c>
      <c r="C31" s="37">
        <v>8654.4981759999991</v>
      </c>
      <c r="D31" s="118">
        <v>244.97646662999995</v>
      </c>
      <c r="F31" s="48"/>
    </row>
    <row r="32" spans="2:6">
      <c r="B32" s="40" t="s">
        <v>240</v>
      </c>
      <c r="C32" s="37">
        <v>2798.5362650000002</v>
      </c>
      <c r="D32" s="114">
        <v>6.5357049699999994</v>
      </c>
      <c r="F32" s="48"/>
    </row>
    <row r="33" spans="2:6">
      <c r="B33" s="40" t="s">
        <v>241</v>
      </c>
      <c r="C33" s="37">
        <v>5761.7389059999996</v>
      </c>
      <c r="D33" s="114">
        <v>15.266716919999999</v>
      </c>
      <c r="F33" s="48"/>
    </row>
    <row r="34" spans="2:6">
      <c r="B34" s="40" t="s">
        <v>242</v>
      </c>
      <c r="C34" s="37">
        <v>12528.438002000001</v>
      </c>
      <c r="D34" s="114">
        <v>223.36947127000002</v>
      </c>
      <c r="F34" s="48"/>
    </row>
    <row r="35" spans="2:6">
      <c r="B35" s="40" t="s">
        <v>243</v>
      </c>
      <c r="C35" s="37">
        <v>732.09596299999998</v>
      </c>
      <c r="D35" s="114">
        <v>12.31753625</v>
      </c>
      <c r="F35" s="48"/>
    </row>
    <row r="36" spans="2:6">
      <c r="B36" s="40" t="s">
        <v>244</v>
      </c>
      <c r="C36" s="37">
        <v>1074.5094939999999</v>
      </c>
      <c r="D36" s="114">
        <v>5.7651919899999999</v>
      </c>
      <c r="F36" s="48"/>
    </row>
    <row r="37" spans="2:6">
      <c r="B37" s="40" t="s">
        <v>245</v>
      </c>
      <c r="C37" s="37">
        <v>7848.9206299999996</v>
      </c>
      <c r="D37" s="118">
        <v>131.88197643000001</v>
      </c>
      <c r="F37" s="48"/>
    </row>
    <row r="38" spans="2:6">
      <c r="B38" s="40" t="s">
        <v>246</v>
      </c>
      <c r="C38" s="37">
        <v>3796.497018</v>
      </c>
      <c r="D38" s="116">
        <v>0</v>
      </c>
      <c r="F38" s="48"/>
    </row>
    <row r="39" spans="2:6">
      <c r="B39" s="40" t="s">
        <v>247</v>
      </c>
      <c r="C39" s="37">
        <v>21153.243182999999</v>
      </c>
      <c r="D39" s="114">
        <v>90.34314753999999</v>
      </c>
      <c r="F39" s="48"/>
    </row>
    <row r="40" spans="2:6">
      <c r="B40" s="39" t="s">
        <v>248</v>
      </c>
      <c r="C40" s="36">
        <f>SUM(C41:C48)</f>
        <v>421454.54419399996</v>
      </c>
      <c r="D40" s="119">
        <f>SUM(D41:D48)</f>
        <v>29844.493753849998</v>
      </c>
      <c r="E40" s="135"/>
      <c r="F40" s="48"/>
    </row>
    <row r="41" spans="2:6">
      <c r="B41" s="40" t="s">
        <v>249</v>
      </c>
      <c r="C41" s="37">
        <v>129385.26615700001</v>
      </c>
      <c r="D41" s="114">
        <v>8877.9856472899992</v>
      </c>
      <c r="F41" s="48"/>
    </row>
    <row r="42" spans="2:6">
      <c r="B42" s="40" t="s">
        <v>250</v>
      </c>
      <c r="C42" s="37">
        <v>134410.63218399999</v>
      </c>
      <c r="D42" s="114">
        <v>10804.902885450001</v>
      </c>
      <c r="F42" s="48"/>
    </row>
    <row r="43" spans="2:6">
      <c r="B43" s="40" t="s">
        <v>251</v>
      </c>
      <c r="C43" s="37">
        <v>13214.850527000001</v>
      </c>
      <c r="D43" s="114">
        <v>1100.1029129999999</v>
      </c>
      <c r="F43" s="48"/>
    </row>
    <row r="44" spans="2:6">
      <c r="B44" s="40" t="s">
        <v>252</v>
      </c>
      <c r="C44" s="37">
        <v>79691.515497999993</v>
      </c>
      <c r="D44" s="114">
        <v>7759.2369289600001</v>
      </c>
      <c r="F44" s="48"/>
    </row>
    <row r="45" spans="2:6">
      <c r="B45" s="40" t="s">
        <v>253</v>
      </c>
      <c r="C45" s="37">
        <v>28740.249376</v>
      </c>
      <c r="D45" s="114">
        <v>58.553164860000003</v>
      </c>
      <c r="F45" s="48"/>
    </row>
    <row r="46" spans="2:6">
      <c r="B46" s="40" t="s">
        <v>254</v>
      </c>
      <c r="C46" s="30">
        <v>20010.099999999999</v>
      </c>
      <c r="D46" s="114">
        <v>596.11265304999995</v>
      </c>
      <c r="F46" s="48"/>
    </row>
    <row r="47" spans="2:6">
      <c r="B47" s="40" t="s">
        <v>255</v>
      </c>
      <c r="C47" s="30">
        <v>751.52865299999996</v>
      </c>
      <c r="D47" s="114">
        <v>10.16476194</v>
      </c>
      <c r="F47" s="48"/>
    </row>
    <row r="48" spans="2:6">
      <c r="B48" s="40" t="s">
        <v>256</v>
      </c>
      <c r="C48" s="37">
        <v>15250.401798999999</v>
      </c>
      <c r="D48" s="114">
        <v>637.43479930000012</v>
      </c>
      <c r="F48" s="48"/>
    </row>
    <row r="49" spans="2:6">
      <c r="B49" s="39" t="s">
        <v>257</v>
      </c>
      <c r="C49" s="36">
        <f>SUM(C50:C55)</f>
        <v>56567.336180999999</v>
      </c>
      <c r="D49" s="116">
        <f>SUM(D50:D55)</f>
        <v>4453.84459049</v>
      </c>
      <c r="E49" s="135"/>
      <c r="F49" s="48"/>
    </row>
    <row r="50" spans="2:6">
      <c r="B50" s="40" t="s">
        <v>258</v>
      </c>
      <c r="C50" s="37">
        <v>921.831819</v>
      </c>
      <c r="D50" s="114">
        <v>71.292377470000005</v>
      </c>
      <c r="F50" s="48"/>
    </row>
    <row r="51" spans="2:6">
      <c r="B51" s="40" t="s">
        <v>259</v>
      </c>
      <c r="C51" s="37">
        <v>8720.2259680000006</v>
      </c>
      <c r="D51" s="114">
        <v>801.01333589000001</v>
      </c>
      <c r="F51" s="48"/>
    </row>
    <row r="52" spans="2:6">
      <c r="B52" s="40" t="s">
        <v>260</v>
      </c>
      <c r="C52" s="37">
        <v>8766.1003440000004</v>
      </c>
      <c r="D52" s="114">
        <v>822.9188777999999</v>
      </c>
      <c r="F52" s="48"/>
    </row>
    <row r="53" spans="2:6">
      <c r="B53" s="40" t="s">
        <v>261</v>
      </c>
      <c r="C53" s="37">
        <v>37635.728049999998</v>
      </c>
      <c r="D53" s="114">
        <v>2591.9533333300001</v>
      </c>
      <c r="F53" s="48"/>
    </row>
    <row r="54" spans="2:6">
      <c r="B54" s="40" t="s">
        <v>262</v>
      </c>
      <c r="C54" s="37">
        <v>500</v>
      </c>
      <c r="D54" s="114">
        <v>166.66666599999999</v>
      </c>
      <c r="F54" s="48"/>
    </row>
    <row r="55" spans="2:6">
      <c r="B55" s="40" t="s">
        <v>263</v>
      </c>
      <c r="C55" s="37">
        <v>23.45</v>
      </c>
      <c r="D55" s="114">
        <v>0</v>
      </c>
      <c r="F55" s="48"/>
    </row>
    <row r="56" spans="2:6">
      <c r="B56" s="39" t="s">
        <v>264</v>
      </c>
      <c r="C56" s="36">
        <f>SUM(C57:C65)</f>
        <v>26903.259270000002</v>
      </c>
      <c r="D56" s="119">
        <f>SUM(D57:D65)</f>
        <v>147.62797703000001</v>
      </c>
      <c r="E56" s="135"/>
      <c r="F56" s="48"/>
    </row>
    <row r="57" spans="2:6">
      <c r="B57" s="40" t="s">
        <v>265</v>
      </c>
      <c r="C57" s="37">
        <v>5925.0766880000001</v>
      </c>
      <c r="D57" s="114">
        <v>20.214058569999999</v>
      </c>
      <c r="F57" s="48"/>
    </row>
    <row r="58" spans="2:6">
      <c r="B58" s="40" t="s">
        <v>266</v>
      </c>
      <c r="C58" s="37">
        <v>748.19675299999994</v>
      </c>
      <c r="D58" s="114">
        <v>7.8096772100000003</v>
      </c>
      <c r="F58" s="48"/>
    </row>
    <row r="59" spans="2:6">
      <c r="B59" s="40" t="s">
        <v>267</v>
      </c>
      <c r="C59" s="37">
        <v>1201.148297</v>
      </c>
      <c r="D59" s="114">
        <v>1.4642566699999999</v>
      </c>
      <c r="F59" s="48"/>
    </row>
    <row r="60" spans="2:6">
      <c r="B60" s="40" t="s">
        <v>268</v>
      </c>
      <c r="C60" s="37">
        <v>5692.0746920000001</v>
      </c>
      <c r="D60" s="114">
        <v>67.580014009999999</v>
      </c>
      <c r="F60" s="48"/>
    </row>
    <row r="61" spans="2:6">
      <c r="B61" s="40" t="s">
        <v>269</v>
      </c>
      <c r="C61" s="37">
        <v>7512.7650709999998</v>
      </c>
      <c r="D61" s="114">
        <v>4.0772286299999996</v>
      </c>
      <c r="F61" s="48"/>
    </row>
    <row r="62" spans="2:6">
      <c r="B62" s="40" t="s">
        <v>270</v>
      </c>
      <c r="C62" s="37">
        <v>922.87228800000003</v>
      </c>
      <c r="D62" s="114">
        <v>0.21595565999999999</v>
      </c>
      <c r="F62" s="48"/>
    </row>
    <row r="63" spans="2:6">
      <c r="B63" s="40" t="s">
        <v>271</v>
      </c>
      <c r="C63" s="37">
        <v>616.45320200000003</v>
      </c>
      <c r="D63" s="114">
        <v>38.508000000000003</v>
      </c>
      <c r="F63" s="48"/>
    </row>
    <row r="64" spans="2:6">
      <c r="B64" s="40" t="s">
        <v>272</v>
      </c>
      <c r="C64" s="37">
        <v>695.375811</v>
      </c>
      <c r="D64" s="114">
        <v>6.5774202799999992</v>
      </c>
      <c r="F64" s="48"/>
    </row>
    <row r="65" spans="2:6">
      <c r="B65" s="40" t="s">
        <v>273</v>
      </c>
      <c r="C65" s="37">
        <v>3589.296468</v>
      </c>
      <c r="D65" s="114">
        <v>1.1813659999999999</v>
      </c>
      <c r="F65" s="48"/>
    </row>
    <row r="66" spans="2:6">
      <c r="B66" s="39" t="s">
        <v>274</v>
      </c>
      <c r="C66" s="36">
        <f>SUM(C67:C70)</f>
        <v>63988.05030699999</v>
      </c>
      <c r="D66" s="116">
        <f>SUM(D67:D70)</f>
        <v>2253.5312996499997</v>
      </c>
      <c r="E66" s="135"/>
      <c r="F66" s="48"/>
    </row>
    <row r="67" spans="2:6">
      <c r="B67" s="40" t="s">
        <v>275</v>
      </c>
      <c r="C67" s="37">
        <v>32237.772959999998</v>
      </c>
      <c r="D67" s="114">
        <v>578.51186274999986</v>
      </c>
      <c r="F67" s="48"/>
    </row>
    <row r="68" spans="2:6">
      <c r="B68" s="40" t="s">
        <v>276</v>
      </c>
      <c r="C68" s="37">
        <v>30303.939823000001</v>
      </c>
      <c r="D68" s="114">
        <v>1675.0194369000001</v>
      </c>
      <c r="F68" s="48"/>
    </row>
    <row r="69" spans="2:6">
      <c r="B69" s="40" t="s">
        <v>277</v>
      </c>
      <c r="C69" s="37">
        <v>5.3248999999999998E-2</v>
      </c>
      <c r="D69" s="114">
        <v>0</v>
      </c>
      <c r="F69" s="48"/>
    </row>
    <row r="70" spans="2:6">
      <c r="B70" s="40" t="s">
        <v>278</v>
      </c>
      <c r="C70" s="37">
        <v>1446.284275</v>
      </c>
      <c r="D70" s="114">
        <v>0</v>
      </c>
      <c r="F70" s="48"/>
    </row>
    <row r="71" spans="2:6">
      <c r="B71" s="39" t="s">
        <v>279</v>
      </c>
      <c r="C71" s="36">
        <f>SUM(C72:C74)</f>
        <v>225620.946933</v>
      </c>
      <c r="D71" s="119">
        <f>SUM(D72:D74)</f>
        <v>36762.870166680004</v>
      </c>
      <c r="E71" s="135"/>
      <c r="F71" s="48"/>
    </row>
    <row r="72" spans="2:6">
      <c r="B72" s="40" t="s">
        <v>280</v>
      </c>
      <c r="C72" s="37">
        <v>91749.802987000003</v>
      </c>
      <c r="D72" s="114">
        <v>7783.2187064</v>
      </c>
      <c r="F72" s="48"/>
    </row>
    <row r="73" spans="2:6">
      <c r="B73" s="40" t="s">
        <v>281</v>
      </c>
      <c r="C73" s="37">
        <v>132147.452964</v>
      </c>
      <c r="D73" s="114">
        <v>28878.950390860002</v>
      </c>
      <c r="F73" s="48"/>
    </row>
    <row r="74" spans="2:6">
      <c r="B74" s="40" t="s">
        <v>282</v>
      </c>
      <c r="C74" s="37">
        <v>1723.6909820000001</v>
      </c>
      <c r="D74" s="114">
        <v>100.70106942</v>
      </c>
      <c r="F74" s="48"/>
    </row>
    <row r="75" spans="2:6">
      <c r="B75" s="23" t="s">
        <v>43</v>
      </c>
      <c r="C75" s="20">
        <f>C76+C78+C80+C82</f>
        <v>155685.24233000001</v>
      </c>
      <c r="D75" s="29">
        <f>D76+D78+D80+D82</f>
        <v>5228.5355178299997</v>
      </c>
      <c r="F75" s="48"/>
    </row>
    <row r="76" spans="2:6">
      <c r="B76" s="39" t="s">
        <v>283</v>
      </c>
      <c r="C76" s="36">
        <f>C77</f>
        <v>7242.0262359999997</v>
      </c>
      <c r="D76" s="38">
        <f>D77</f>
        <v>250</v>
      </c>
      <c r="F76" s="48"/>
    </row>
    <row r="77" spans="2:6">
      <c r="B77" s="40" t="s">
        <v>284</v>
      </c>
      <c r="C77" s="37">
        <v>7242.0262359999997</v>
      </c>
      <c r="D77" s="114">
        <v>250</v>
      </c>
      <c r="F77" s="48"/>
    </row>
    <row r="78" spans="2:6">
      <c r="B78" s="39" t="s">
        <v>285</v>
      </c>
      <c r="C78" s="36">
        <f>C79</f>
        <v>148443.216094</v>
      </c>
      <c r="D78" s="116">
        <f>D79</f>
        <v>4978.5355178299997</v>
      </c>
      <c r="F78" s="48"/>
    </row>
    <row r="79" spans="2:6">
      <c r="B79" s="40" t="s">
        <v>286</v>
      </c>
      <c r="C79" s="37">
        <v>148443.216094</v>
      </c>
      <c r="D79" s="30">
        <v>4978.5355178299997</v>
      </c>
      <c r="F79" s="48"/>
    </row>
    <row r="80" spans="2:6">
      <c r="B80" s="39" t="s">
        <v>287</v>
      </c>
      <c r="C80" s="30">
        <f>C81</f>
        <v>0</v>
      </c>
      <c r="D80" s="38">
        <f>D81</f>
        <v>0</v>
      </c>
      <c r="F80" s="48"/>
    </row>
    <row r="81" spans="2:4">
      <c r="B81" s="40" t="s">
        <v>288</v>
      </c>
      <c r="C81" s="38">
        <v>0</v>
      </c>
      <c r="D81" s="30">
        <v>0</v>
      </c>
    </row>
    <row r="82" spans="2:4">
      <c r="B82" s="39" t="s">
        <v>289</v>
      </c>
      <c r="C82" s="30">
        <f>C83</f>
        <v>0</v>
      </c>
      <c r="D82" s="38">
        <f>D83</f>
        <v>0</v>
      </c>
    </row>
    <row r="83" spans="2:4">
      <c r="B83" s="40" t="s">
        <v>290</v>
      </c>
      <c r="C83" s="38">
        <v>0</v>
      </c>
      <c r="D83" s="30">
        <v>0</v>
      </c>
    </row>
    <row r="84" spans="2:4">
      <c r="B84" s="35" t="s">
        <v>48</v>
      </c>
      <c r="C84" s="31">
        <f>C13+C75</f>
        <v>1403263.3381549998</v>
      </c>
      <c r="D84" s="31">
        <f>D13+D75</f>
        <v>103174.64657317002</v>
      </c>
    </row>
    <row r="85" spans="2:4">
      <c r="B85" s="15" t="s">
        <v>27</v>
      </c>
      <c r="C85" s="15"/>
      <c r="D85" s="15"/>
    </row>
    <row r="86" spans="2:4" ht="21.75" customHeight="1">
      <c r="B86" s="164" t="s">
        <v>1350</v>
      </c>
      <c r="C86" s="164"/>
      <c r="D86" s="164"/>
    </row>
    <row r="87" spans="2:4" ht="15" customHeight="1">
      <c r="B87" s="15" t="s">
        <v>49</v>
      </c>
      <c r="C87" s="15"/>
      <c r="D87" s="15"/>
    </row>
    <row r="88" spans="2:4" ht="12.75" customHeight="1">
      <c r="C88" s="10"/>
      <c r="D88" s="10"/>
    </row>
    <row r="89" spans="2:4" ht="23.25" customHeight="1">
      <c r="B89" s="9"/>
      <c r="C89" s="10"/>
      <c r="D89" s="10"/>
    </row>
    <row r="90" spans="2:4">
      <c r="B90" s="9"/>
      <c r="C90" s="10"/>
      <c r="D90" s="10"/>
    </row>
    <row r="91" spans="2:4">
      <c r="B91" s="9"/>
      <c r="C91" s="10"/>
      <c r="D91" s="10"/>
    </row>
    <row r="92" spans="2:4">
      <c r="B92" s="51"/>
      <c r="C92" s="51"/>
      <c r="D92" s="10"/>
    </row>
    <row r="93" spans="2:4">
      <c r="B93" s="51"/>
      <c r="C93" s="51"/>
      <c r="D93" s="10"/>
    </row>
    <row r="94" spans="2:4">
      <c r="B94" s="51"/>
      <c r="C94" s="51"/>
      <c r="D94" s="10"/>
    </row>
    <row r="95" spans="2:4">
      <c r="B95" s="51"/>
      <c r="C95" s="51"/>
      <c r="D95" s="10"/>
    </row>
    <row r="96" spans="2:4">
      <c r="B96" s="9"/>
      <c r="C96" s="10"/>
      <c r="D96" s="10"/>
    </row>
    <row r="97" spans="2:4">
      <c r="B97" s="9"/>
      <c r="C97" s="10"/>
      <c r="D97" s="10"/>
    </row>
    <row r="98" spans="2:4">
      <c r="C98" s="10"/>
      <c r="D98" s="10"/>
    </row>
    <row r="99" spans="2:4">
      <c r="B99" s="13"/>
      <c r="C99" s="10"/>
      <c r="D99" s="10"/>
    </row>
    <row r="100" spans="2:4">
      <c r="B100" s="14"/>
      <c r="C100" s="10"/>
      <c r="D100" s="10"/>
    </row>
    <row r="101" spans="2:4">
      <c r="C101" s="10"/>
      <c r="D101" s="10"/>
    </row>
    <row r="102" spans="2:4">
      <c r="B102" s="9"/>
      <c r="C102" s="10"/>
      <c r="D102" s="10"/>
    </row>
    <row r="103" spans="2:4">
      <c r="B103" s="9"/>
      <c r="C103" s="10"/>
      <c r="D103" s="10"/>
    </row>
    <row r="104" spans="2:4">
      <c r="B104" s="9"/>
      <c r="C104" s="10"/>
      <c r="D104" s="10"/>
    </row>
    <row r="105" spans="2:4">
      <c r="B105" s="9"/>
      <c r="C105" s="10"/>
      <c r="D105" s="10"/>
    </row>
    <row r="106" spans="2:4">
      <c r="B106" s="9"/>
      <c r="C106" s="44"/>
      <c r="D106" s="44"/>
    </row>
    <row r="107" spans="2:4">
      <c r="B107" s="44"/>
      <c r="C107" s="44"/>
      <c r="D107" s="44"/>
    </row>
    <row r="108" spans="2:4">
      <c r="B108" s="44"/>
    </row>
  </sheetData>
  <mergeCells count="10">
    <mergeCell ref="A1:E1"/>
    <mergeCell ref="A2:E2"/>
    <mergeCell ref="A3:E3"/>
    <mergeCell ref="B11:B12"/>
    <mergeCell ref="B86:D86"/>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220"/>
  <sheetViews>
    <sheetView showGridLines="0" zoomScale="80" zoomScaleNormal="80" workbookViewId="0">
      <selection activeCell="K13" sqref="K13"/>
    </sheetView>
  </sheetViews>
  <sheetFormatPr baseColWidth="10" defaultColWidth="11.44140625" defaultRowHeight="14.4"/>
  <cols>
    <col min="1" max="1" width="17.109375" customWidth="1"/>
    <col min="2" max="2" width="131.33203125" customWidth="1"/>
    <col min="3" max="3" width="23.5546875" customWidth="1"/>
    <col min="4" max="4" width="19.33203125" customWidth="1"/>
    <col min="5" max="6" width="11.88671875" bestFit="1" customWidth="1"/>
  </cols>
  <sheetData>
    <row r="1" spans="1:6" ht="28.5" customHeight="1">
      <c r="A1" s="156" t="s">
        <v>0</v>
      </c>
      <c r="B1" s="156"/>
      <c r="C1" s="156"/>
      <c r="D1" s="156"/>
      <c r="E1" s="156"/>
    </row>
    <row r="2" spans="1:6" ht="21" customHeight="1">
      <c r="A2" s="157" t="s">
        <v>1</v>
      </c>
      <c r="B2" s="157"/>
      <c r="C2" s="157"/>
      <c r="D2" s="157"/>
      <c r="E2" s="157"/>
    </row>
    <row r="3" spans="1:6" ht="15" customHeight="1">
      <c r="A3" s="167" t="s">
        <v>2</v>
      </c>
      <c r="B3" s="167"/>
      <c r="C3" s="167"/>
      <c r="D3" s="167"/>
      <c r="E3" s="167"/>
    </row>
    <row r="5" spans="1:6" ht="18.75" customHeight="1">
      <c r="A5" s="169" t="s">
        <v>30</v>
      </c>
      <c r="B5" s="169"/>
      <c r="C5" s="169"/>
      <c r="D5" s="169"/>
      <c r="E5" s="169"/>
      <c r="F5" s="169"/>
    </row>
    <row r="6" spans="1:6" ht="18">
      <c r="A6" s="168" t="s">
        <v>291</v>
      </c>
      <c r="B6" s="168"/>
      <c r="C6" s="168"/>
      <c r="D6" s="168"/>
      <c r="E6" s="168"/>
    </row>
    <row r="7" spans="1:6" ht="18">
      <c r="A7" s="172" t="s">
        <v>1349</v>
      </c>
      <c r="B7" s="172"/>
      <c r="C7" s="172"/>
      <c r="D7" s="172"/>
      <c r="E7" s="172"/>
      <c r="F7" s="123"/>
    </row>
    <row r="8" spans="1:6" ht="15.6">
      <c r="A8" s="166" t="s">
        <v>5</v>
      </c>
      <c r="B8" s="166"/>
      <c r="C8" s="166"/>
      <c r="D8" s="166"/>
      <c r="E8" s="166"/>
    </row>
    <row r="10" spans="1:6">
      <c r="B10" s="165" t="s">
        <v>6</v>
      </c>
      <c r="C10" s="54" t="s">
        <v>7</v>
      </c>
      <c r="D10" s="170" t="s">
        <v>8</v>
      </c>
    </row>
    <row r="11" spans="1:6">
      <c r="B11" s="165"/>
      <c r="C11" s="58" t="s">
        <v>9</v>
      </c>
      <c r="D11" s="170"/>
    </row>
    <row r="12" spans="1:6" ht="18" customHeight="1">
      <c r="B12" s="120" t="s">
        <v>292</v>
      </c>
      <c r="C12" s="138">
        <v>1247578095825</v>
      </c>
      <c r="D12" s="138">
        <v>97946111055.340027</v>
      </c>
    </row>
    <row r="13" spans="1:6">
      <c r="B13" s="73" t="s">
        <v>293</v>
      </c>
      <c r="C13" s="139">
        <v>1184317494550</v>
      </c>
      <c r="D13" s="139">
        <v>95680968032.650085</v>
      </c>
    </row>
    <row r="14" spans="1:6">
      <c r="B14" s="65" t="s">
        <v>294</v>
      </c>
      <c r="C14" s="140">
        <v>22027446794</v>
      </c>
      <c r="D14" s="140">
        <v>897041187.48000002</v>
      </c>
    </row>
    <row r="15" spans="1:6">
      <c r="B15" s="69" t="s">
        <v>295</v>
      </c>
      <c r="C15" s="141">
        <v>17724017009</v>
      </c>
      <c r="D15" s="141">
        <v>892394573.23000002</v>
      </c>
    </row>
    <row r="16" spans="1:6">
      <c r="B16" s="70" t="s">
        <v>296</v>
      </c>
      <c r="C16" s="140">
        <v>17724017009</v>
      </c>
      <c r="D16" s="140">
        <v>892394573.23000002</v>
      </c>
    </row>
    <row r="17" spans="2:4">
      <c r="B17" s="69" t="s">
        <v>297</v>
      </c>
      <c r="C17" s="141">
        <v>755207030</v>
      </c>
      <c r="D17" s="141">
        <v>4646614.25</v>
      </c>
    </row>
    <row r="18" spans="2:4">
      <c r="B18" s="70" t="s">
        <v>296</v>
      </c>
      <c r="C18" s="140">
        <v>755207030</v>
      </c>
      <c r="D18" s="140">
        <v>4646614.25</v>
      </c>
    </row>
    <row r="19" spans="2:4">
      <c r="B19" s="69" t="s">
        <v>298</v>
      </c>
      <c r="C19" s="141">
        <v>3423222755</v>
      </c>
      <c r="D19" s="141">
        <v>0</v>
      </c>
    </row>
    <row r="20" spans="2:4">
      <c r="B20" s="70" t="s">
        <v>296</v>
      </c>
      <c r="C20" s="140">
        <v>3423222755</v>
      </c>
      <c r="D20" s="140">
        <v>0</v>
      </c>
    </row>
    <row r="21" spans="2:4">
      <c r="B21" s="69" t="s">
        <v>299</v>
      </c>
      <c r="C21" s="141">
        <v>125000000</v>
      </c>
      <c r="D21" s="141">
        <v>0</v>
      </c>
    </row>
    <row r="22" spans="2:4">
      <c r="B22" s="70" t="s">
        <v>296</v>
      </c>
      <c r="C22" s="140">
        <v>125000000</v>
      </c>
      <c r="D22" s="140">
        <v>0</v>
      </c>
    </row>
    <row r="23" spans="2:4">
      <c r="B23" s="65" t="s">
        <v>300</v>
      </c>
      <c r="C23" s="140">
        <v>11975000</v>
      </c>
      <c r="D23" s="140">
        <v>797913.25</v>
      </c>
    </row>
    <row r="24" spans="2:4">
      <c r="B24" s="69" t="s">
        <v>295</v>
      </c>
      <c r="C24" s="141">
        <v>11975000</v>
      </c>
      <c r="D24" s="141">
        <v>797913.25</v>
      </c>
    </row>
    <row r="25" spans="2:4">
      <c r="B25" s="70" t="s">
        <v>296</v>
      </c>
      <c r="C25" s="140">
        <v>11975000</v>
      </c>
      <c r="D25" s="140">
        <v>797913.25</v>
      </c>
    </row>
    <row r="26" spans="2:4">
      <c r="B26" s="65" t="s">
        <v>301</v>
      </c>
      <c r="C26" s="140">
        <v>11925000</v>
      </c>
      <c r="D26" s="140">
        <v>786384.25</v>
      </c>
    </row>
    <row r="27" spans="2:4">
      <c r="B27" s="69" t="s">
        <v>295</v>
      </c>
      <c r="C27" s="141">
        <v>11925000</v>
      </c>
      <c r="D27" s="141">
        <v>786384.25</v>
      </c>
    </row>
    <row r="28" spans="2:4">
      <c r="B28" s="70" t="s">
        <v>296</v>
      </c>
      <c r="C28" s="140">
        <v>11925000</v>
      </c>
      <c r="D28" s="140">
        <v>786384.25</v>
      </c>
    </row>
    <row r="29" spans="2:4">
      <c r="B29" s="65" t="s">
        <v>302</v>
      </c>
      <c r="C29" s="140">
        <v>10450000</v>
      </c>
      <c r="D29" s="140">
        <v>941366.3</v>
      </c>
    </row>
    <row r="30" spans="2:4">
      <c r="B30" s="69" t="s">
        <v>295</v>
      </c>
      <c r="C30" s="141">
        <v>10450000</v>
      </c>
      <c r="D30" s="141">
        <v>941366.3</v>
      </c>
    </row>
    <row r="31" spans="2:4">
      <c r="B31" s="70" t="s">
        <v>296</v>
      </c>
      <c r="C31" s="140">
        <v>10450000</v>
      </c>
      <c r="D31" s="140">
        <v>941366.3</v>
      </c>
    </row>
    <row r="32" spans="2:4">
      <c r="B32" s="65" t="s">
        <v>303</v>
      </c>
      <c r="C32" s="140">
        <v>39474929</v>
      </c>
      <c r="D32" s="140">
        <v>986272.99</v>
      </c>
    </row>
    <row r="33" spans="2:4">
      <c r="B33" s="69" t="s">
        <v>295</v>
      </c>
      <c r="C33" s="141">
        <v>39474929</v>
      </c>
      <c r="D33" s="141">
        <v>986272.99</v>
      </c>
    </row>
    <row r="34" spans="2:4">
      <c r="B34" s="70" t="s">
        <v>296</v>
      </c>
      <c r="C34" s="140">
        <v>39474929</v>
      </c>
      <c r="D34" s="140">
        <v>986272.99</v>
      </c>
    </row>
    <row r="35" spans="2:4">
      <c r="B35" s="65" t="s">
        <v>304</v>
      </c>
      <c r="C35" s="140">
        <v>42199425</v>
      </c>
      <c r="D35" s="140">
        <v>931605.03</v>
      </c>
    </row>
    <row r="36" spans="2:4">
      <c r="B36" s="69" t="s">
        <v>295</v>
      </c>
      <c r="C36" s="141">
        <v>42199425</v>
      </c>
      <c r="D36" s="141">
        <v>931605.03</v>
      </c>
    </row>
    <row r="37" spans="2:4">
      <c r="B37" s="70" t="s">
        <v>296</v>
      </c>
      <c r="C37" s="140">
        <v>42199425</v>
      </c>
      <c r="D37" s="140">
        <v>931605.03</v>
      </c>
    </row>
    <row r="38" spans="2:4">
      <c r="B38" s="65" t="s">
        <v>305</v>
      </c>
      <c r="C38" s="140">
        <v>70924371</v>
      </c>
      <c r="D38" s="140">
        <v>2548382.17</v>
      </c>
    </row>
    <row r="39" spans="2:4">
      <c r="B39" s="69" t="s">
        <v>295</v>
      </c>
      <c r="C39" s="141">
        <v>70924371</v>
      </c>
      <c r="D39" s="141">
        <v>2548382.17</v>
      </c>
    </row>
    <row r="40" spans="2:4">
      <c r="B40" s="70" t="s">
        <v>296</v>
      </c>
      <c r="C40" s="140">
        <v>70924371</v>
      </c>
      <c r="D40" s="140">
        <v>2548382.17</v>
      </c>
    </row>
    <row r="41" spans="2:4">
      <c r="B41" s="65" t="s">
        <v>306</v>
      </c>
      <c r="C41" s="140">
        <v>12305000</v>
      </c>
      <c r="D41" s="140">
        <v>809332.25</v>
      </c>
    </row>
    <row r="42" spans="2:4">
      <c r="B42" s="69" t="s">
        <v>295</v>
      </c>
      <c r="C42" s="141">
        <v>12305000</v>
      </c>
      <c r="D42" s="141">
        <v>809332.25</v>
      </c>
    </row>
    <row r="43" spans="2:4">
      <c r="B43" s="70" t="s">
        <v>296</v>
      </c>
      <c r="C43" s="140">
        <v>12305000</v>
      </c>
      <c r="D43" s="140">
        <v>809332.25</v>
      </c>
    </row>
    <row r="44" spans="2:4">
      <c r="B44" s="65" t="s">
        <v>307</v>
      </c>
      <c r="C44" s="140">
        <v>41965961</v>
      </c>
      <c r="D44" s="140">
        <v>942333.20999999985</v>
      </c>
    </row>
    <row r="45" spans="2:4">
      <c r="B45" s="69" t="s">
        <v>295</v>
      </c>
      <c r="C45" s="141">
        <v>41965961</v>
      </c>
      <c r="D45" s="141">
        <v>942333.20999999985</v>
      </c>
    </row>
    <row r="46" spans="2:4">
      <c r="B46" s="70" t="s">
        <v>296</v>
      </c>
      <c r="C46" s="140">
        <v>41965961</v>
      </c>
      <c r="D46" s="140">
        <v>942333.20999999985</v>
      </c>
    </row>
    <row r="47" spans="2:4">
      <c r="B47" s="65" t="s">
        <v>308</v>
      </c>
      <c r="C47" s="140">
        <v>11925000</v>
      </c>
      <c r="D47" s="140">
        <v>929947.3</v>
      </c>
    </row>
    <row r="48" spans="2:4">
      <c r="B48" s="69" t="s">
        <v>295</v>
      </c>
      <c r="C48" s="141">
        <v>11925000</v>
      </c>
      <c r="D48" s="141">
        <v>929947.3</v>
      </c>
    </row>
    <row r="49" spans="2:4">
      <c r="B49" s="70" t="s">
        <v>296</v>
      </c>
      <c r="C49" s="140">
        <v>11925000</v>
      </c>
      <c r="D49" s="140">
        <v>929947.3</v>
      </c>
    </row>
    <row r="50" spans="2:4">
      <c r="B50" s="65" t="s">
        <v>309</v>
      </c>
      <c r="C50" s="140">
        <v>45679281</v>
      </c>
      <c r="D50" s="140">
        <v>1703673.16</v>
      </c>
    </row>
    <row r="51" spans="2:4">
      <c r="B51" s="69" t="s">
        <v>295</v>
      </c>
      <c r="C51" s="141">
        <v>45679281</v>
      </c>
      <c r="D51" s="141">
        <v>1703673.16</v>
      </c>
    </row>
    <row r="52" spans="2:4">
      <c r="B52" s="70" t="s">
        <v>296</v>
      </c>
      <c r="C52" s="140">
        <v>45679281</v>
      </c>
      <c r="D52" s="140">
        <v>1703673.16</v>
      </c>
    </row>
    <row r="53" spans="2:4">
      <c r="B53" s="65" t="s">
        <v>310</v>
      </c>
      <c r="C53" s="140">
        <v>187883760</v>
      </c>
      <c r="D53" s="140">
        <v>8687214.2800000012</v>
      </c>
    </row>
    <row r="54" spans="2:4">
      <c r="B54" s="69" t="s">
        <v>295</v>
      </c>
      <c r="C54" s="141">
        <v>187883760</v>
      </c>
      <c r="D54" s="141">
        <v>8687214.2800000012</v>
      </c>
    </row>
    <row r="55" spans="2:4">
      <c r="B55" s="70" t="s">
        <v>296</v>
      </c>
      <c r="C55" s="140">
        <v>187883760</v>
      </c>
      <c r="D55" s="140">
        <v>8687214.2800000012</v>
      </c>
    </row>
    <row r="56" spans="2:4">
      <c r="B56" s="65" t="s">
        <v>311</v>
      </c>
      <c r="C56" s="140">
        <v>1161803340029</v>
      </c>
      <c r="D56" s="140">
        <v>94763862420.980072</v>
      </c>
    </row>
    <row r="57" spans="2:4">
      <c r="B57" s="69" t="s">
        <v>295</v>
      </c>
      <c r="C57" s="141">
        <v>860695729738</v>
      </c>
      <c r="D57" s="141">
        <v>63165485164.790077</v>
      </c>
    </row>
    <row r="58" spans="2:4">
      <c r="B58" s="70" t="s">
        <v>312</v>
      </c>
      <c r="C58" s="140">
        <v>368290269</v>
      </c>
      <c r="D58" s="140">
        <v>9387920.6300000008</v>
      </c>
    </row>
    <row r="59" spans="2:4">
      <c r="B59" s="70" t="s">
        <v>296</v>
      </c>
      <c r="C59" s="140">
        <v>860327439469</v>
      </c>
      <c r="D59" s="140">
        <v>63156097244.16008</v>
      </c>
    </row>
    <row r="60" spans="2:4">
      <c r="B60" s="69" t="s">
        <v>297</v>
      </c>
      <c r="C60" s="141">
        <v>96993394932</v>
      </c>
      <c r="D60" s="141">
        <v>10644502490.049999</v>
      </c>
    </row>
    <row r="61" spans="2:4">
      <c r="B61" s="70" t="s">
        <v>296</v>
      </c>
      <c r="C61" s="140">
        <v>96993394932</v>
      </c>
      <c r="D61" s="140">
        <v>10644502490.049999</v>
      </c>
    </row>
    <row r="62" spans="2:4">
      <c r="B62" s="69" t="s">
        <v>313</v>
      </c>
      <c r="C62" s="141">
        <v>69530000000</v>
      </c>
      <c r="D62" s="141">
        <v>0</v>
      </c>
    </row>
    <row r="63" spans="2:4">
      <c r="B63" s="70" t="s">
        <v>296</v>
      </c>
      <c r="C63" s="140">
        <v>69530000000</v>
      </c>
      <c r="D63" s="140">
        <v>0</v>
      </c>
    </row>
    <row r="64" spans="2:4">
      <c r="B64" s="69" t="s">
        <v>298</v>
      </c>
      <c r="C64" s="141">
        <v>133639623866</v>
      </c>
      <c r="D64" s="141">
        <v>20951835826.949997</v>
      </c>
    </row>
    <row r="65" spans="2:4">
      <c r="B65" s="70" t="s">
        <v>296</v>
      </c>
      <c r="C65" s="140">
        <v>133639623866</v>
      </c>
      <c r="D65" s="140">
        <v>20951835826.949997</v>
      </c>
    </row>
    <row r="66" spans="2:4">
      <c r="B66" s="69" t="s">
        <v>299</v>
      </c>
      <c r="C66" s="141">
        <v>944591493</v>
      </c>
      <c r="D66" s="141">
        <v>2038939.19</v>
      </c>
    </row>
    <row r="67" spans="2:4">
      <c r="B67" s="70" t="s">
        <v>296</v>
      </c>
      <c r="C67" s="140">
        <v>944591493</v>
      </c>
      <c r="D67" s="140">
        <v>2038939.19</v>
      </c>
    </row>
    <row r="68" spans="2:4">
      <c r="B68" s="73" t="s">
        <v>314</v>
      </c>
      <c r="C68" s="139">
        <v>63260601275</v>
      </c>
      <c r="D68" s="139">
        <v>2265143022.6899996</v>
      </c>
    </row>
    <row r="69" spans="2:4">
      <c r="B69" s="65" t="s">
        <v>294</v>
      </c>
      <c r="C69" s="140">
        <v>7268807952</v>
      </c>
      <c r="D69" s="140">
        <v>193422568.50999999</v>
      </c>
    </row>
    <row r="70" spans="2:4">
      <c r="B70" s="69" t="s">
        <v>295</v>
      </c>
      <c r="C70" s="141">
        <v>4794195577</v>
      </c>
      <c r="D70" s="141">
        <v>193422568.50999999</v>
      </c>
    </row>
    <row r="71" spans="2:4">
      <c r="B71" s="70" t="s">
        <v>296</v>
      </c>
      <c r="C71" s="140">
        <v>150000000</v>
      </c>
      <c r="D71" s="140">
        <v>0</v>
      </c>
    </row>
    <row r="72" spans="2:4">
      <c r="B72" s="71" t="s">
        <v>843</v>
      </c>
      <c r="C72" s="140">
        <v>150000000</v>
      </c>
      <c r="D72" s="140">
        <v>0</v>
      </c>
    </row>
    <row r="73" spans="2:4">
      <c r="B73" s="70" t="s">
        <v>315</v>
      </c>
      <c r="C73" s="140">
        <v>1455300000</v>
      </c>
      <c r="D73" s="140">
        <v>10048908.120000001</v>
      </c>
    </row>
    <row r="74" spans="2:4">
      <c r="B74" s="71" t="s">
        <v>844</v>
      </c>
      <c r="C74" s="140">
        <v>1455300000</v>
      </c>
      <c r="D74" s="140">
        <v>10048908.120000001</v>
      </c>
    </row>
    <row r="75" spans="2:4">
      <c r="B75" s="70" t="s">
        <v>316</v>
      </c>
      <c r="C75" s="140">
        <v>23271812</v>
      </c>
      <c r="D75" s="140">
        <v>0</v>
      </c>
    </row>
    <row r="76" spans="2:4">
      <c r="B76" s="71" t="s">
        <v>845</v>
      </c>
      <c r="C76" s="140">
        <v>23271812</v>
      </c>
      <c r="D76" s="140">
        <v>0</v>
      </c>
    </row>
    <row r="77" spans="2:4">
      <c r="B77" s="70" t="s">
        <v>317</v>
      </c>
      <c r="C77" s="140">
        <v>700000000</v>
      </c>
      <c r="D77" s="140">
        <v>0</v>
      </c>
    </row>
    <row r="78" spans="2:4">
      <c r="B78" s="71" t="s">
        <v>846</v>
      </c>
      <c r="C78" s="140">
        <v>700000000</v>
      </c>
      <c r="D78" s="140">
        <v>0</v>
      </c>
    </row>
    <row r="79" spans="2:4">
      <c r="B79" s="70" t="s">
        <v>318</v>
      </c>
      <c r="C79" s="140">
        <v>15619096</v>
      </c>
      <c r="D79" s="140">
        <v>0</v>
      </c>
    </row>
    <row r="80" spans="2:4">
      <c r="B80" s="71" t="s">
        <v>847</v>
      </c>
      <c r="C80" s="140">
        <v>15619096</v>
      </c>
      <c r="D80" s="140">
        <v>0</v>
      </c>
    </row>
    <row r="81" spans="2:4">
      <c r="B81" s="70" t="s">
        <v>319</v>
      </c>
      <c r="C81" s="140">
        <v>325000000</v>
      </c>
      <c r="D81" s="140">
        <v>5470430.3700000001</v>
      </c>
    </row>
    <row r="82" spans="2:4">
      <c r="B82" s="71" t="s">
        <v>848</v>
      </c>
      <c r="C82" s="140">
        <v>325000000</v>
      </c>
      <c r="D82" s="140">
        <v>5470430.3700000001</v>
      </c>
    </row>
    <row r="83" spans="2:4">
      <c r="B83" s="70" t="s">
        <v>320</v>
      </c>
      <c r="C83" s="140">
        <v>85207981</v>
      </c>
      <c r="D83" s="140">
        <v>0</v>
      </c>
    </row>
    <row r="84" spans="2:4">
      <c r="B84" s="71" t="s">
        <v>849</v>
      </c>
      <c r="C84" s="140">
        <v>85207981</v>
      </c>
      <c r="D84" s="140">
        <v>0</v>
      </c>
    </row>
    <row r="85" spans="2:4">
      <c r="B85" s="70" t="s">
        <v>321</v>
      </c>
      <c r="C85" s="140">
        <v>67968024</v>
      </c>
      <c r="D85" s="140">
        <v>14605507.119999999</v>
      </c>
    </row>
    <row r="86" spans="2:4">
      <c r="B86" s="71" t="s">
        <v>850</v>
      </c>
      <c r="C86" s="140">
        <v>67968024</v>
      </c>
      <c r="D86" s="140">
        <v>14605507.119999999</v>
      </c>
    </row>
    <row r="87" spans="2:4">
      <c r="B87" s="70" t="s">
        <v>322</v>
      </c>
      <c r="C87" s="140">
        <v>17176033</v>
      </c>
      <c r="D87" s="140">
        <v>0</v>
      </c>
    </row>
    <row r="88" spans="2:4">
      <c r="B88" s="71" t="s">
        <v>851</v>
      </c>
      <c r="C88" s="140">
        <v>17176033</v>
      </c>
      <c r="D88" s="140">
        <v>0</v>
      </c>
    </row>
    <row r="89" spans="2:4">
      <c r="B89" s="70" t="s">
        <v>323</v>
      </c>
      <c r="C89" s="140">
        <v>691787</v>
      </c>
      <c r="D89" s="140">
        <v>0</v>
      </c>
    </row>
    <row r="90" spans="2:4">
      <c r="B90" s="71" t="s">
        <v>852</v>
      </c>
      <c r="C90" s="140">
        <v>691787</v>
      </c>
      <c r="D90" s="140">
        <v>0</v>
      </c>
    </row>
    <row r="91" spans="2:4">
      <c r="B91" s="70" t="s">
        <v>324</v>
      </c>
      <c r="C91" s="140">
        <v>39301732</v>
      </c>
      <c r="D91" s="140">
        <v>0</v>
      </c>
    </row>
    <row r="92" spans="2:4">
      <c r="B92" s="71" t="s">
        <v>853</v>
      </c>
      <c r="C92" s="140">
        <v>39301732</v>
      </c>
      <c r="D92" s="140">
        <v>0</v>
      </c>
    </row>
    <row r="93" spans="2:4">
      <c r="B93" s="70" t="s">
        <v>325</v>
      </c>
      <c r="C93" s="140">
        <v>16155542</v>
      </c>
      <c r="D93" s="140">
        <v>0</v>
      </c>
    </row>
    <row r="94" spans="2:4">
      <c r="B94" s="71" t="s">
        <v>854</v>
      </c>
      <c r="C94" s="140">
        <v>16155542</v>
      </c>
      <c r="D94" s="140">
        <v>0</v>
      </c>
    </row>
    <row r="95" spans="2:4">
      <c r="B95" s="70" t="s">
        <v>326</v>
      </c>
      <c r="C95" s="140">
        <v>21866735</v>
      </c>
      <c r="D95" s="140">
        <v>0</v>
      </c>
    </row>
    <row r="96" spans="2:4">
      <c r="B96" s="71" t="s">
        <v>855</v>
      </c>
      <c r="C96" s="140">
        <v>21866735</v>
      </c>
      <c r="D96" s="140">
        <v>0</v>
      </c>
    </row>
    <row r="97" spans="2:4">
      <c r="B97" s="70" t="s">
        <v>327</v>
      </c>
      <c r="C97" s="140">
        <v>706851252</v>
      </c>
      <c r="D97" s="140">
        <v>46406522.460000001</v>
      </c>
    </row>
    <row r="98" spans="2:4">
      <c r="B98" s="71" t="s">
        <v>856</v>
      </c>
      <c r="C98" s="140">
        <v>706851252</v>
      </c>
      <c r="D98" s="140">
        <v>46406522.460000001</v>
      </c>
    </row>
    <row r="99" spans="2:4">
      <c r="B99" s="70" t="s">
        <v>328</v>
      </c>
      <c r="C99" s="140">
        <v>26753420</v>
      </c>
      <c r="D99" s="140">
        <v>0</v>
      </c>
    </row>
    <row r="100" spans="2:4">
      <c r="B100" s="71" t="s">
        <v>857</v>
      </c>
      <c r="C100" s="140">
        <v>26753420</v>
      </c>
      <c r="D100" s="140">
        <v>0</v>
      </c>
    </row>
    <row r="101" spans="2:4">
      <c r="B101" s="70" t="s">
        <v>329</v>
      </c>
      <c r="C101" s="140">
        <v>11113631</v>
      </c>
      <c r="D101" s="140">
        <v>0</v>
      </c>
    </row>
    <row r="102" spans="2:4">
      <c r="B102" s="71" t="s">
        <v>858</v>
      </c>
      <c r="C102" s="140">
        <v>11113631</v>
      </c>
      <c r="D102" s="140">
        <v>0</v>
      </c>
    </row>
    <row r="103" spans="2:4">
      <c r="B103" s="70" t="s">
        <v>330</v>
      </c>
      <c r="C103" s="140">
        <v>8851628</v>
      </c>
      <c r="D103" s="140">
        <v>0</v>
      </c>
    </row>
    <row r="104" spans="2:4">
      <c r="B104" s="71" t="s">
        <v>859</v>
      </c>
      <c r="C104" s="140">
        <v>8851628</v>
      </c>
      <c r="D104" s="140">
        <v>0</v>
      </c>
    </row>
    <row r="105" spans="2:4">
      <c r="B105" s="70" t="s">
        <v>331</v>
      </c>
      <c r="C105" s="140">
        <v>496713226</v>
      </c>
      <c r="D105" s="140">
        <v>82777941.280000001</v>
      </c>
    </row>
    <row r="106" spans="2:4">
      <c r="B106" s="71" t="s">
        <v>860</v>
      </c>
      <c r="C106" s="140">
        <v>496713226</v>
      </c>
      <c r="D106" s="140">
        <v>82777941.280000001</v>
      </c>
    </row>
    <row r="107" spans="2:4">
      <c r="B107" s="70" t="s">
        <v>332</v>
      </c>
      <c r="C107" s="140">
        <v>12333354</v>
      </c>
      <c r="D107" s="140">
        <v>0</v>
      </c>
    </row>
    <row r="108" spans="2:4">
      <c r="B108" s="71" t="s">
        <v>861</v>
      </c>
      <c r="C108" s="140">
        <v>12333354</v>
      </c>
      <c r="D108" s="140">
        <v>0</v>
      </c>
    </row>
    <row r="109" spans="2:4">
      <c r="B109" s="70" t="s">
        <v>333</v>
      </c>
      <c r="C109" s="140">
        <v>27590835</v>
      </c>
      <c r="D109" s="140">
        <v>0</v>
      </c>
    </row>
    <row r="110" spans="2:4">
      <c r="B110" s="71" t="s">
        <v>862</v>
      </c>
      <c r="C110" s="140">
        <v>27590835</v>
      </c>
      <c r="D110" s="140">
        <v>0</v>
      </c>
    </row>
    <row r="111" spans="2:4">
      <c r="B111" s="70" t="s">
        <v>334</v>
      </c>
      <c r="C111" s="140">
        <v>150000000</v>
      </c>
      <c r="D111" s="140">
        <v>0</v>
      </c>
    </row>
    <row r="112" spans="2:4">
      <c r="B112" s="71" t="s">
        <v>863</v>
      </c>
      <c r="C112" s="140">
        <v>150000000</v>
      </c>
      <c r="D112" s="140">
        <v>0</v>
      </c>
    </row>
    <row r="113" spans="2:4">
      <c r="B113" s="70" t="s">
        <v>335</v>
      </c>
      <c r="C113" s="140">
        <v>1241916</v>
      </c>
      <c r="D113" s="140">
        <v>0</v>
      </c>
    </row>
    <row r="114" spans="2:4">
      <c r="B114" s="71" t="s">
        <v>864</v>
      </c>
      <c r="C114" s="140">
        <v>1241916</v>
      </c>
      <c r="D114" s="140">
        <v>0</v>
      </c>
    </row>
    <row r="115" spans="2:4">
      <c r="B115" s="70" t="s">
        <v>336</v>
      </c>
      <c r="C115" s="140">
        <v>12419163</v>
      </c>
      <c r="D115" s="140">
        <v>0</v>
      </c>
    </row>
    <row r="116" spans="2:4">
      <c r="B116" s="71" t="s">
        <v>865</v>
      </c>
      <c r="C116" s="140">
        <v>12419163</v>
      </c>
      <c r="D116" s="140">
        <v>0</v>
      </c>
    </row>
    <row r="117" spans="2:4">
      <c r="B117" s="70" t="s">
        <v>337</v>
      </c>
      <c r="C117" s="140">
        <v>9399011</v>
      </c>
      <c r="D117" s="140">
        <v>1636475.15</v>
      </c>
    </row>
    <row r="118" spans="2:4">
      <c r="B118" s="71" t="s">
        <v>866</v>
      </c>
      <c r="C118" s="140">
        <v>9399011</v>
      </c>
      <c r="D118" s="140">
        <v>1636475.15</v>
      </c>
    </row>
    <row r="119" spans="2:4">
      <c r="B119" s="70" t="s">
        <v>338</v>
      </c>
      <c r="C119" s="140">
        <v>8776603</v>
      </c>
      <c r="D119" s="140">
        <v>0</v>
      </c>
    </row>
    <row r="120" spans="2:4">
      <c r="B120" s="71" t="s">
        <v>867</v>
      </c>
      <c r="C120" s="140">
        <v>8776603</v>
      </c>
      <c r="D120" s="140">
        <v>0</v>
      </c>
    </row>
    <row r="121" spans="2:4">
      <c r="B121" s="70" t="s">
        <v>339</v>
      </c>
      <c r="C121" s="140">
        <v>27490398</v>
      </c>
      <c r="D121" s="140">
        <v>0</v>
      </c>
    </row>
    <row r="122" spans="2:4">
      <c r="B122" s="71" t="s">
        <v>868</v>
      </c>
      <c r="C122" s="140">
        <v>27490398</v>
      </c>
      <c r="D122" s="140">
        <v>0</v>
      </c>
    </row>
    <row r="123" spans="2:4">
      <c r="B123" s="70" t="s">
        <v>340</v>
      </c>
      <c r="C123" s="140">
        <v>319084021</v>
      </c>
      <c r="D123" s="140">
        <v>32476784.010000002</v>
      </c>
    </row>
    <row r="124" spans="2:4">
      <c r="B124" s="71" t="s">
        <v>869</v>
      </c>
      <c r="C124" s="140">
        <v>319084021</v>
      </c>
      <c r="D124" s="140">
        <v>32476784.010000002</v>
      </c>
    </row>
    <row r="125" spans="2:4">
      <c r="B125" s="70" t="s">
        <v>341</v>
      </c>
      <c r="C125" s="140">
        <v>28114372</v>
      </c>
      <c r="D125" s="140">
        <v>0</v>
      </c>
    </row>
    <row r="126" spans="2:4">
      <c r="B126" s="71" t="s">
        <v>870</v>
      </c>
      <c r="C126" s="140">
        <v>28114372</v>
      </c>
      <c r="D126" s="140">
        <v>0</v>
      </c>
    </row>
    <row r="127" spans="2:4">
      <c r="B127" s="70" t="s">
        <v>342</v>
      </c>
      <c r="C127" s="140">
        <v>29904005</v>
      </c>
      <c r="D127" s="140">
        <v>0</v>
      </c>
    </row>
    <row r="128" spans="2:4">
      <c r="B128" s="71" t="s">
        <v>871</v>
      </c>
      <c r="C128" s="140">
        <v>29904005</v>
      </c>
      <c r="D128" s="140">
        <v>0</v>
      </c>
    </row>
    <row r="129" spans="2:4">
      <c r="B129" s="69" t="s">
        <v>298</v>
      </c>
      <c r="C129" s="141">
        <v>2474612375</v>
      </c>
      <c r="D129" s="141">
        <v>0</v>
      </c>
    </row>
    <row r="130" spans="2:4">
      <c r="B130" s="70" t="s">
        <v>296</v>
      </c>
      <c r="C130" s="140">
        <v>197340880</v>
      </c>
      <c r="D130" s="140">
        <v>0</v>
      </c>
    </row>
    <row r="131" spans="2:4">
      <c r="B131" s="71" t="s">
        <v>843</v>
      </c>
      <c r="C131" s="140">
        <v>197340880</v>
      </c>
      <c r="D131" s="140">
        <v>0</v>
      </c>
    </row>
    <row r="132" spans="2:4">
      <c r="B132" s="70" t="s">
        <v>343</v>
      </c>
      <c r="C132" s="140">
        <v>2277271495</v>
      </c>
      <c r="D132" s="140">
        <v>0</v>
      </c>
    </row>
    <row r="133" spans="2:4">
      <c r="B133" s="71" t="s">
        <v>872</v>
      </c>
      <c r="C133" s="140">
        <v>2277271495</v>
      </c>
      <c r="D133" s="140">
        <v>0</v>
      </c>
    </row>
    <row r="134" spans="2:4">
      <c r="B134" s="65" t="s">
        <v>344</v>
      </c>
      <c r="C134" s="140">
        <v>2005247299</v>
      </c>
      <c r="D134" s="140">
        <v>3923719.15</v>
      </c>
    </row>
    <row r="135" spans="2:4">
      <c r="B135" s="69" t="s">
        <v>295</v>
      </c>
      <c r="C135" s="141">
        <v>774959982</v>
      </c>
      <c r="D135" s="141">
        <v>0</v>
      </c>
    </row>
    <row r="136" spans="2:4">
      <c r="B136" s="70" t="s">
        <v>345</v>
      </c>
      <c r="C136" s="140">
        <v>72459838</v>
      </c>
      <c r="D136" s="140">
        <v>0</v>
      </c>
    </row>
    <row r="137" spans="2:4">
      <c r="B137" s="71" t="s">
        <v>873</v>
      </c>
      <c r="C137" s="140">
        <v>72459838</v>
      </c>
      <c r="D137" s="140">
        <v>0</v>
      </c>
    </row>
    <row r="138" spans="2:4">
      <c r="B138" s="70" t="s">
        <v>346</v>
      </c>
      <c r="C138" s="140">
        <v>24990554</v>
      </c>
      <c r="D138" s="140">
        <v>0</v>
      </c>
    </row>
    <row r="139" spans="2:4">
      <c r="B139" s="71" t="s">
        <v>874</v>
      </c>
      <c r="C139" s="140">
        <v>24990554</v>
      </c>
      <c r="D139" s="140">
        <v>0</v>
      </c>
    </row>
    <row r="140" spans="2:4">
      <c r="B140" s="70" t="s">
        <v>347</v>
      </c>
      <c r="C140" s="140">
        <v>29700000</v>
      </c>
      <c r="D140" s="140">
        <v>0</v>
      </c>
    </row>
    <row r="141" spans="2:4">
      <c r="B141" s="71" t="s">
        <v>875</v>
      </c>
      <c r="C141" s="140">
        <v>29700000</v>
      </c>
      <c r="D141" s="140">
        <v>0</v>
      </c>
    </row>
    <row r="142" spans="2:4">
      <c r="B142" s="70" t="s">
        <v>348</v>
      </c>
      <c r="C142" s="140">
        <v>12419163</v>
      </c>
      <c r="D142" s="140">
        <v>0</v>
      </c>
    </row>
    <row r="143" spans="2:4">
      <c r="B143" s="71" t="s">
        <v>876</v>
      </c>
      <c r="C143" s="140">
        <v>12419163</v>
      </c>
      <c r="D143" s="140">
        <v>0</v>
      </c>
    </row>
    <row r="144" spans="2:4">
      <c r="B144" s="70" t="s">
        <v>349</v>
      </c>
      <c r="C144" s="140">
        <v>1167998</v>
      </c>
      <c r="D144" s="140">
        <v>0</v>
      </c>
    </row>
    <row r="145" spans="2:4">
      <c r="B145" s="71" t="s">
        <v>877</v>
      </c>
      <c r="C145" s="140">
        <v>1167998</v>
      </c>
      <c r="D145" s="140">
        <v>0</v>
      </c>
    </row>
    <row r="146" spans="2:4">
      <c r="B146" s="70" t="s">
        <v>350</v>
      </c>
      <c r="C146" s="140">
        <v>2466671</v>
      </c>
      <c r="D146" s="140">
        <v>0</v>
      </c>
    </row>
    <row r="147" spans="2:4">
      <c r="B147" s="71" t="s">
        <v>878</v>
      </c>
      <c r="C147" s="140">
        <v>2466671</v>
      </c>
      <c r="D147" s="140">
        <v>0</v>
      </c>
    </row>
    <row r="148" spans="2:4">
      <c r="B148" s="70" t="s">
        <v>351</v>
      </c>
      <c r="C148" s="140">
        <v>4231239</v>
      </c>
      <c r="D148" s="140">
        <v>0</v>
      </c>
    </row>
    <row r="149" spans="2:4">
      <c r="B149" s="71" t="s">
        <v>879</v>
      </c>
      <c r="C149" s="140">
        <v>4231239</v>
      </c>
      <c r="D149" s="140">
        <v>0</v>
      </c>
    </row>
    <row r="150" spans="2:4">
      <c r="B150" s="70" t="s">
        <v>352</v>
      </c>
      <c r="C150" s="140">
        <v>14800024</v>
      </c>
      <c r="D150" s="140">
        <v>0</v>
      </c>
    </row>
    <row r="151" spans="2:4">
      <c r="B151" s="71" t="s">
        <v>880</v>
      </c>
      <c r="C151" s="140">
        <v>14800024</v>
      </c>
      <c r="D151" s="140">
        <v>0</v>
      </c>
    </row>
    <row r="152" spans="2:4">
      <c r="B152" s="70" t="s">
        <v>353</v>
      </c>
      <c r="C152" s="140">
        <v>2502534</v>
      </c>
      <c r="D152" s="140">
        <v>0</v>
      </c>
    </row>
    <row r="153" spans="2:4">
      <c r="B153" s="71" t="s">
        <v>881</v>
      </c>
      <c r="C153" s="140">
        <v>2502534</v>
      </c>
      <c r="D153" s="140">
        <v>0</v>
      </c>
    </row>
    <row r="154" spans="2:4">
      <c r="B154" s="70" t="s">
        <v>354</v>
      </c>
      <c r="C154" s="140">
        <v>7451498</v>
      </c>
      <c r="D154" s="140">
        <v>0</v>
      </c>
    </row>
    <row r="155" spans="2:4">
      <c r="B155" s="71" t="s">
        <v>882</v>
      </c>
      <c r="C155" s="140">
        <v>7451498</v>
      </c>
      <c r="D155" s="140">
        <v>0</v>
      </c>
    </row>
    <row r="156" spans="2:4">
      <c r="B156" s="70" t="s">
        <v>355</v>
      </c>
      <c r="C156" s="140">
        <v>252598277</v>
      </c>
      <c r="D156" s="140">
        <v>0</v>
      </c>
    </row>
    <row r="157" spans="2:4">
      <c r="B157" s="71" t="s">
        <v>883</v>
      </c>
      <c r="C157" s="140">
        <v>252598277</v>
      </c>
      <c r="D157" s="140">
        <v>0</v>
      </c>
    </row>
    <row r="158" spans="2:4">
      <c r="B158" s="70" t="s">
        <v>356</v>
      </c>
      <c r="C158" s="140">
        <v>2115619</v>
      </c>
      <c r="D158" s="140">
        <v>0</v>
      </c>
    </row>
    <row r="159" spans="2:4">
      <c r="B159" s="71" t="s">
        <v>884</v>
      </c>
      <c r="C159" s="140">
        <v>2115619</v>
      </c>
      <c r="D159" s="140">
        <v>0</v>
      </c>
    </row>
    <row r="160" spans="2:4">
      <c r="B160" s="70" t="s">
        <v>357</v>
      </c>
      <c r="C160" s="140">
        <v>10000000</v>
      </c>
      <c r="D160" s="140">
        <v>0</v>
      </c>
    </row>
    <row r="161" spans="2:4">
      <c r="B161" s="71" t="s">
        <v>885</v>
      </c>
      <c r="C161" s="140">
        <v>10000000</v>
      </c>
      <c r="D161" s="140">
        <v>0</v>
      </c>
    </row>
    <row r="162" spans="2:4">
      <c r="B162" s="70" t="s">
        <v>358</v>
      </c>
      <c r="C162" s="140">
        <v>143298681</v>
      </c>
      <c r="D162" s="140">
        <v>0</v>
      </c>
    </row>
    <row r="163" spans="2:4">
      <c r="B163" s="71" t="s">
        <v>886</v>
      </c>
      <c r="C163" s="140">
        <v>143298681</v>
      </c>
      <c r="D163" s="140">
        <v>0</v>
      </c>
    </row>
    <row r="164" spans="2:4">
      <c r="B164" s="70" t="s">
        <v>359</v>
      </c>
      <c r="C164" s="140">
        <v>192869700</v>
      </c>
      <c r="D164" s="140">
        <v>0</v>
      </c>
    </row>
    <row r="165" spans="2:4">
      <c r="B165" s="71" t="s">
        <v>887</v>
      </c>
      <c r="C165" s="140">
        <v>192869700</v>
      </c>
      <c r="D165" s="140">
        <v>0</v>
      </c>
    </row>
    <row r="166" spans="2:4">
      <c r="B166" s="70" t="s">
        <v>360</v>
      </c>
      <c r="C166" s="140">
        <v>1888186</v>
      </c>
      <c r="D166" s="140">
        <v>0</v>
      </c>
    </row>
    <row r="167" spans="2:4">
      <c r="B167" s="71" t="s">
        <v>888</v>
      </c>
      <c r="C167" s="140">
        <v>1888186</v>
      </c>
      <c r="D167" s="140">
        <v>0</v>
      </c>
    </row>
    <row r="168" spans="2:4">
      <c r="B168" s="69" t="s">
        <v>298</v>
      </c>
      <c r="C168" s="141">
        <v>1230287317</v>
      </c>
      <c r="D168" s="141">
        <v>3923719.15</v>
      </c>
    </row>
    <row r="169" spans="2:4">
      <c r="B169" s="70" t="s">
        <v>347</v>
      </c>
      <c r="C169" s="140">
        <v>853818779</v>
      </c>
      <c r="D169" s="140">
        <v>0</v>
      </c>
    </row>
    <row r="170" spans="2:4">
      <c r="B170" s="71" t="s">
        <v>875</v>
      </c>
      <c r="C170" s="140">
        <v>853818779</v>
      </c>
      <c r="D170" s="140">
        <v>0</v>
      </c>
    </row>
    <row r="171" spans="2:4">
      <c r="B171" s="70" t="s">
        <v>361</v>
      </c>
      <c r="C171" s="140">
        <v>376468538</v>
      </c>
      <c r="D171" s="140">
        <v>3923719.15</v>
      </c>
    </row>
    <row r="172" spans="2:4">
      <c r="B172" s="71" t="s">
        <v>875</v>
      </c>
      <c r="C172" s="140">
        <v>376468538</v>
      </c>
      <c r="D172" s="140">
        <v>3923719.15</v>
      </c>
    </row>
    <row r="173" spans="2:4">
      <c r="B173" s="65" t="s">
        <v>362</v>
      </c>
      <c r="C173" s="140">
        <v>512665249</v>
      </c>
      <c r="D173" s="140">
        <v>2122050</v>
      </c>
    </row>
    <row r="174" spans="2:4">
      <c r="B174" s="69" t="s">
        <v>295</v>
      </c>
      <c r="C174" s="141">
        <v>255522400</v>
      </c>
      <c r="D174" s="141">
        <v>0</v>
      </c>
    </row>
    <row r="175" spans="2:4">
      <c r="B175" s="70" t="s">
        <v>363</v>
      </c>
      <c r="C175" s="140">
        <v>2466670</v>
      </c>
      <c r="D175" s="140">
        <v>0</v>
      </c>
    </row>
    <row r="176" spans="2:4">
      <c r="B176" s="71" t="s">
        <v>889</v>
      </c>
      <c r="C176" s="140">
        <v>2466670</v>
      </c>
      <c r="D176" s="140">
        <v>0</v>
      </c>
    </row>
    <row r="177" spans="2:4">
      <c r="B177" s="70" t="s">
        <v>364</v>
      </c>
      <c r="C177" s="140">
        <v>12495276</v>
      </c>
      <c r="D177" s="140">
        <v>0</v>
      </c>
    </row>
    <row r="178" spans="2:4">
      <c r="B178" s="71" t="s">
        <v>890</v>
      </c>
      <c r="C178" s="140">
        <v>12495276</v>
      </c>
      <c r="D178" s="140">
        <v>0</v>
      </c>
    </row>
    <row r="179" spans="2:4">
      <c r="B179" s="70" t="s">
        <v>365</v>
      </c>
      <c r="C179" s="140">
        <v>16001865</v>
      </c>
      <c r="D179" s="140">
        <v>0</v>
      </c>
    </row>
    <row r="180" spans="2:4">
      <c r="B180" s="71" t="s">
        <v>891</v>
      </c>
      <c r="C180" s="140">
        <v>16001865</v>
      </c>
      <c r="D180" s="140">
        <v>0</v>
      </c>
    </row>
    <row r="181" spans="2:4">
      <c r="B181" s="70" t="s">
        <v>366</v>
      </c>
      <c r="C181" s="140">
        <v>1241916</v>
      </c>
      <c r="D181" s="140">
        <v>0</v>
      </c>
    </row>
    <row r="182" spans="2:4">
      <c r="B182" s="71" t="s">
        <v>892</v>
      </c>
      <c r="C182" s="140">
        <v>1241916</v>
      </c>
      <c r="D182" s="140">
        <v>0</v>
      </c>
    </row>
    <row r="183" spans="2:4">
      <c r="B183" s="70" t="s">
        <v>367</v>
      </c>
      <c r="C183" s="140">
        <v>1057624</v>
      </c>
      <c r="D183" s="140">
        <v>0</v>
      </c>
    </row>
    <row r="184" spans="2:4">
      <c r="B184" s="71" t="s">
        <v>893</v>
      </c>
      <c r="C184" s="140">
        <v>1057624</v>
      </c>
      <c r="D184" s="140">
        <v>0</v>
      </c>
    </row>
    <row r="185" spans="2:4">
      <c r="B185" s="70" t="s">
        <v>368</v>
      </c>
      <c r="C185" s="140">
        <v>9866683</v>
      </c>
      <c r="D185" s="140">
        <v>0</v>
      </c>
    </row>
    <row r="186" spans="2:4">
      <c r="B186" s="71" t="s">
        <v>894</v>
      </c>
      <c r="C186" s="140">
        <v>9866683</v>
      </c>
      <c r="D186" s="140">
        <v>0</v>
      </c>
    </row>
    <row r="187" spans="2:4">
      <c r="B187" s="70" t="s">
        <v>369</v>
      </c>
      <c r="C187" s="140">
        <v>198764637</v>
      </c>
      <c r="D187" s="140">
        <v>0</v>
      </c>
    </row>
    <row r="188" spans="2:4">
      <c r="B188" s="71" t="s">
        <v>895</v>
      </c>
      <c r="C188" s="140">
        <v>198764637</v>
      </c>
      <c r="D188" s="140">
        <v>0</v>
      </c>
    </row>
    <row r="189" spans="2:4">
      <c r="B189" s="70" t="s">
        <v>370</v>
      </c>
      <c r="C189" s="140">
        <v>3725749</v>
      </c>
      <c r="D189" s="140">
        <v>0</v>
      </c>
    </row>
    <row r="190" spans="2:4">
      <c r="B190" s="71" t="s">
        <v>896</v>
      </c>
      <c r="C190" s="140">
        <v>3725749</v>
      </c>
      <c r="D190" s="140">
        <v>0</v>
      </c>
    </row>
    <row r="191" spans="2:4">
      <c r="B191" s="70" t="s">
        <v>371</v>
      </c>
      <c r="C191" s="140">
        <v>2999337</v>
      </c>
      <c r="D191" s="140">
        <v>0</v>
      </c>
    </row>
    <row r="192" spans="2:4">
      <c r="B192" s="71" t="s">
        <v>897</v>
      </c>
      <c r="C192" s="140">
        <v>2999337</v>
      </c>
      <c r="D192" s="140">
        <v>0</v>
      </c>
    </row>
    <row r="193" spans="2:4">
      <c r="B193" s="70" t="s">
        <v>372</v>
      </c>
      <c r="C193" s="140">
        <v>3123819</v>
      </c>
      <c r="D193" s="140">
        <v>0</v>
      </c>
    </row>
    <row r="194" spans="2:4">
      <c r="B194" s="71" t="s">
        <v>898</v>
      </c>
      <c r="C194" s="140">
        <v>3123819</v>
      </c>
      <c r="D194" s="140">
        <v>0</v>
      </c>
    </row>
    <row r="195" spans="2:4">
      <c r="B195" s="70" t="s">
        <v>373</v>
      </c>
      <c r="C195" s="140">
        <v>3157638</v>
      </c>
      <c r="D195" s="140">
        <v>0</v>
      </c>
    </row>
    <row r="196" spans="2:4">
      <c r="B196" s="71" t="s">
        <v>899</v>
      </c>
      <c r="C196" s="140">
        <v>3157638</v>
      </c>
      <c r="D196" s="140">
        <v>0</v>
      </c>
    </row>
    <row r="197" spans="2:4">
      <c r="B197" s="70" t="s">
        <v>374</v>
      </c>
      <c r="C197" s="140">
        <v>621186</v>
      </c>
      <c r="D197" s="140">
        <v>0</v>
      </c>
    </row>
    <row r="198" spans="2:4">
      <c r="B198" s="71" t="s">
        <v>900</v>
      </c>
      <c r="C198" s="140">
        <v>621186</v>
      </c>
      <c r="D198" s="140">
        <v>0</v>
      </c>
    </row>
    <row r="199" spans="2:4">
      <c r="B199" s="69" t="s">
        <v>298</v>
      </c>
      <c r="C199" s="141">
        <v>257142849</v>
      </c>
      <c r="D199" s="141">
        <v>2122050</v>
      </c>
    </row>
    <row r="200" spans="2:4">
      <c r="B200" s="70" t="s">
        <v>361</v>
      </c>
      <c r="C200" s="140">
        <v>257142849</v>
      </c>
      <c r="D200" s="140">
        <v>2122050</v>
      </c>
    </row>
    <row r="201" spans="2:4">
      <c r="B201" s="71" t="s">
        <v>875</v>
      </c>
      <c r="C201" s="140">
        <v>257142849</v>
      </c>
      <c r="D201" s="140">
        <v>2122050</v>
      </c>
    </row>
    <row r="202" spans="2:4">
      <c r="B202" s="65" t="s">
        <v>300</v>
      </c>
      <c r="C202" s="140">
        <v>1208114791</v>
      </c>
      <c r="D202" s="140">
        <v>44328690.029999994</v>
      </c>
    </row>
    <row r="203" spans="2:4">
      <c r="B203" s="69" t="s">
        <v>295</v>
      </c>
      <c r="C203" s="141">
        <v>921661155</v>
      </c>
      <c r="D203" s="141">
        <v>42230604.479999997</v>
      </c>
    </row>
    <row r="204" spans="2:4">
      <c r="B204" s="70" t="s">
        <v>375</v>
      </c>
      <c r="C204" s="140">
        <v>18742915</v>
      </c>
      <c r="D204" s="140">
        <v>0</v>
      </c>
    </row>
    <row r="205" spans="2:4">
      <c r="B205" s="71" t="s">
        <v>901</v>
      </c>
      <c r="C205" s="140">
        <v>18742915</v>
      </c>
      <c r="D205" s="140">
        <v>0</v>
      </c>
    </row>
    <row r="206" spans="2:4">
      <c r="B206" s="70" t="s">
        <v>376</v>
      </c>
      <c r="C206" s="140">
        <v>4703981</v>
      </c>
      <c r="D206" s="140">
        <v>0</v>
      </c>
    </row>
    <row r="207" spans="2:4">
      <c r="B207" s="71" t="s">
        <v>902</v>
      </c>
      <c r="C207" s="140">
        <v>4703981</v>
      </c>
      <c r="D207" s="140">
        <v>0</v>
      </c>
    </row>
    <row r="208" spans="2:4">
      <c r="B208" s="70" t="s">
        <v>377</v>
      </c>
      <c r="C208" s="140">
        <v>10667846</v>
      </c>
      <c r="D208" s="140">
        <v>0</v>
      </c>
    </row>
    <row r="209" spans="2:4">
      <c r="B209" s="71" t="s">
        <v>903</v>
      </c>
      <c r="C209" s="140">
        <v>10667846</v>
      </c>
      <c r="D209" s="140">
        <v>0</v>
      </c>
    </row>
    <row r="210" spans="2:4">
      <c r="B210" s="70" t="s">
        <v>378</v>
      </c>
      <c r="C210" s="140">
        <v>24800000</v>
      </c>
      <c r="D210" s="140">
        <v>0</v>
      </c>
    </row>
    <row r="211" spans="2:4">
      <c r="B211" s="71" t="s">
        <v>904</v>
      </c>
      <c r="C211" s="140">
        <v>24800000</v>
      </c>
      <c r="D211" s="140">
        <v>0</v>
      </c>
    </row>
    <row r="212" spans="2:4">
      <c r="B212" s="70" t="s">
        <v>379</v>
      </c>
      <c r="C212" s="140">
        <v>19248559</v>
      </c>
      <c r="D212" s="140">
        <v>0</v>
      </c>
    </row>
    <row r="213" spans="2:4">
      <c r="B213" s="71" t="s">
        <v>905</v>
      </c>
      <c r="C213" s="140">
        <v>19248559</v>
      </c>
      <c r="D213" s="140">
        <v>0</v>
      </c>
    </row>
    <row r="214" spans="2:4">
      <c r="B214" s="70" t="s">
        <v>380</v>
      </c>
      <c r="C214" s="140">
        <v>29729478</v>
      </c>
      <c r="D214" s="140">
        <v>0</v>
      </c>
    </row>
    <row r="215" spans="2:4">
      <c r="B215" s="71" t="s">
        <v>906</v>
      </c>
      <c r="C215" s="140">
        <v>29729478</v>
      </c>
      <c r="D215" s="140">
        <v>0</v>
      </c>
    </row>
    <row r="216" spans="2:4">
      <c r="B216" s="70" t="s">
        <v>381</v>
      </c>
      <c r="C216" s="140">
        <v>14472207</v>
      </c>
      <c r="D216" s="140">
        <v>4823310.7300000004</v>
      </c>
    </row>
    <row r="217" spans="2:4">
      <c r="B217" s="71" t="s">
        <v>907</v>
      </c>
      <c r="C217" s="140">
        <v>14472207</v>
      </c>
      <c r="D217" s="140">
        <v>4823310.7300000004</v>
      </c>
    </row>
    <row r="218" spans="2:4">
      <c r="B218" s="70" t="s">
        <v>382</v>
      </c>
      <c r="C218" s="140">
        <v>4933341</v>
      </c>
      <c r="D218" s="140">
        <v>0</v>
      </c>
    </row>
    <row r="219" spans="2:4">
      <c r="B219" s="71" t="s">
        <v>908</v>
      </c>
      <c r="C219" s="140">
        <v>4933341</v>
      </c>
      <c r="D219" s="140">
        <v>0</v>
      </c>
    </row>
    <row r="220" spans="2:4">
      <c r="B220" s="70" t="s">
        <v>383</v>
      </c>
      <c r="C220" s="140">
        <v>204130100</v>
      </c>
      <c r="D220" s="140">
        <v>20000000</v>
      </c>
    </row>
    <row r="221" spans="2:4">
      <c r="B221" s="71" t="s">
        <v>909</v>
      </c>
      <c r="C221" s="140">
        <v>204130100</v>
      </c>
      <c r="D221" s="140">
        <v>20000000</v>
      </c>
    </row>
    <row r="222" spans="2:4">
      <c r="B222" s="70" t="s">
        <v>384</v>
      </c>
      <c r="C222" s="140">
        <v>450000000</v>
      </c>
      <c r="D222" s="140">
        <v>0</v>
      </c>
    </row>
    <row r="223" spans="2:4">
      <c r="B223" s="71" t="s">
        <v>910</v>
      </c>
      <c r="C223" s="140">
        <v>450000000</v>
      </c>
      <c r="D223" s="140">
        <v>0</v>
      </c>
    </row>
    <row r="224" spans="2:4">
      <c r="B224" s="70" t="s">
        <v>385</v>
      </c>
      <c r="C224" s="140">
        <v>21848100</v>
      </c>
      <c r="D224" s="140">
        <v>618993.15</v>
      </c>
    </row>
    <row r="225" spans="2:4">
      <c r="B225" s="71" t="s">
        <v>911</v>
      </c>
      <c r="C225" s="140">
        <v>21848100</v>
      </c>
      <c r="D225" s="140">
        <v>618993.15</v>
      </c>
    </row>
    <row r="226" spans="2:4">
      <c r="B226" s="70" t="s">
        <v>386</v>
      </c>
      <c r="C226" s="140">
        <v>3615288</v>
      </c>
      <c r="D226" s="140">
        <v>0</v>
      </c>
    </row>
    <row r="227" spans="2:4">
      <c r="B227" s="71" t="s">
        <v>912</v>
      </c>
      <c r="C227" s="140">
        <v>3615288</v>
      </c>
      <c r="D227" s="140">
        <v>0</v>
      </c>
    </row>
    <row r="228" spans="2:4">
      <c r="B228" s="70" t="s">
        <v>387</v>
      </c>
      <c r="C228" s="140">
        <v>13026561</v>
      </c>
      <c r="D228" s="140">
        <v>0</v>
      </c>
    </row>
    <row r="229" spans="2:4">
      <c r="B229" s="71" t="s">
        <v>913</v>
      </c>
      <c r="C229" s="140">
        <v>13026561</v>
      </c>
      <c r="D229" s="140">
        <v>0</v>
      </c>
    </row>
    <row r="230" spans="2:4">
      <c r="B230" s="70" t="s">
        <v>388</v>
      </c>
      <c r="C230" s="140">
        <v>25625926</v>
      </c>
      <c r="D230" s="140">
        <v>6000000</v>
      </c>
    </row>
    <row r="231" spans="2:4">
      <c r="B231" s="71" t="s">
        <v>914</v>
      </c>
      <c r="C231" s="140">
        <v>25625926</v>
      </c>
      <c r="D231" s="140">
        <v>6000000</v>
      </c>
    </row>
    <row r="232" spans="2:4">
      <c r="B232" s="70" t="s">
        <v>389</v>
      </c>
      <c r="C232" s="140">
        <v>44664191</v>
      </c>
      <c r="D232" s="140">
        <v>10788300.6</v>
      </c>
    </row>
    <row r="233" spans="2:4">
      <c r="B233" s="71" t="s">
        <v>915</v>
      </c>
      <c r="C233" s="140">
        <v>44664191</v>
      </c>
      <c r="D233" s="140">
        <v>10788300.6</v>
      </c>
    </row>
    <row r="234" spans="2:4">
      <c r="B234" s="70" t="s">
        <v>390</v>
      </c>
      <c r="C234" s="140">
        <v>26484997</v>
      </c>
      <c r="D234" s="140">
        <v>0</v>
      </c>
    </row>
    <row r="235" spans="2:4">
      <c r="B235" s="71" t="s">
        <v>916</v>
      </c>
      <c r="C235" s="140">
        <v>26484997</v>
      </c>
      <c r="D235" s="140">
        <v>0</v>
      </c>
    </row>
    <row r="236" spans="2:4">
      <c r="B236" s="70" t="s">
        <v>391</v>
      </c>
      <c r="C236" s="140">
        <v>4967665</v>
      </c>
      <c r="D236" s="140">
        <v>0</v>
      </c>
    </row>
    <row r="237" spans="2:4">
      <c r="B237" s="71" t="s">
        <v>917</v>
      </c>
      <c r="C237" s="140">
        <v>4967665</v>
      </c>
      <c r="D237" s="140">
        <v>0</v>
      </c>
    </row>
    <row r="238" spans="2:4">
      <c r="B238" s="69" t="s">
        <v>298</v>
      </c>
      <c r="C238" s="141">
        <v>286453636</v>
      </c>
      <c r="D238" s="141">
        <v>2098085.5500000003</v>
      </c>
    </row>
    <row r="239" spans="2:4">
      <c r="B239" s="70" t="s">
        <v>361</v>
      </c>
      <c r="C239" s="140">
        <v>286453636</v>
      </c>
      <c r="D239" s="140">
        <v>2098085.5500000003</v>
      </c>
    </row>
    <row r="240" spans="2:4">
      <c r="B240" s="71" t="s">
        <v>875</v>
      </c>
      <c r="C240" s="140">
        <v>286453636</v>
      </c>
      <c r="D240" s="140">
        <v>2098085.5500000003</v>
      </c>
    </row>
    <row r="241" spans="2:4">
      <c r="B241" s="65" t="s">
        <v>392</v>
      </c>
      <c r="C241" s="140">
        <v>2687131713</v>
      </c>
      <c r="D241" s="140">
        <v>3130166</v>
      </c>
    </row>
    <row r="242" spans="2:4">
      <c r="B242" s="69" t="s">
        <v>295</v>
      </c>
      <c r="C242" s="141">
        <v>2687131713</v>
      </c>
      <c r="D242" s="141">
        <v>3130166</v>
      </c>
    </row>
    <row r="243" spans="2:4">
      <c r="B243" s="70" t="s">
        <v>393</v>
      </c>
      <c r="C243" s="140">
        <v>2115619</v>
      </c>
      <c r="D243" s="140">
        <v>0</v>
      </c>
    </row>
    <row r="244" spans="2:4">
      <c r="B244" s="71" t="s">
        <v>918</v>
      </c>
      <c r="C244" s="140">
        <v>2115619</v>
      </c>
      <c r="D244" s="140">
        <v>0</v>
      </c>
    </row>
    <row r="245" spans="2:4">
      <c r="B245" s="70" t="s">
        <v>394</v>
      </c>
      <c r="C245" s="140">
        <v>2550000000</v>
      </c>
      <c r="D245" s="140">
        <v>3130166</v>
      </c>
    </row>
    <row r="246" spans="2:4">
      <c r="B246" s="71" t="s">
        <v>919</v>
      </c>
      <c r="C246" s="140">
        <v>2550000000</v>
      </c>
      <c r="D246" s="140">
        <v>3130166</v>
      </c>
    </row>
    <row r="247" spans="2:4">
      <c r="B247" s="70" t="s">
        <v>395</v>
      </c>
      <c r="C247" s="140">
        <v>6247638</v>
      </c>
      <c r="D247" s="140">
        <v>0</v>
      </c>
    </row>
    <row r="248" spans="2:4">
      <c r="B248" s="71" t="s">
        <v>920</v>
      </c>
      <c r="C248" s="140">
        <v>6247638</v>
      </c>
      <c r="D248" s="140">
        <v>0</v>
      </c>
    </row>
    <row r="249" spans="2:4">
      <c r="B249" s="70" t="s">
        <v>396</v>
      </c>
      <c r="C249" s="140">
        <v>4967665</v>
      </c>
      <c r="D249" s="140">
        <v>0</v>
      </c>
    </row>
    <row r="250" spans="2:4">
      <c r="B250" s="71" t="s">
        <v>921</v>
      </c>
      <c r="C250" s="140">
        <v>4967665</v>
      </c>
      <c r="D250" s="140">
        <v>0</v>
      </c>
    </row>
    <row r="251" spans="2:4">
      <c r="B251" s="70" t="s">
        <v>397</v>
      </c>
      <c r="C251" s="140">
        <v>7400012</v>
      </c>
      <c r="D251" s="140">
        <v>0</v>
      </c>
    </row>
    <row r="252" spans="2:4">
      <c r="B252" s="71" t="s">
        <v>922</v>
      </c>
      <c r="C252" s="140">
        <v>7400012</v>
      </c>
      <c r="D252" s="140">
        <v>0</v>
      </c>
    </row>
    <row r="253" spans="2:4">
      <c r="B253" s="70" t="s">
        <v>398</v>
      </c>
      <c r="C253" s="140">
        <v>2483832</v>
      </c>
      <c r="D253" s="140">
        <v>0</v>
      </c>
    </row>
    <row r="254" spans="2:4">
      <c r="B254" s="71" t="s">
        <v>923</v>
      </c>
      <c r="C254" s="140">
        <v>2483832</v>
      </c>
      <c r="D254" s="140">
        <v>0</v>
      </c>
    </row>
    <row r="255" spans="2:4">
      <c r="B255" s="70" t="s">
        <v>399</v>
      </c>
      <c r="C255" s="140">
        <v>1499668</v>
      </c>
      <c r="D255" s="140">
        <v>0</v>
      </c>
    </row>
    <row r="256" spans="2:4">
      <c r="B256" s="71" t="s">
        <v>924</v>
      </c>
      <c r="C256" s="140">
        <v>1499668</v>
      </c>
      <c r="D256" s="140">
        <v>0</v>
      </c>
    </row>
    <row r="257" spans="2:4">
      <c r="B257" s="70" t="s">
        <v>400</v>
      </c>
      <c r="C257" s="140">
        <v>2221823</v>
      </c>
      <c r="D257" s="140">
        <v>0</v>
      </c>
    </row>
    <row r="258" spans="2:4">
      <c r="B258" s="71" t="s">
        <v>925</v>
      </c>
      <c r="C258" s="140">
        <v>2221823</v>
      </c>
      <c r="D258" s="140">
        <v>0</v>
      </c>
    </row>
    <row r="259" spans="2:4">
      <c r="B259" s="70" t="s">
        <v>401</v>
      </c>
      <c r="C259" s="140">
        <v>110195456</v>
      </c>
      <c r="D259" s="140">
        <v>0</v>
      </c>
    </row>
    <row r="260" spans="2:4">
      <c r="B260" s="71" t="s">
        <v>926</v>
      </c>
      <c r="C260" s="140">
        <v>110195456</v>
      </c>
      <c r="D260" s="140">
        <v>0</v>
      </c>
    </row>
    <row r="261" spans="2:4">
      <c r="B261" s="65" t="s">
        <v>301</v>
      </c>
      <c r="C261" s="140">
        <v>1414803954</v>
      </c>
      <c r="D261" s="140">
        <v>111927893.45</v>
      </c>
    </row>
    <row r="262" spans="2:4">
      <c r="B262" s="69" t="s">
        <v>295</v>
      </c>
      <c r="C262" s="141">
        <v>1226179939</v>
      </c>
      <c r="D262" s="141">
        <v>111927893.45</v>
      </c>
    </row>
    <row r="263" spans="2:4">
      <c r="B263" s="70" t="s">
        <v>402</v>
      </c>
      <c r="C263" s="140">
        <v>4847189</v>
      </c>
      <c r="D263" s="140">
        <v>0</v>
      </c>
    </row>
    <row r="264" spans="2:4">
      <c r="B264" s="71" t="s">
        <v>927</v>
      </c>
      <c r="C264" s="140">
        <v>4847189</v>
      </c>
      <c r="D264" s="140">
        <v>0</v>
      </c>
    </row>
    <row r="265" spans="2:4">
      <c r="B265" s="70" t="s">
        <v>403</v>
      </c>
      <c r="C265" s="140">
        <v>15619096</v>
      </c>
      <c r="D265" s="140">
        <v>0</v>
      </c>
    </row>
    <row r="266" spans="2:4">
      <c r="B266" s="71" t="s">
        <v>928</v>
      </c>
      <c r="C266" s="140">
        <v>15619096</v>
      </c>
      <c r="D266" s="140">
        <v>0</v>
      </c>
    </row>
    <row r="267" spans="2:4">
      <c r="B267" s="70" t="s">
        <v>404</v>
      </c>
      <c r="C267" s="140">
        <v>10266898</v>
      </c>
      <c r="D267" s="140">
        <v>0</v>
      </c>
    </row>
    <row r="268" spans="2:4">
      <c r="B268" s="71" t="s">
        <v>929</v>
      </c>
      <c r="C268" s="140">
        <v>10266898</v>
      </c>
      <c r="D268" s="140">
        <v>0</v>
      </c>
    </row>
    <row r="269" spans="2:4">
      <c r="B269" s="70" t="s">
        <v>405</v>
      </c>
      <c r="C269" s="140">
        <v>5771250</v>
      </c>
      <c r="D269" s="140">
        <v>0</v>
      </c>
    </row>
    <row r="270" spans="2:4">
      <c r="B270" s="71" t="s">
        <v>930</v>
      </c>
      <c r="C270" s="140">
        <v>5771250</v>
      </c>
      <c r="D270" s="140">
        <v>0</v>
      </c>
    </row>
    <row r="271" spans="2:4">
      <c r="B271" s="70" t="s">
        <v>406</v>
      </c>
      <c r="C271" s="140">
        <v>13350406</v>
      </c>
      <c r="D271" s="140">
        <v>0</v>
      </c>
    </row>
    <row r="272" spans="2:4">
      <c r="B272" s="71" t="s">
        <v>931</v>
      </c>
      <c r="C272" s="140">
        <v>13350406</v>
      </c>
      <c r="D272" s="140">
        <v>0</v>
      </c>
    </row>
    <row r="273" spans="2:4">
      <c r="B273" s="70" t="s">
        <v>407</v>
      </c>
      <c r="C273" s="140">
        <v>29645701</v>
      </c>
      <c r="D273" s="140">
        <v>0</v>
      </c>
    </row>
    <row r="274" spans="2:4">
      <c r="B274" s="71" t="s">
        <v>932</v>
      </c>
      <c r="C274" s="140">
        <v>29645701</v>
      </c>
      <c r="D274" s="140">
        <v>0</v>
      </c>
    </row>
    <row r="275" spans="2:4">
      <c r="B275" s="70" t="s">
        <v>408</v>
      </c>
      <c r="C275" s="140">
        <v>26491464</v>
      </c>
      <c r="D275" s="140">
        <v>7588996.4900000002</v>
      </c>
    </row>
    <row r="276" spans="2:4">
      <c r="B276" s="71" t="s">
        <v>933</v>
      </c>
      <c r="C276" s="140">
        <v>26491464</v>
      </c>
      <c r="D276" s="140">
        <v>7588996.4900000002</v>
      </c>
    </row>
    <row r="277" spans="2:4">
      <c r="B277" s="70" t="s">
        <v>409</v>
      </c>
      <c r="C277" s="140">
        <v>9738250</v>
      </c>
      <c r="D277" s="140">
        <v>0</v>
      </c>
    </row>
    <row r="278" spans="2:4">
      <c r="B278" s="71" t="s">
        <v>934</v>
      </c>
      <c r="C278" s="140">
        <v>9738250</v>
      </c>
      <c r="D278" s="140">
        <v>0</v>
      </c>
    </row>
    <row r="279" spans="2:4">
      <c r="B279" s="70" t="s">
        <v>410</v>
      </c>
      <c r="C279" s="140">
        <v>3123819</v>
      </c>
      <c r="D279" s="140">
        <v>0</v>
      </c>
    </row>
    <row r="280" spans="2:4">
      <c r="B280" s="71" t="s">
        <v>935</v>
      </c>
      <c r="C280" s="140">
        <v>3123819</v>
      </c>
      <c r="D280" s="140">
        <v>0</v>
      </c>
    </row>
    <row r="281" spans="2:4">
      <c r="B281" s="70" t="s">
        <v>411</v>
      </c>
      <c r="C281" s="140">
        <v>22200036</v>
      </c>
      <c r="D281" s="140">
        <v>0</v>
      </c>
    </row>
    <row r="282" spans="2:4">
      <c r="B282" s="71" t="s">
        <v>936</v>
      </c>
      <c r="C282" s="140">
        <v>22200036</v>
      </c>
      <c r="D282" s="140">
        <v>0</v>
      </c>
    </row>
    <row r="283" spans="2:4">
      <c r="B283" s="70" t="s">
        <v>412</v>
      </c>
      <c r="C283" s="140">
        <v>2115619</v>
      </c>
      <c r="D283" s="140">
        <v>0</v>
      </c>
    </row>
    <row r="284" spans="2:4">
      <c r="B284" s="71" t="s">
        <v>937</v>
      </c>
      <c r="C284" s="140">
        <v>2115619</v>
      </c>
      <c r="D284" s="140">
        <v>0</v>
      </c>
    </row>
    <row r="285" spans="2:4">
      <c r="B285" s="70" t="s">
        <v>413</v>
      </c>
      <c r="C285" s="140">
        <v>13661079</v>
      </c>
      <c r="D285" s="140">
        <v>0</v>
      </c>
    </row>
    <row r="286" spans="2:4">
      <c r="B286" s="71" t="s">
        <v>938</v>
      </c>
      <c r="C286" s="140">
        <v>13661079</v>
      </c>
      <c r="D286" s="140">
        <v>0</v>
      </c>
    </row>
    <row r="287" spans="2:4">
      <c r="B287" s="70" t="s">
        <v>414</v>
      </c>
      <c r="C287" s="140">
        <v>6906676</v>
      </c>
      <c r="D287" s="140">
        <v>2340773.16</v>
      </c>
    </row>
    <row r="288" spans="2:4">
      <c r="B288" s="71" t="s">
        <v>939</v>
      </c>
      <c r="C288" s="140">
        <v>6906676</v>
      </c>
      <c r="D288" s="140">
        <v>2340773.16</v>
      </c>
    </row>
    <row r="289" spans="2:4">
      <c r="B289" s="70" t="s">
        <v>415</v>
      </c>
      <c r="C289" s="140">
        <v>181008283</v>
      </c>
      <c r="D289" s="140">
        <v>15293003.59</v>
      </c>
    </row>
    <row r="290" spans="2:4">
      <c r="B290" s="71" t="s">
        <v>940</v>
      </c>
      <c r="C290" s="140">
        <v>181008283</v>
      </c>
      <c r="D290" s="140">
        <v>15293003.59</v>
      </c>
    </row>
    <row r="291" spans="2:4">
      <c r="B291" s="70" t="s">
        <v>416</v>
      </c>
      <c r="C291" s="140">
        <v>817826522</v>
      </c>
      <c r="D291" s="140">
        <v>26731632.620000001</v>
      </c>
    </row>
    <row r="292" spans="2:4">
      <c r="B292" s="71" t="s">
        <v>941</v>
      </c>
      <c r="C292" s="140">
        <v>817826522</v>
      </c>
      <c r="D292" s="140">
        <v>26731632.620000001</v>
      </c>
    </row>
    <row r="293" spans="2:4">
      <c r="B293" s="70" t="s">
        <v>417</v>
      </c>
      <c r="C293" s="140">
        <v>2483832</v>
      </c>
      <c r="D293" s="140">
        <v>0</v>
      </c>
    </row>
    <row r="294" spans="2:4">
      <c r="B294" s="71" t="s">
        <v>942</v>
      </c>
      <c r="C294" s="140">
        <v>2483832</v>
      </c>
      <c r="D294" s="140">
        <v>0</v>
      </c>
    </row>
    <row r="295" spans="2:4">
      <c r="B295" s="70" t="s">
        <v>418</v>
      </c>
      <c r="C295" s="140">
        <v>1123819</v>
      </c>
      <c r="D295" s="140">
        <v>0</v>
      </c>
    </row>
    <row r="296" spans="2:4">
      <c r="B296" s="71" t="s">
        <v>943</v>
      </c>
      <c r="C296" s="140">
        <v>1123819</v>
      </c>
      <c r="D296" s="140">
        <v>0</v>
      </c>
    </row>
    <row r="297" spans="2:4">
      <c r="B297" s="70" t="s">
        <v>419</v>
      </c>
      <c r="C297" s="140">
        <v>60000000</v>
      </c>
      <c r="D297" s="140">
        <v>59973487.590000004</v>
      </c>
    </row>
    <row r="298" spans="2:4">
      <c r="B298" s="71" t="s">
        <v>944</v>
      </c>
      <c r="C298" s="140">
        <v>60000000</v>
      </c>
      <c r="D298" s="140">
        <v>59973487.590000004</v>
      </c>
    </row>
    <row r="299" spans="2:4">
      <c r="B299" s="69" t="s">
        <v>298</v>
      </c>
      <c r="C299" s="141">
        <v>79094839</v>
      </c>
      <c r="D299" s="141">
        <v>0</v>
      </c>
    </row>
    <row r="300" spans="2:4">
      <c r="B300" s="70" t="s">
        <v>405</v>
      </c>
      <c r="C300" s="140">
        <v>79094839</v>
      </c>
      <c r="D300" s="140">
        <v>0</v>
      </c>
    </row>
    <row r="301" spans="2:4">
      <c r="B301" s="71" t="s">
        <v>930</v>
      </c>
      <c r="C301" s="140">
        <v>79094839</v>
      </c>
      <c r="D301" s="140">
        <v>0</v>
      </c>
    </row>
    <row r="302" spans="2:4">
      <c r="B302" s="69" t="s">
        <v>299</v>
      </c>
      <c r="C302" s="141">
        <v>109529176</v>
      </c>
      <c r="D302" s="141">
        <v>0</v>
      </c>
    </row>
    <row r="303" spans="2:4">
      <c r="B303" s="70" t="s">
        <v>404</v>
      </c>
      <c r="C303" s="140">
        <v>43093200</v>
      </c>
      <c r="D303" s="140">
        <v>0</v>
      </c>
    </row>
    <row r="304" spans="2:4">
      <c r="B304" s="71" t="s">
        <v>929</v>
      </c>
      <c r="C304" s="140">
        <v>43093200</v>
      </c>
      <c r="D304" s="140">
        <v>0</v>
      </c>
    </row>
    <row r="305" spans="2:4">
      <c r="B305" s="70" t="s">
        <v>405</v>
      </c>
      <c r="C305" s="140">
        <v>66435976</v>
      </c>
      <c r="D305" s="140">
        <v>0</v>
      </c>
    </row>
    <row r="306" spans="2:4">
      <c r="B306" s="71" t="s">
        <v>930</v>
      </c>
      <c r="C306" s="140">
        <v>66435976</v>
      </c>
      <c r="D306" s="140">
        <v>0</v>
      </c>
    </row>
    <row r="307" spans="2:4">
      <c r="B307" s="65" t="s">
        <v>420</v>
      </c>
      <c r="C307" s="140">
        <v>894463111</v>
      </c>
      <c r="D307" s="140">
        <v>1962578.03</v>
      </c>
    </row>
    <row r="308" spans="2:4">
      <c r="B308" s="69" t="s">
        <v>295</v>
      </c>
      <c r="C308" s="141">
        <v>303932913</v>
      </c>
      <c r="D308" s="141">
        <v>0</v>
      </c>
    </row>
    <row r="309" spans="2:4">
      <c r="B309" s="70" t="s">
        <v>421</v>
      </c>
      <c r="C309" s="140">
        <v>2115619</v>
      </c>
      <c r="D309" s="140">
        <v>0</v>
      </c>
    </row>
    <row r="310" spans="2:4">
      <c r="B310" s="71" t="s">
        <v>945</v>
      </c>
      <c r="C310" s="140">
        <v>2115619</v>
      </c>
      <c r="D310" s="140">
        <v>0</v>
      </c>
    </row>
    <row r="311" spans="2:4">
      <c r="B311" s="70" t="s">
        <v>422</v>
      </c>
      <c r="C311" s="140">
        <v>9371457</v>
      </c>
      <c r="D311" s="140">
        <v>0</v>
      </c>
    </row>
    <row r="312" spans="2:4">
      <c r="B312" s="71" t="s">
        <v>946</v>
      </c>
      <c r="C312" s="140">
        <v>9371457</v>
      </c>
      <c r="D312" s="140">
        <v>0</v>
      </c>
    </row>
    <row r="313" spans="2:4">
      <c r="B313" s="70" t="s">
        <v>423</v>
      </c>
      <c r="C313" s="140">
        <v>7451497</v>
      </c>
      <c r="D313" s="140">
        <v>0</v>
      </c>
    </row>
    <row r="314" spans="2:4">
      <c r="B314" s="71" t="s">
        <v>947</v>
      </c>
      <c r="C314" s="140">
        <v>7451497</v>
      </c>
      <c r="D314" s="140">
        <v>0</v>
      </c>
    </row>
    <row r="315" spans="2:4">
      <c r="B315" s="70" t="s">
        <v>424</v>
      </c>
      <c r="C315" s="140">
        <v>4933341</v>
      </c>
      <c r="D315" s="140">
        <v>0</v>
      </c>
    </row>
    <row r="316" spans="2:4">
      <c r="B316" s="71" t="s">
        <v>948</v>
      </c>
      <c r="C316" s="140">
        <v>4933341</v>
      </c>
      <c r="D316" s="140">
        <v>0</v>
      </c>
    </row>
    <row r="317" spans="2:4">
      <c r="B317" s="70" t="s">
        <v>425</v>
      </c>
      <c r="C317" s="140">
        <v>216427931</v>
      </c>
      <c r="D317" s="140">
        <v>0</v>
      </c>
    </row>
    <row r="318" spans="2:4">
      <c r="B318" s="71" t="s">
        <v>949</v>
      </c>
      <c r="C318" s="140">
        <v>216427931</v>
      </c>
      <c r="D318" s="140">
        <v>0</v>
      </c>
    </row>
    <row r="319" spans="2:4">
      <c r="B319" s="70" t="s">
        <v>426</v>
      </c>
      <c r="C319" s="140">
        <v>52800000</v>
      </c>
      <c r="D319" s="140">
        <v>0</v>
      </c>
    </row>
    <row r="320" spans="2:4">
      <c r="B320" s="71" t="s">
        <v>950</v>
      </c>
      <c r="C320" s="140">
        <v>52800000</v>
      </c>
      <c r="D320" s="140">
        <v>0</v>
      </c>
    </row>
    <row r="321" spans="2:4">
      <c r="B321" s="70" t="s">
        <v>427</v>
      </c>
      <c r="C321" s="140">
        <v>1499668</v>
      </c>
      <c r="D321" s="140">
        <v>0</v>
      </c>
    </row>
    <row r="322" spans="2:4">
      <c r="B322" s="71" t="s">
        <v>951</v>
      </c>
      <c r="C322" s="140">
        <v>1499668</v>
      </c>
      <c r="D322" s="140">
        <v>0</v>
      </c>
    </row>
    <row r="323" spans="2:4">
      <c r="B323" s="70" t="s">
        <v>428</v>
      </c>
      <c r="C323" s="140">
        <v>6209581</v>
      </c>
      <c r="D323" s="140">
        <v>0</v>
      </c>
    </row>
    <row r="324" spans="2:4">
      <c r="B324" s="71" t="s">
        <v>952</v>
      </c>
      <c r="C324" s="140">
        <v>6209581</v>
      </c>
      <c r="D324" s="140">
        <v>0</v>
      </c>
    </row>
    <row r="325" spans="2:4">
      <c r="B325" s="70" t="s">
        <v>429</v>
      </c>
      <c r="C325" s="140">
        <v>3123819</v>
      </c>
      <c r="D325" s="140">
        <v>0</v>
      </c>
    </row>
    <row r="326" spans="2:4">
      <c r="B326" s="71" t="s">
        <v>953</v>
      </c>
      <c r="C326" s="140">
        <v>3123819</v>
      </c>
      <c r="D326" s="140">
        <v>0</v>
      </c>
    </row>
    <row r="327" spans="2:4">
      <c r="B327" s="69" t="s">
        <v>313</v>
      </c>
      <c r="C327" s="141">
        <v>379491115</v>
      </c>
      <c r="D327" s="141">
        <v>0</v>
      </c>
    </row>
    <row r="328" spans="2:4">
      <c r="B328" s="70" t="s">
        <v>430</v>
      </c>
      <c r="C328" s="140">
        <v>379491115</v>
      </c>
      <c r="D328" s="140">
        <v>0</v>
      </c>
    </row>
    <row r="329" spans="2:4">
      <c r="B329" s="71" t="s">
        <v>954</v>
      </c>
      <c r="C329" s="140">
        <v>379491115</v>
      </c>
      <c r="D329" s="140">
        <v>0</v>
      </c>
    </row>
    <row r="330" spans="2:4">
      <c r="B330" s="69" t="s">
        <v>298</v>
      </c>
      <c r="C330" s="141">
        <v>211039083</v>
      </c>
      <c r="D330" s="141">
        <v>1962578.03</v>
      </c>
    </row>
    <row r="331" spans="2:4">
      <c r="B331" s="70" t="s">
        <v>361</v>
      </c>
      <c r="C331" s="140">
        <v>211039083</v>
      </c>
      <c r="D331" s="140">
        <v>1962578.03</v>
      </c>
    </row>
    <row r="332" spans="2:4">
      <c r="B332" s="71" t="s">
        <v>875</v>
      </c>
      <c r="C332" s="140">
        <v>211039083</v>
      </c>
      <c r="D332" s="140">
        <v>1962578.03</v>
      </c>
    </row>
    <row r="333" spans="2:4">
      <c r="B333" s="65" t="s">
        <v>302</v>
      </c>
      <c r="C333" s="140">
        <v>81734530</v>
      </c>
      <c r="D333" s="140">
        <v>0</v>
      </c>
    </row>
    <row r="334" spans="2:4">
      <c r="B334" s="69" t="s">
        <v>295</v>
      </c>
      <c r="C334" s="141">
        <v>81734530</v>
      </c>
      <c r="D334" s="141">
        <v>0</v>
      </c>
    </row>
    <row r="335" spans="2:4">
      <c r="B335" s="70" t="s">
        <v>431</v>
      </c>
      <c r="C335" s="140">
        <v>2466670</v>
      </c>
      <c r="D335" s="140">
        <v>0</v>
      </c>
    </row>
    <row r="336" spans="2:4">
      <c r="B336" s="71" t="s">
        <v>955</v>
      </c>
      <c r="C336" s="140">
        <v>2466670</v>
      </c>
      <c r="D336" s="140">
        <v>0</v>
      </c>
    </row>
    <row r="337" spans="2:4">
      <c r="B337" s="70" t="s">
        <v>432</v>
      </c>
      <c r="C337" s="140">
        <v>6247638</v>
      </c>
      <c r="D337" s="140">
        <v>0</v>
      </c>
    </row>
    <row r="338" spans="2:4">
      <c r="B338" s="71" t="s">
        <v>956</v>
      </c>
      <c r="C338" s="140">
        <v>6247638</v>
      </c>
      <c r="D338" s="140">
        <v>0</v>
      </c>
    </row>
    <row r="339" spans="2:4">
      <c r="B339" s="70" t="s">
        <v>433</v>
      </c>
      <c r="C339" s="140">
        <v>1241916</v>
      </c>
      <c r="D339" s="140">
        <v>0</v>
      </c>
    </row>
    <row r="340" spans="2:4">
      <c r="B340" s="71" t="s">
        <v>957</v>
      </c>
      <c r="C340" s="140">
        <v>1241916</v>
      </c>
      <c r="D340" s="140">
        <v>0</v>
      </c>
    </row>
    <row r="341" spans="2:4">
      <c r="B341" s="70" t="s">
        <v>434</v>
      </c>
      <c r="C341" s="140">
        <v>1499668</v>
      </c>
      <c r="D341" s="140">
        <v>0</v>
      </c>
    </row>
    <row r="342" spans="2:4">
      <c r="B342" s="71" t="s">
        <v>958</v>
      </c>
      <c r="C342" s="140">
        <v>1499668</v>
      </c>
      <c r="D342" s="140">
        <v>0</v>
      </c>
    </row>
    <row r="343" spans="2:4">
      <c r="B343" s="70" t="s">
        <v>435</v>
      </c>
      <c r="C343" s="140">
        <v>14800024</v>
      </c>
      <c r="D343" s="140">
        <v>0</v>
      </c>
    </row>
    <row r="344" spans="2:4">
      <c r="B344" s="71" t="s">
        <v>959</v>
      </c>
      <c r="C344" s="140">
        <v>14800024</v>
      </c>
      <c r="D344" s="140">
        <v>0</v>
      </c>
    </row>
    <row r="345" spans="2:4">
      <c r="B345" s="70" t="s">
        <v>436</v>
      </c>
      <c r="C345" s="140">
        <v>55478614</v>
      </c>
      <c r="D345" s="140">
        <v>0</v>
      </c>
    </row>
    <row r="346" spans="2:4">
      <c r="B346" s="71" t="s">
        <v>960</v>
      </c>
      <c r="C346" s="140">
        <v>55478614</v>
      </c>
      <c r="D346" s="140">
        <v>0</v>
      </c>
    </row>
    <row r="347" spans="2:4">
      <c r="B347" s="65" t="s">
        <v>437</v>
      </c>
      <c r="C347" s="140">
        <v>600392164</v>
      </c>
      <c r="D347" s="140">
        <v>123110592.62</v>
      </c>
    </row>
    <row r="348" spans="2:4">
      <c r="B348" s="69" t="s">
        <v>295</v>
      </c>
      <c r="C348" s="141">
        <v>465331120</v>
      </c>
      <c r="D348" s="141">
        <v>123110592.62</v>
      </c>
    </row>
    <row r="349" spans="2:4">
      <c r="B349" s="70" t="s">
        <v>438</v>
      </c>
      <c r="C349" s="140">
        <v>53000000</v>
      </c>
      <c r="D349" s="140">
        <v>0</v>
      </c>
    </row>
    <row r="350" spans="2:4">
      <c r="B350" s="71" t="s">
        <v>961</v>
      </c>
      <c r="C350" s="140">
        <v>53000000</v>
      </c>
      <c r="D350" s="140">
        <v>0</v>
      </c>
    </row>
    <row r="351" spans="2:4">
      <c r="B351" s="70" t="s">
        <v>439</v>
      </c>
      <c r="C351" s="140">
        <v>7400012</v>
      </c>
      <c r="D351" s="140">
        <v>0</v>
      </c>
    </row>
    <row r="352" spans="2:4">
      <c r="B352" s="71" t="s">
        <v>962</v>
      </c>
      <c r="C352" s="140">
        <v>7400012</v>
      </c>
      <c r="D352" s="140">
        <v>0</v>
      </c>
    </row>
    <row r="353" spans="2:4">
      <c r="B353" s="70" t="s">
        <v>440</v>
      </c>
      <c r="C353" s="140">
        <v>31238192</v>
      </c>
      <c r="D353" s="140">
        <v>0</v>
      </c>
    </row>
    <row r="354" spans="2:4">
      <c r="B354" s="71" t="s">
        <v>963</v>
      </c>
      <c r="C354" s="140">
        <v>31238192</v>
      </c>
      <c r="D354" s="140">
        <v>0</v>
      </c>
    </row>
    <row r="355" spans="2:4">
      <c r="B355" s="70" t="s">
        <v>441</v>
      </c>
      <c r="C355" s="140">
        <v>208572288</v>
      </c>
      <c r="D355" s="140">
        <v>0</v>
      </c>
    </row>
    <row r="356" spans="2:4">
      <c r="B356" s="71" t="s">
        <v>964</v>
      </c>
      <c r="C356" s="140">
        <v>208572288</v>
      </c>
      <c r="D356" s="140">
        <v>0</v>
      </c>
    </row>
    <row r="357" spans="2:4">
      <c r="B357" s="70" t="s">
        <v>442</v>
      </c>
      <c r="C357" s="140">
        <v>2483832</v>
      </c>
      <c r="D357" s="140">
        <v>0</v>
      </c>
    </row>
    <row r="358" spans="2:4">
      <c r="B358" s="71" t="s">
        <v>965</v>
      </c>
      <c r="C358" s="140">
        <v>2483832</v>
      </c>
      <c r="D358" s="140">
        <v>0</v>
      </c>
    </row>
    <row r="359" spans="2:4">
      <c r="B359" s="70" t="s">
        <v>443</v>
      </c>
      <c r="C359" s="140">
        <v>2196497</v>
      </c>
      <c r="D359" s="140">
        <v>2193048.62</v>
      </c>
    </row>
    <row r="360" spans="2:4">
      <c r="B360" s="71" t="s">
        <v>966</v>
      </c>
      <c r="C360" s="140">
        <v>2196497</v>
      </c>
      <c r="D360" s="140">
        <v>2193048.62</v>
      </c>
    </row>
    <row r="361" spans="2:4">
      <c r="B361" s="70" t="s">
        <v>444</v>
      </c>
      <c r="C361" s="140">
        <v>3123819</v>
      </c>
      <c r="D361" s="140">
        <v>0</v>
      </c>
    </row>
    <row r="362" spans="2:4">
      <c r="B362" s="71" t="s">
        <v>967</v>
      </c>
      <c r="C362" s="140">
        <v>3123819</v>
      </c>
      <c r="D362" s="140">
        <v>0</v>
      </c>
    </row>
    <row r="363" spans="2:4">
      <c r="B363" s="70" t="s">
        <v>445</v>
      </c>
      <c r="C363" s="140">
        <v>14800024</v>
      </c>
      <c r="D363" s="140">
        <v>0</v>
      </c>
    </row>
    <row r="364" spans="2:4">
      <c r="B364" s="71" t="s">
        <v>968</v>
      </c>
      <c r="C364" s="140">
        <v>14800024</v>
      </c>
      <c r="D364" s="140">
        <v>0</v>
      </c>
    </row>
    <row r="365" spans="2:4">
      <c r="B365" s="70" t="s">
        <v>446</v>
      </c>
      <c r="C365" s="140">
        <v>2115619</v>
      </c>
      <c r="D365" s="140">
        <v>0</v>
      </c>
    </row>
    <row r="366" spans="2:4">
      <c r="B366" s="71" t="s">
        <v>969</v>
      </c>
      <c r="C366" s="140">
        <v>2115619</v>
      </c>
      <c r="D366" s="140">
        <v>0</v>
      </c>
    </row>
    <row r="367" spans="2:4">
      <c r="B367" s="70" t="s">
        <v>447</v>
      </c>
      <c r="C367" s="140">
        <v>2483832</v>
      </c>
      <c r="D367" s="140">
        <v>0</v>
      </c>
    </row>
    <row r="368" spans="2:4">
      <c r="B368" s="71" t="s">
        <v>970</v>
      </c>
      <c r="C368" s="140">
        <v>2483832</v>
      </c>
      <c r="D368" s="140">
        <v>0</v>
      </c>
    </row>
    <row r="369" spans="2:4">
      <c r="B369" s="70" t="s">
        <v>448</v>
      </c>
      <c r="C369" s="140">
        <v>129185535</v>
      </c>
      <c r="D369" s="140">
        <v>120917544</v>
      </c>
    </row>
    <row r="370" spans="2:4">
      <c r="B370" s="71" t="s">
        <v>971</v>
      </c>
      <c r="C370" s="140">
        <v>129185535</v>
      </c>
      <c r="D370" s="140">
        <v>120917544</v>
      </c>
    </row>
    <row r="371" spans="2:4">
      <c r="B371" s="70" t="s">
        <v>449</v>
      </c>
      <c r="C371" s="140">
        <v>6247638</v>
      </c>
      <c r="D371" s="140">
        <v>0</v>
      </c>
    </row>
    <row r="372" spans="2:4">
      <c r="B372" s="71" t="s">
        <v>972</v>
      </c>
      <c r="C372" s="140">
        <v>6247638</v>
      </c>
      <c r="D372" s="140">
        <v>0</v>
      </c>
    </row>
    <row r="373" spans="2:4">
      <c r="B373" s="70" t="s">
        <v>450</v>
      </c>
      <c r="C373" s="140">
        <v>1241916</v>
      </c>
      <c r="D373" s="140">
        <v>0</v>
      </c>
    </row>
    <row r="374" spans="2:4">
      <c r="B374" s="71" t="s">
        <v>973</v>
      </c>
      <c r="C374" s="140">
        <v>1241916</v>
      </c>
      <c r="D374" s="140">
        <v>0</v>
      </c>
    </row>
    <row r="375" spans="2:4">
      <c r="B375" s="70" t="s">
        <v>451</v>
      </c>
      <c r="C375" s="140">
        <v>1241916</v>
      </c>
      <c r="D375" s="140">
        <v>0</v>
      </c>
    </row>
    <row r="376" spans="2:4">
      <c r="B376" s="71" t="s">
        <v>974</v>
      </c>
      <c r="C376" s="140">
        <v>1241916</v>
      </c>
      <c r="D376" s="140">
        <v>0</v>
      </c>
    </row>
    <row r="377" spans="2:4">
      <c r="B377" s="69" t="s">
        <v>298</v>
      </c>
      <c r="C377" s="141">
        <v>135061044</v>
      </c>
      <c r="D377" s="141">
        <v>0</v>
      </c>
    </row>
    <row r="378" spans="2:4">
      <c r="B378" s="70" t="s">
        <v>452</v>
      </c>
      <c r="C378" s="140">
        <v>135061044</v>
      </c>
      <c r="D378" s="140">
        <v>0</v>
      </c>
    </row>
    <row r="379" spans="2:4">
      <c r="B379" s="71" t="s">
        <v>975</v>
      </c>
      <c r="C379" s="140">
        <v>135061044</v>
      </c>
      <c r="D379" s="140">
        <v>0</v>
      </c>
    </row>
    <row r="380" spans="2:4">
      <c r="B380" s="65" t="s">
        <v>303</v>
      </c>
      <c r="C380" s="140">
        <v>294404374</v>
      </c>
      <c r="D380" s="140">
        <v>22617683.530000001</v>
      </c>
    </row>
    <row r="381" spans="2:4">
      <c r="B381" s="69" t="s">
        <v>295</v>
      </c>
      <c r="C381" s="141">
        <v>101705079</v>
      </c>
      <c r="D381" s="141">
        <v>20572205.050000001</v>
      </c>
    </row>
    <row r="382" spans="2:4">
      <c r="B382" s="70" t="s">
        <v>453</v>
      </c>
      <c r="C382" s="140">
        <v>4915999</v>
      </c>
      <c r="D382" s="140">
        <v>0</v>
      </c>
    </row>
    <row r="383" spans="2:4">
      <c r="B383" s="71" t="s">
        <v>976</v>
      </c>
      <c r="C383" s="140">
        <v>4915999</v>
      </c>
      <c r="D383" s="140">
        <v>0</v>
      </c>
    </row>
    <row r="384" spans="2:4">
      <c r="B384" s="70" t="s">
        <v>454</v>
      </c>
      <c r="C384" s="140">
        <v>1241916</v>
      </c>
      <c r="D384" s="140">
        <v>0</v>
      </c>
    </row>
    <row r="385" spans="2:4">
      <c r="B385" s="71" t="s">
        <v>977</v>
      </c>
      <c r="C385" s="140">
        <v>1241916</v>
      </c>
      <c r="D385" s="140">
        <v>0</v>
      </c>
    </row>
    <row r="386" spans="2:4">
      <c r="B386" s="70" t="s">
        <v>455</v>
      </c>
      <c r="C386" s="140">
        <v>2466671</v>
      </c>
      <c r="D386" s="140">
        <v>0</v>
      </c>
    </row>
    <row r="387" spans="2:4">
      <c r="B387" s="71" t="s">
        <v>978</v>
      </c>
      <c r="C387" s="140">
        <v>2466671</v>
      </c>
      <c r="D387" s="140">
        <v>0</v>
      </c>
    </row>
    <row r="388" spans="2:4">
      <c r="B388" s="70" t="s">
        <v>456</v>
      </c>
      <c r="C388" s="140">
        <v>86973174</v>
      </c>
      <c r="D388" s="140">
        <v>20572205.050000001</v>
      </c>
    </row>
    <row r="389" spans="2:4">
      <c r="B389" s="71" t="s">
        <v>979</v>
      </c>
      <c r="C389" s="140">
        <v>86973174</v>
      </c>
      <c r="D389" s="140">
        <v>20572205.050000001</v>
      </c>
    </row>
    <row r="390" spans="2:4">
      <c r="B390" s="70" t="s">
        <v>457</v>
      </c>
      <c r="C390" s="140">
        <v>2483832</v>
      </c>
      <c r="D390" s="140">
        <v>0</v>
      </c>
    </row>
    <row r="391" spans="2:4">
      <c r="B391" s="71" t="s">
        <v>980</v>
      </c>
      <c r="C391" s="140">
        <v>2483832</v>
      </c>
      <c r="D391" s="140">
        <v>0</v>
      </c>
    </row>
    <row r="392" spans="2:4">
      <c r="B392" s="70" t="s">
        <v>458</v>
      </c>
      <c r="C392" s="140">
        <v>1499668</v>
      </c>
      <c r="D392" s="140">
        <v>0</v>
      </c>
    </row>
    <row r="393" spans="2:4">
      <c r="B393" s="71" t="s">
        <v>981</v>
      </c>
      <c r="C393" s="140">
        <v>1499668</v>
      </c>
      <c r="D393" s="140">
        <v>0</v>
      </c>
    </row>
    <row r="394" spans="2:4">
      <c r="B394" s="70" t="s">
        <v>459</v>
      </c>
      <c r="C394" s="140">
        <v>2123819</v>
      </c>
      <c r="D394" s="140">
        <v>0</v>
      </c>
    </row>
    <row r="395" spans="2:4">
      <c r="B395" s="71" t="s">
        <v>982</v>
      </c>
      <c r="C395" s="140">
        <v>2123819</v>
      </c>
      <c r="D395" s="140">
        <v>0</v>
      </c>
    </row>
    <row r="396" spans="2:4">
      <c r="B396" s="69" t="s">
        <v>298</v>
      </c>
      <c r="C396" s="141">
        <v>192699295</v>
      </c>
      <c r="D396" s="141">
        <v>2045478.48</v>
      </c>
    </row>
    <row r="397" spans="2:4">
      <c r="B397" s="70" t="s">
        <v>361</v>
      </c>
      <c r="C397" s="140">
        <v>192699295</v>
      </c>
      <c r="D397" s="140">
        <v>2045478.48</v>
      </c>
    </row>
    <row r="398" spans="2:4">
      <c r="B398" s="71" t="s">
        <v>875</v>
      </c>
      <c r="C398" s="140">
        <v>192699295</v>
      </c>
      <c r="D398" s="140">
        <v>2045478.48</v>
      </c>
    </row>
    <row r="399" spans="2:4">
      <c r="B399" s="65" t="s">
        <v>304</v>
      </c>
      <c r="C399" s="140">
        <v>770279969</v>
      </c>
      <c r="D399" s="140">
        <v>20000000</v>
      </c>
    </row>
    <row r="400" spans="2:4">
      <c r="B400" s="69" t="s">
        <v>295</v>
      </c>
      <c r="C400" s="141">
        <v>770279969</v>
      </c>
      <c r="D400" s="141">
        <v>20000000</v>
      </c>
    </row>
    <row r="401" spans="2:4">
      <c r="B401" s="70" t="s">
        <v>460</v>
      </c>
      <c r="C401" s="140">
        <v>188088968</v>
      </c>
      <c r="D401" s="140">
        <v>0</v>
      </c>
    </row>
    <row r="402" spans="2:4">
      <c r="B402" s="71" t="s">
        <v>983</v>
      </c>
      <c r="C402" s="140">
        <v>188088968</v>
      </c>
      <c r="D402" s="140">
        <v>0</v>
      </c>
    </row>
    <row r="403" spans="2:4">
      <c r="B403" s="70" t="s">
        <v>461</v>
      </c>
      <c r="C403" s="140">
        <v>89329584</v>
      </c>
      <c r="D403" s="140">
        <v>0</v>
      </c>
    </row>
    <row r="404" spans="2:4">
      <c r="B404" s="71" t="s">
        <v>984</v>
      </c>
      <c r="C404" s="140">
        <v>89329584</v>
      </c>
      <c r="D404" s="140">
        <v>0</v>
      </c>
    </row>
    <row r="405" spans="2:4">
      <c r="B405" s="70" t="s">
        <v>462</v>
      </c>
      <c r="C405" s="140">
        <v>4231238</v>
      </c>
      <c r="D405" s="140">
        <v>0</v>
      </c>
    </row>
    <row r="406" spans="2:4">
      <c r="B406" s="71" t="s">
        <v>985</v>
      </c>
      <c r="C406" s="140">
        <v>4231238</v>
      </c>
      <c r="D406" s="140">
        <v>0</v>
      </c>
    </row>
    <row r="407" spans="2:4">
      <c r="B407" s="70" t="s">
        <v>463</v>
      </c>
      <c r="C407" s="140">
        <v>28114372</v>
      </c>
      <c r="D407" s="140">
        <v>0</v>
      </c>
    </row>
    <row r="408" spans="2:4">
      <c r="B408" s="71" t="s">
        <v>986</v>
      </c>
      <c r="C408" s="140">
        <v>28114372</v>
      </c>
      <c r="D408" s="140">
        <v>0</v>
      </c>
    </row>
    <row r="409" spans="2:4">
      <c r="B409" s="70" t="s">
        <v>464</v>
      </c>
      <c r="C409" s="140">
        <v>8693414</v>
      </c>
      <c r="D409" s="140">
        <v>0</v>
      </c>
    </row>
    <row r="410" spans="2:4">
      <c r="B410" s="71" t="s">
        <v>987</v>
      </c>
      <c r="C410" s="140">
        <v>8693414</v>
      </c>
      <c r="D410" s="140">
        <v>0</v>
      </c>
    </row>
    <row r="411" spans="2:4">
      <c r="B411" s="70" t="s">
        <v>465</v>
      </c>
      <c r="C411" s="140">
        <v>7451497</v>
      </c>
      <c r="D411" s="140">
        <v>0</v>
      </c>
    </row>
    <row r="412" spans="2:4">
      <c r="B412" s="71" t="s">
        <v>988</v>
      </c>
      <c r="C412" s="140">
        <v>7451497</v>
      </c>
      <c r="D412" s="140">
        <v>0</v>
      </c>
    </row>
    <row r="413" spans="2:4">
      <c r="B413" s="70" t="s">
        <v>466</v>
      </c>
      <c r="C413" s="140">
        <v>12813281</v>
      </c>
      <c r="D413" s="140">
        <v>0</v>
      </c>
    </row>
    <row r="414" spans="2:4">
      <c r="B414" s="71" t="s">
        <v>989</v>
      </c>
      <c r="C414" s="140">
        <v>12813281</v>
      </c>
      <c r="D414" s="140">
        <v>0</v>
      </c>
    </row>
    <row r="415" spans="2:4">
      <c r="B415" s="70" t="s">
        <v>467</v>
      </c>
      <c r="C415" s="140">
        <v>61830410</v>
      </c>
      <c r="D415" s="140">
        <v>0</v>
      </c>
    </row>
    <row r="416" spans="2:4">
      <c r="B416" s="71" t="s">
        <v>990</v>
      </c>
      <c r="C416" s="140">
        <v>61830410</v>
      </c>
      <c r="D416" s="140">
        <v>0</v>
      </c>
    </row>
    <row r="417" spans="2:4">
      <c r="B417" s="70" t="s">
        <v>468</v>
      </c>
      <c r="C417" s="140">
        <v>3123819</v>
      </c>
      <c r="D417" s="140">
        <v>0</v>
      </c>
    </row>
    <row r="418" spans="2:4">
      <c r="B418" s="71" t="s">
        <v>991</v>
      </c>
      <c r="C418" s="140">
        <v>3123819</v>
      </c>
      <c r="D418" s="140">
        <v>0</v>
      </c>
    </row>
    <row r="419" spans="2:4">
      <c r="B419" s="70" t="s">
        <v>469</v>
      </c>
      <c r="C419" s="140">
        <v>5114956</v>
      </c>
      <c r="D419" s="140">
        <v>0</v>
      </c>
    </row>
    <row r="420" spans="2:4">
      <c r="B420" s="71" t="s">
        <v>992</v>
      </c>
      <c r="C420" s="140">
        <v>5114956</v>
      </c>
      <c r="D420" s="140">
        <v>0</v>
      </c>
    </row>
    <row r="421" spans="2:4">
      <c r="B421" s="70" t="s">
        <v>470</v>
      </c>
      <c r="C421" s="140">
        <v>17266695</v>
      </c>
      <c r="D421" s="140">
        <v>0</v>
      </c>
    </row>
    <row r="422" spans="2:4">
      <c r="B422" s="71" t="s">
        <v>993</v>
      </c>
      <c r="C422" s="140">
        <v>17266695</v>
      </c>
      <c r="D422" s="140">
        <v>0</v>
      </c>
    </row>
    <row r="423" spans="2:4">
      <c r="B423" s="70" t="s">
        <v>471</v>
      </c>
      <c r="C423" s="140">
        <v>61127295</v>
      </c>
      <c r="D423" s="140">
        <v>0</v>
      </c>
    </row>
    <row r="424" spans="2:4">
      <c r="B424" s="71" t="s">
        <v>994</v>
      </c>
      <c r="C424" s="140">
        <v>61127295</v>
      </c>
      <c r="D424" s="140">
        <v>0</v>
      </c>
    </row>
    <row r="425" spans="2:4">
      <c r="B425" s="70" t="s">
        <v>472</v>
      </c>
      <c r="C425" s="140">
        <v>207478011</v>
      </c>
      <c r="D425" s="140">
        <v>20000000</v>
      </c>
    </row>
    <row r="426" spans="2:4">
      <c r="B426" s="71" t="s">
        <v>995</v>
      </c>
      <c r="C426" s="140">
        <v>207478011</v>
      </c>
      <c r="D426" s="140">
        <v>20000000</v>
      </c>
    </row>
    <row r="427" spans="2:4">
      <c r="B427" s="70" t="s">
        <v>473</v>
      </c>
      <c r="C427" s="140">
        <v>75616429</v>
      </c>
      <c r="D427" s="140">
        <v>0</v>
      </c>
    </row>
    <row r="428" spans="2:4">
      <c r="B428" s="71" t="s">
        <v>996</v>
      </c>
      <c r="C428" s="140">
        <v>75616429</v>
      </c>
      <c r="D428" s="140">
        <v>0</v>
      </c>
    </row>
    <row r="429" spans="2:4">
      <c r="B429" s="65" t="s">
        <v>474</v>
      </c>
      <c r="C429" s="140">
        <v>337350589</v>
      </c>
      <c r="D429" s="140">
        <v>48796510.700000003</v>
      </c>
    </row>
    <row r="430" spans="2:4">
      <c r="B430" s="69" t="s">
        <v>295</v>
      </c>
      <c r="C430" s="141">
        <v>337350589</v>
      </c>
      <c r="D430" s="141">
        <v>48796510.700000003</v>
      </c>
    </row>
    <row r="431" spans="2:4">
      <c r="B431" s="70" t="s">
        <v>475</v>
      </c>
      <c r="C431" s="140">
        <v>3843340</v>
      </c>
      <c r="D431" s="140">
        <v>0</v>
      </c>
    </row>
    <row r="432" spans="2:4">
      <c r="B432" s="71" t="s">
        <v>997</v>
      </c>
      <c r="C432" s="140">
        <v>3843340</v>
      </c>
      <c r="D432" s="140">
        <v>0</v>
      </c>
    </row>
    <row r="433" spans="2:4">
      <c r="B433" s="70" t="s">
        <v>476</v>
      </c>
      <c r="C433" s="140">
        <v>8462477</v>
      </c>
      <c r="D433" s="140">
        <v>0</v>
      </c>
    </row>
    <row r="434" spans="2:4">
      <c r="B434" s="71" t="s">
        <v>998</v>
      </c>
      <c r="C434" s="140">
        <v>8462477</v>
      </c>
      <c r="D434" s="140">
        <v>0</v>
      </c>
    </row>
    <row r="435" spans="2:4">
      <c r="B435" s="70" t="s">
        <v>477</v>
      </c>
      <c r="C435" s="140">
        <v>15619096</v>
      </c>
      <c r="D435" s="140">
        <v>0</v>
      </c>
    </row>
    <row r="436" spans="2:4">
      <c r="B436" s="71" t="s">
        <v>999</v>
      </c>
      <c r="C436" s="140">
        <v>15619096</v>
      </c>
      <c r="D436" s="140">
        <v>0</v>
      </c>
    </row>
    <row r="437" spans="2:4">
      <c r="B437" s="70" t="s">
        <v>478</v>
      </c>
      <c r="C437" s="140">
        <v>2466670</v>
      </c>
      <c r="D437" s="140">
        <v>0</v>
      </c>
    </row>
    <row r="438" spans="2:4">
      <c r="B438" s="71" t="s">
        <v>1000</v>
      </c>
      <c r="C438" s="140">
        <v>2466670</v>
      </c>
      <c r="D438" s="140">
        <v>0</v>
      </c>
    </row>
    <row r="439" spans="2:4">
      <c r="B439" s="70" t="s">
        <v>479</v>
      </c>
      <c r="C439" s="140">
        <v>264468046</v>
      </c>
      <c r="D439" s="140">
        <v>48796510.700000003</v>
      </c>
    </row>
    <row r="440" spans="2:4">
      <c r="B440" s="71" t="s">
        <v>1001</v>
      </c>
      <c r="C440" s="140">
        <v>264468046</v>
      </c>
      <c r="D440" s="140">
        <v>48796510.700000003</v>
      </c>
    </row>
    <row r="441" spans="2:4">
      <c r="B441" s="70" t="s">
        <v>480</v>
      </c>
      <c r="C441" s="140">
        <v>2115619</v>
      </c>
      <c r="D441" s="140">
        <v>0</v>
      </c>
    </row>
    <row r="442" spans="2:4">
      <c r="B442" s="71" t="s">
        <v>1002</v>
      </c>
      <c r="C442" s="140">
        <v>2115619</v>
      </c>
      <c r="D442" s="140">
        <v>0</v>
      </c>
    </row>
    <row r="443" spans="2:4">
      <c r="B443" s="70" t="s">
        <v>481</v>
      </c>
      <c r="C443" s="140">
        <v>15000000</v>
      </c>
      <c r="D443" s="140">
        <v>0</v>
      </c>
    </row>
    <row r="444" spans="2:4">
      <c r="B444" s="71" t="s">
        <v>1003</v>
      </c>
      <c r="C444" s="140">
        <v>15000000</v>
      </c>
      <c r="D444" s="140">
        <v>0</v>
      </c>
    </row>
    <row r="445" spans="2:4">
      <c r="B445" s="70" t="s">
        <v>482</v>
      </c>
      <c r="C445" s="140">
        <v>14800024</v>
      </c>
      <c r="D445" s="140">
        <v>0</v>
      </c>
    </row>
    <row r="446" spans="2:4">
      <c r="B446" s="71" t="s">
        <v>1004</v>
      </c>
      <c r="C446" s="140">
        <v>14800024</v>
      </c>
      <c r="D446" s="140">
        <v>0</v>
      </c>
    </row>
    <row r="447" spans="2:4">
      <c r="B447" s="70" t="s">
        <v>483</v>
      </c>
      <c r="C447" s="140">
        <v>7451498</v>
      </c>
      <c r="D447" s="140">
        <v>0</v>
      </c>
    </row>
    <row r="448" spans="2:4">
      <c r="B448" s="71" t="s">
        <v>1005</v>
      </c>
      <c r="C448" s="140">
        <v>7451498</v>
      </c>
      <c r="D448" s="140">
        <v>0</v>
      </c>
    </row>
    <row r="449" spans="2:4">
      <c r="B449" s="70" t="s">
        <v>484</v>
      </c>
      <c r="C449" s="140">
        <v>3123819</v>
      </c>
      <c r="D449" s="140">
        <v>0</v>
      </c>
    </row>
    <row r="450" spans="2:4">
      <c r="B450" s="71" t="s">
        <v>1006</v>
      </c>
      <c r="C450" s="140">
        <v>3123819</v>
      </c>
      <c r="D450" s="140">
        <v>0</v>
      </c>
    </row>
    <row r="451" spans="2:4">
      <c r="B451" s="65" t="s">
        <v>305</v>
      </c>
      <c r="C451" s="140">
        <v>976293202</v>
      </c>
      <c r="D451" s="140">
        <v>71952842.150000006</v>
      </c>
    </row>
    <row r="452" spans="2:4">
      <c r="B452" s="69" t="s">
        <v>295</v>
      </c>
      <c r="C452" s="141">
        <v>976293202</v>
      </c>
      <c r="D452" s="141">
        <v>71952842.150000006</v>
      </c>
    </row>
    <row r="453" spans="2:4">
      <c r="B453" s="70" t="s">
        <v>485</v>
      </c>
      <c r="C453" s="140">
        <v>43183012</v>
      </c>
      <c r="D453" s="140">
        <v>0</v>
      </c>
    </row>
    <row r="454" spans="2:4">
      <c r="B454" s="71" t="s">
        <v>1007</v>
      </c>
      <c r="C454" s="140">
        <v>43183012</v>
      </c>
      <c r="D454" s="140">
        <v>0</v>
      </c>
    </row>
    <row r="455" spans="2:4">
      <c r="B455" s="70" t="s">
        <v>486</v>
      </c>
      <c r="C455" s="140">
        <v>40000000</v>
      </c>
      <c r="D455" s="140">
        <v>0</v>
      </c>
    </row>
    <row r="456" spans="2:4">
      <c r="B456" s="71" t="s">
        <v>1008</v>
      </c>
      <c r="C456" s="140">
        <v>40000000</v>
      </c>
      <c r="D456" s="140">
        <v>0</v>
      </c>
    </row>
    <row r="457" spans="2:4">
      <c r="B457" s="70" t="s">
        <v>487</v>
      </c>
      <c r="C457" s="140">
        <v>4231239</v>
      </c>
      <c r="D457" s="140">
        <v>0</v>
      </c>
    </row>
    <row r="458" spans="2:4">
      <c r="B458" s="71" t="s">
        <v>1009</v>
      </c>
      <c r="C458" s="140">
        <v>4231239</v>
      </c>
      <c r="D458" s="140">
        <v>0</v>
      </c>
    </row>
    <row r="459" spans="2:4">
      <c r="B459" s="70" t="s">
        <v>488</v>
      </c>
      <c r="C459" s="140">
        <v>43733469</v>
      </c>
      <c r="D459" s="140">
        <v>0</v>
      </c>
    </row>
    <row r="460" spans="2:4">
      <c r="B460" s="71" t="s">
        <v>1010</v>
      </c>
      <c r="C460" s="140">
        <v>43733469</v>
      </c>
      <c r="D460" s="140">
        <v>0</v>
      </c>
    </row>
    <row r="461" spans="2:4">
      <c r="B461" s="70" t="s">
        <v>489</v>
      </c>
      <c r="C461" s="140">
        <v>29805991</v>
      </c>
      <c r="D461" s="140">
        <v>0</v>
      </c>
    </row>
    <row r="462" spans="2:4">
      <c r="B462" s="71" t="s">
        <v>1011</v>
      </c>
      <c r="C462" s="140">
        <v>29805991</v>
      </c>
      <c r="D462" s="140">
        <v>0</v>
      </c>
    </row>
    <row r="463" spans="2:4">
      <c r="B463" s="70" t="s">
        <v>490</v>
      </c>
      <c r="C463" s="140">
        <v>6453123</v>
      </c>
      <c r="D463" s="140">
        <v>2857492.23</v>
      </c>
    </row>
    <row r="464" spans="2:4">
      <c r="B464" s="71" t="s">
        <v>1012</v>
      </c>
      <c r="C464" s="140">
        <v>6453123</v>
      </c>
      <c r="D464" s="140">
        <v>2857492.23</v>
      </c>
    </row>
    <row r="465" spans="2:4">
      <c r="B465" s="70" t="s">
        <v>491</v>
      </c>
      <c r="C465" s="140">
        <v>6247638</v>
      </c>
      <c r="D465" s="140">
        <v>0</v>
      </c>
    </row>
    <row r="466" spans="2:4">
      <c r="B466" s="71" t="s">
        <v>1013</v>
      </c>
      <c r="C466" s="140">
        <v>6247638</v>
      </c>
      <c r="D466" s="140">
        <v>0</v>
      </c>
    </row>
    <row r="467" spans="2:4">
      <c r="B467" s="70" t="s">
        <v>492</v>
      </c>
      <c r="C467" s="140">
        <v>5114956</v>
      </c>
      <c r="D467" s="140">
        <v>0</v>
      </c>
    </row>
    <row r="468" spans="2:4">
      <c r="B468" s="71" t="s">
        <v>1014</v>
      </c>
      <c r="C468" s="140">
        <v>5114956</v>
      </c>
      <c r="D468" s="140">
        <v>0</v>
      </c>
    </row>
    <row r="469" spans="2:4">
      <c r="B469" s="70" t="s">
        <v>493</v>
      </c>
      <c r="C469" s="140">
        <v>37000061</v>
      </c>
      <c r="D469" s="140">
        <v>0</v>
      </c>
    </row>
    <row r="470" spans="2:4">
      <c r="B470" s="71" t="s">
        <v>1015</v>
      </c>
      <c r="C470" s="140">
        <v>37000061</v>
      </c>
      <c r="D470" s="140">
        <v>0</v>
      </c>
    </row>
    <row r="471" spans="2:4">
      <c r="B471" s="70" t="s">
        <v>494</v>
      </c>
      <c r="C471" s="140">
        <v>405227030</v>
      </c>
      <c r="D471" s="140">
        <v>0</v>
      </c>
    </row>
    <row r="472" spans="2:4">
      <c r="B472" s="71" t="s">
        <v>1016</v>
      </c>
      <c r="C472" s="140">
        <v>405227030</v>
      </c>
      <c r="D472" s="140">
        <v>0</v>
      </c>
    </row>
    <row r="473" spans="2:4">
      <c r="B473" s="70" t="s">
        <v>495</v>
      </c>
      <c r="C473" s="140">
        <v>19870660</v>
      </c>
      <c r="D473" s="140">
        <v>0</v>
      </c>
    </row>
    <row r="474" spans="2:4">
      <c r="B474" s="71" t="s">
        <v>1017</v>
      </c>
      <c r="C474" s="140">
        <v>19870660</v>
      </c>
      <c r="D474" s="140">
        <v>0</v>
      </c>
    </row>
    <row r="475" spans="2:4">
      <c r="B475" s="70" t="s">
        <v>496</v>
      </c>
      <c r="C475" s="140">
        <v>255937916</v>
      </c>
      <c r="D475" s="140">
        <v>69095349.920000002</v>
      </c>
    </row>
    <row r="476" spans="2:4">
      <c r="B476" s="71" t="s">
        <v>1018</v>
      </c>
      <c r="C476" s="140">
        <v>255937916</v>
      </c>
      <c r="D476" s="140">
        <v>69095349.920000002</v>
      </c>
    </row>
    <row r="477" spans="2:4">
      <c r="B477" s="70" t="s">
        <v>497</v>
      </c>
      <c r="C477" s="140">
        <v>749089</v>
      </c>
      <c r="D477" s="140">
        <v>0</v>
      </c>
    </row>
    <row r="478" spans="2:4">
      <c r="B478" s="71" t="s">
        <v>1019</v>
      </c>
      <c r="C478" s="140">
        <v>749089</v>
      </c>
      <c r="D478" s="140">
        <v>0</v>
      </c>
    </row>
    <row r="479" spans="2:4">
      <c r="B479" s="70" t="s">
        <v>498</v>
      </c>
      <c r="C479" s="140">
        <v>1739769</v>
      </c>
      <c r="D479" s="140">
        <v>0</v>
      </c>
    </row>
    <row r="480" spans="2:4">
      <c r="B480" s="71" t="s">
        <v>1020</v>
      </c>
      <c r="C480" s="140">
        <v>1739769</v>
      </c>
      <c r="D480" s="140">
        <v>0</v>
      </c>
    </row>
    <row r="481" spans="2:4">
      <c r="B481" s="70" t="s">
        <v>499</v>
      </c>
      <c r="C481" s="140">
        <v>76999249</v>
      </c>
      <c r="D481" s="140">
        <v>0</v>
      </c>
    </row>
    <row r="482" spans="2:4">
      <c r="B482" s="71" t="s">
        <v>1021</v>
      </c>
      <c r="C482" s="140">
        <v>76999249</v>
      </c>
      <c r="D482" s="140">
        <v>0</v>
      </c>
    </row>
    <row r="483" spans="2:4">
      <c r="B483" s="65" t="s">
        <v>500</v>
      </c>
      <c r="C483" s="140">
        <v>989650540</v>
      </c>
      <c r="D483" s="140">
        <v>0</v>
      </c>
    </row>
    <row r="484" spans="2:4">
      <c r="B484" s="69" t="s">
        <v>295</v>
      </c>
      <c r="C484" s="141">
        <v>989650540</v>
      </c>
      <c r="D484" s="141">
        <v>0</v>
      </c>
    </row>
    <row r="485" spans="2:4">
      <c r="B485" s="70" t="s">
        <v>501</v>
      </c>
      <c r="C485" s="140">
        <v>221707859</v>
      </c>
      <c r="D485" s="140">
        <v>0</v>
      </c>
    </row>
    <row r="486" spans="2:4">
      <c r="B486" s="71" t="s">
        <v>1022</v>
      </c>
      <c r="C486" s="140">
        <v>221707859</v>
      </c>
      <c r="D486" s="140">
        <v>0</v>
      </c>
    </row>
    <row r="487" spans="2:4">
      <c r="B487" s="70" t="s">
        <v>502</v>
      </c>
      <c r="C487" s="140">
        <v>6867669</v>
      </c>
      <c r="D487" s="140">
        <v>0</v>
      </c>
    </row>
    <row r="488" spans="2:4">
      <c r="B488" s="71" t="s">
        <v>1023</v>
      </c>
      <c r="C488" s="140">
        <v>6867669</v>
      </c>
      <c r="D488" s="140">
        <v>0</v>
      </c>
    </row>
    <row r="489" spans="2:4">
      <c r="B489" s="70" t="s">
        <v>503</v>
      </c>
      <c r="C489" s="140">
        <v>715000000</v>
      </c>
      <c r="D489" s="140">
        <v>0</v>
      </c>
    </row>
    <row r="490" spans="2:4">
      <c r="B490" s="71" t="s">
        <v>1024</v>
      </c>
      <c r="C490" s="140">
        <v>715000000</v>
      </c>
      <c r="D490" s="140">
        <v>0</v>
      </c>
    </row>
    <row r="491" spans="2:4">
      <c r="B491" s="70" t="s">
        <v>504</v>
      </c>
      <c r="C491" s="140">
        <v>2115619</v>
      </c>
      <c r="D491" s="140">
        <v>0</v>
      </c>
    </row>
    <row r="492" spans="2:4">
      <c r="B492" s="71" t="s">
        <v>1025</v>
      </c>
      <c r="C492" s="140">
        <v>2115619</v>
      </c>
      <c r="D492" s="140">
        <v>0</v>
      </c>
    </row>
    <row r="493" spans="2:4">
      <c r="B493" s="70" t="s">
        <v>505</v>
      </c>
      <c r="C493" s="140">
        <v>9371457</v>
      </c>
      <c r="D493" s="140">
        <v>0</v>
      </c>
    </row>
    <row r="494" spans="2:4">
      <c r="B494" s="71" t="s">
        <v>1026</v>
      </c>
      <c r="C494" s="140">
        <v>9371457</v>
      </c>
      <c r="D494" s="140">
        <v>0</v>
      </c>
    </row>
    <row r="495" spans="2:4">
      <c r="B495" s="70" t="s">
        <v>506</v>
      </c>
      <c r="C495" s="140">
        <v>2466670</v>
      </c>
      <c r="D495" s="140">
        <v>0</v>
      </c>
    </row>
    <row r="496" spans="2:4">
      <c r="B496" s="71" t="s">
        <v>1027</v>
      </c>
      <c r="C496" s="140">
        <v>2466670</v>
      </c>
      <c r="D496" s="140">
        <v>0</v>
      </c>
    </row>
    <row r="497" spans="2:4">
      <c r="B497" s="70" t="s">
        <v>507</v>
      </c>
      <c r="C497" s="140">
        <v>4967665</v>
      </c>
      <c r="D497" s="140">
        <v>0</v>
      </c>
    </row>
    <row r="498" spans="2:4">
      <c r="B498" s="71" t="s">
        <v>1028</v>
      </c>
      <c r="C498" s="140">
        <v>4967665</v>
      </c>
      <c r="D498" s="140">
        <v>0</v>
      </c>
    </row>
    <row r="499" spans="2:4">
      <c r="B499" s="70" t="s">
        <v>508</v>
      </c>
      <c r="C499" s="140">
        <v>12597926</v>
      </c>
      <c r="D499" s="140">
        <v>0</v>
      </c>
    </row>
    <row r="500" spans="2:4">
      <c r="B500" s="71" t="s">
        <v>1029</v>
      </c>
      <c r="C500" s="140">
        <v>12597926</v>
      </c>
      <c r="D500" s="140">
        <v>0</v>
      </c>
    </row>
    <row r="501" spans="2:4">
      <c r="B501" s="70" t="s">
        <v>509</v>
      </c>
      <c r="C501" s="140">
        <v>3123819</v>
      </c>
      <c r="D501" s="140">
        <v>0</v>
      </c>
    </row>
    <row r="502" spans="2:4">
      <c r="B502" s="71" t="s">
        <v>1030</v>
      </c>
      <c r="C502" s="140">
        <v>3123819</v>
      </c>
      <c r="D502" s="140">
        <v>0</v>
      </c>
    </row>
    <row r="503" spans="2:4">
      <c r="B503" s="70" t="s">
        <v>510</v>
      </c>
      <c r="C503" s="140">
        <v>3725749</v>
      </c>
      <c r="D503" s="140">
        <v>0</v>
      </c>
    </row>
    <row r="504" spans="2:4">
      <c r="B504" s="71" t="s">
        <v>1031</v>
      </c>
      <c r="C504" s="140">
        <v>3725749</v>
      </c>
      <c r="D504" s="140">
        <v>0</v>
      </c>
    </row>
    <row r="505" spans="2:4">
      <c r="B505" s="70" t="s">
        <v>511</v>
      </c>
      <c r="C505" s="140">
        <v>2466670</v>
      </c>
      <c r="D505" s="140">
        <v>0</v>
      </c>
    </row>
    <row r="506" spans="2:4">
      <c r="B506" s="71" t="s">
        <v>1032</v>
      </c>
      <c r="C506" s="140">
        <v>2466670</v>
      </c>
      <c r="D506" s="140">
        <v>0</v>
      </c>
    </row>
    <row r="507" spans="2:4">
      <c r="B507" s="70" t="s">
        <v>512</v>
      </c>
      <c r="C507" s="140">
        <v>1499668</v>
      </c>
      <c r="D507" s="140">
        <v>0</v>
      </c>
    </row>
    <row r="508" spans="2:4">
      <c r="B508" s="71" t="s">
        <v>1033</v>
      </c>
      <c r="C508" s="140">
        <v>1499668</v>
      </c>
      <c r="D508" s="140">
        <v>0</v>
      </c>
    </row>
    <row r="509" spans="2:4">
      <c r="B509" s="70" t="s">
        <v>513</v>
      </c>
      <c r="C509" s="140">
        <v>3739769</v>
      </c>
      <c r="D509" s="140">
        <v>0</v>
      </c>
    </row>
    <row r="510" spans="2:4">
      <c r="B510" s="71" t="s">
        <v>1034</v>
      </c>
      <c r="C510" s="140">
        <v>3739769</v>
      </c>
      <c r="D510" s="140">
        <v>0</v>
      </c>
    </row>
    <row r="511" spans="2:4">
      <c r="B511" s="65" t="s">
        <v>514</v>
      </c>
      <c r="C511" s="140">
        <v>3902570017</v>
      </c>
      <c r="D511" s="140">
        <v>0</v>
      </c>
    </row>
    <row r="512" spans="2:4">
      <c r="B512" s="69" t="s">
        <v>295</v>
      </c>
      <c r="C512" s="141">
        <v>1282870018</v>
      </c>
      <c r="D512" s="141">
        <v>0</v>
      </c>
    </row>
    <row r="513" spans="2:4">
      <c r="B513" s="70" t="s">
        <v>515</v>
      </c>
      <c r="C513" s="140">
        <v>184339491</v>
      </c>
      <c r="D513" s="140">
        <v>0</v>
      </c>
    </row>
    <row r="514" spans="2:4">
      <c r="B514" s="71" t="s">
        <v>1035</v>
      </c>
      <c r="C514" s="140">
        <v>184339491</v>
      </c>
      <c r="D514" s="140">
        <v>0</v>
      </c>
    </row>
    <row r="515" spans="2:4">
      <c r="B515" s="70" t="s">
        <v>516</v>
      </c>
      <c r="C515" s="140">
        <v>900000000</v>
      </c>
      <c r="D515" s="140">
        <v>0</v>
      </c>
    </row>
    <row r="516" spans="2:4">
      <c r="B516" s="71" t="s">
        <v>1036</v>
      </c>
      <c r="C516" s="140">
        <v>900000000</v>
      </c>
      <c r="D516" s="140">
        <v>0</v>
      </c>
    </row>
    <row r="517" spans="2:4">
      <c r="B517" s="70" t="s">
        <v>517</v>
      </c>
      <c r="C517" s="140">
        <v>21255924</v>
      </c>
      <c r="D517" s="140">
        <v>0</v>
      </c>
    </row>
    <row r="518" spans="2:4">
      <c r="B518" s="71" t="s">
        <v>1037</v>
      </c>
      <c r="C518" s="140">
        <v>21255924</v>
      </c>
      <c r="D518" s="140">
        <v>0</v>
      </c>
    </row>
    <row r="519" spans="2:4">
      <c r="B519" s="70" t="s">
        <v>518</v>
      </c>
      <c r="C519" s="140">
        <v>9371457</v>
      </c>
      <c r="D519" s="140">
        <v>0</v>
      </c>
    </row>
    <row r="520" spans="2:4">
      <c r="B520" s="71" t="s">
        <v>1038</v>
      </c>
      <c r="C520" s="140">
        <v>9371457</v>
      </c>
      <c r="D520" s="140">
        <v>0</v>
      </c>
    </row>
    <row r="521" spans="2:4">
      <c r="B521" s="70" t="s">
        <v>519</v>
      </c>
      <c r="C521" s="140">
        <v>2115619</v>
      </c>
      <c r="D521" s="140">
        <v>0</v>
      </c>
    </row>
    <row r="522" spans="2:4">
      <c r="B522" s="71" t="s">
        <v>1039</v>
      </c>
      <c r="C522" s="140">
        <v>2115619</v>
      </c>
      <c r="D522" s="140">
        <v>0</v>
      </c>
    </row>
    <row r="523" spans="2:4">
      <c r="B523" s="70" t="s">
        <v>520</v>
      </c>
      <c r="C523" s="140">
        <v>2466670</v>
      </c>
      <c r="D523" s="140">
        <v>0</v>
      </c>
    </row>
    <row r="524" spans="2:4">
      <c r="B524" s="71" t="s">
        <v>1040</v>
      </c>
      <c r="C524" s="140">
        <v>2466670</v>
      </c>
      <c r="D524" s="140">
        <v>0</v>
      </c>
    </row>
    <row r="525" spans="2:4">
      <c r="B525" s="70" t="s">
        <v>521</v>
      </c>
      <c r="C525" s="140">
        <v>1241916</v>
      </c>
      <c r="D525" s="140">
        <v>0</v>
      </c>
    </row>
    <row r="526" spans="2:4">
      <c r="B526" s="71" t="s">
        <v>1041</v>
      </c>
      <c r="C526" s="140">
        <v>1241916</v>
      </c>
      <c r="D526" s="140">
        <v>0</v>
      </c>
    </row>
    <row r="527" spans="2:4">
      <c r="B527" s="70" t="s">
        <v>522</v>
      </c>
      <c r="C527" s="140">
        <v>13967116</v>
      </c>
      <c r="D527" s="140">
        <v>0</v>
      </c>
    </row>
    <row r="528" spans="2:4">
      <c r="B528" s="71" t="s">
        <v>1042</v>
      </c>
      <c r="C528" s="140">
        <v>13967116</v>
      </c>
      <c r="D528" s="140">
        <v>0</v>
      </c>
    </row>
    <row r="529" spans="2:4">
      <c r="B529" s="70" t="s">
        <v>523</v>
      </c>
      <c r="C529" s="140">
        <v>124911080</v>
      </c>
      <c r="D529" s="140">
        <v>0</v>
      </c>
    </row>
    <row r="530" spans="2:4">
      <c r="B530" s="71" t="s">
        <v>1043</v>
      </c>
      <c r="C530" s="140">
        <v>124911080</v>
      </c>
      <c r="D530" s="140">
        <v>0</v>
      </c>
    </row>
    <row r="531" spans="2:4">
      <c r="B531" s="70" t="s">
        <v>524</v>
      </c>
      <c r="C531" s="140">
        <v>7400012</v>
      </c>
      <c r="D531" s="140">
        <v>0</v>
      </c>
    </row>
    <row r="532" spans="2:4">
      <c r="B532" s="71" t="s">
        <v>1044</v>
      </c>
      <c r="C532" s="140">
        <v>7400012</v>
      </c>
      <c r="D532" s="140">
        <v>0</v>
      </c>
    </row>
    <row r="533" spans="2:4">
      <c r="B533" s="70" t="s">
        <v>525</v>
      </c>
      <c r="C533" s="140">
        <v>1499668</v>
      </c>
      <c r="D533" s="140">
        <v>0</v>
      </c>
    </row>
    <row r="534" spans="2:4">
      <c r="B534" s="71" t="s">
        <v>1045</v>
      </c>
      <c r="C534" s="140">
        <v>1499668</v>
      </c>
      <c r="D534" s="140">
        <v>0</v>
      </c>
    </row>
    <row r="535" spans="2:4">
      <c r="B535" s="70" t="s">
        <v>526</v>
      </c>
      <c r="C535" s="140">
        <v>11177246</v>
      </c>
      <c r="D535" s="140">
        <v>0</v>
      </c>
    </row>
    <row r="536" spans="2:4">
      <c r="B536" s="71" t="s">
        <v>1046</v>
      </c>
      <c r="C536" s="140">
        <v>11177246</v>
      </c>
      <c r="D536" s="140">
        <v>0</v>
      </c>
    </row>
    <row r="537" spans="2:4">
      <c r="B537" s="70" t="s">
        <v>527</v>
      </c>
      <c r="C537" s="140">
        <v>3123819</v>
      </c>
      <c r="D537" s="140">
        <v>0</v>
      </c>
    </row>
    <row r="538" spans="2:4">
      <c r="B538" s="71" t="s">
        <v>1047</v>
      </c>
      <c r="C538" s="140">
        <v>3123819</v>
      </c>
      <c r="D538" s="140">
        <v>0</v>
      </c>
    </row>
    <row r="539" spans="2:4">
      <c r="B539" s="69" t="s">
        <v>298</v>
      </c>
      <c r="C539" s="141">
        <v>2619699999</v>
      </c>
      <c r="D539" s="141">
        <v>0</v>
      </c>
    </row>
    <row r="540" spans="2:4">
      <c r="B540" s="70" t="s">
        <v>515</v>
      </c>
      <c r="C540" s="140">
        <v>2619699999</v>
      </c>
      <c r="D540" s="140">
        <v>0</v>
      </c>
    </row>
    <row r="541" spans="2:4">
      <c r="B541" s="71" t="s">
        <v>1035</v>
      </c>
      <c r="C541" s="140">
        <v>2619699999</v>
      </c>
      <c r="D541" s="140">
        <v>0</v>
      </c>
    </row>
    <row r="542" spans="2:4">
      <c r="B542" s="65" t="s">
        <v>528</v>
      </c>
      <c r="C542" s="140">
        <v>383266082</v>
      </c>
      <c r="D542" s="140">
        <v>0</v>
      </c>
    </row>
    <row r="543" spans="2:4">
      <c r="B543" s="69" t="s">
        <v>295</v>
      </c>
      <c r="C543" s="141">
        <v>367884646</v>
      </c>
      <c r="D543" s="141">
        <v>0</v>
      </c>
    </row>
    <row r="544" spans="2:4">
      <c r="B544" s="70" t="s">
        <v>529</v>
      </c>
      <c r="C544" s="140">
        <v>2855017</v>
      </c>
      <c r="D544" s="140">
        <v>0</v>
      </c>
    </row>
    <row r="545" spans="2:4">
      <c r="B545" s="71" t="s">
        <v>1048</v>
      </c>
      <c r="C545" s="140">
        <v>2855017</v>
      </c>
      <c r="D545" s="140">
        <v>0</v>
      </c>
    </row>
    <row r="546" spans="2:4">
      <c r="B546" s="70" t="s">
        <v>530</v>
      </c>
      <c r="C546" s="140">
        <v>3931943</v>
      </c>
      <c r="D546" s="140">
        <v>0</v>
      </c>
    </row>
    <row r="547" spans="2:4">
      <c r="B547" s="71" t="s">
        <v>1049</v>
      </c>
      <c r="C547" s="140">
        <v>3931943</v>
      </c>
      <c r="D547" s="140">
        <v>0</v>
      </c>
    </row>
    <row r="548" spans="2:4">
      <c r="B548" s="70" t="s">
        <v>531</v>
      </c>
      <c r="C548" s="140">
        <v>4624657</v>
      </c>
      <c r="D548" s="140">
        <v>0</v>
      </c>
    </row>
    <row r="549" spans="2:4">
      <c r="B549" s="71" t="s">
        <v>1050</v>
      </c>
      <c r="C549" s="140">
        <v>4624657</v>
      </c>
      <c r="D549" s="140">
        <v>0</v>
      </c>
    </row>
    <row r="550" spans="2:4">
      <c r="B550" s="70" t="s">
        <v>532</v>
      </c>
      <c r="C550" s="140">
        <v>2489528</v>
      </c>
      <c r="D550" s="140">
        <v>0</v>
      </c>
    </row>
    <row r="551" spans="2:4">
      <c r="B551" s="71" t="s">
        <v>1051</v>
      </c>
      <c r="C551" s="140">
        <v>2489528</v>
      </c>
      <c r="D551" s="140">
        <v>0</v>
      </c>
    </row>
    <row r="552" spans="2:4">
      <c r="B552" s="70" t="s">
        <v>533</v>
      </c>
      <c r="C552" s="140">
        <v>350000000</v>
      </c>
      <c r="D552" s="140">
        <v>0</v>
      </c>
    </row>
    <row r="553" spans="2:4">
      <c r="B553" s="71" t="s">
        <v>1052</v>
      </c>
      <c r="C553" s="140">
        <v>350000000</v>
      </c>
      <c r="D553" s="140">
        <v>0</v>
      </c>
    </row>
    <row r="554" spans="2:4">
      <c r="B554" s="70" t="s">
        <v>534</v>
      </c>
      <c r="C554" s="140">
        <v>2483832</v>
      </c>
      <c r="D554" s="140">
        <v>0</v>
      </c>
    </row>
    <row r="555" spans="2:4">
      <c r="B555" s="71" t="s">
        <v>1053</v>
      </c>
      <c r="C555" s="140">
        <v>2483832</v>
      </c>
      <c r="D555" s="140">
        <v>0</v>
      </c>
    </row>
    <row r="556" spans="2:4">
      <c r="B556" s="70" t="s">
        <v>535</v>
      </c>
      <c r="C556" s="140">
        <v>1499669</v>
      </c>
      <c r="D556" s="140">
        <v>0</v>
      </c>
    </row>
    <row r="557" spans="2:4">
      <c r="B557" s="71" t="s">
        <v>1054</v>
      </c>
      <c r="C557" s="140">
        <v>1499669</v>
      </c>
      <c r="D557" s="140">
        <v>0</v>
      </c>
    </row>
    <row r="558" spans="2:4">
      <c r="B558" s="69" t="s">
        <v>299</v>
      </c>
      <c r="C558" s="141">
        <v>15381436</v>
      </c>
      <c r="D558" s="141">
        <v>0</v>
      </c>
    </row>
    <row r="559" spans="2:4">
      <c r="B559" s="70" t="s">
        <v>296</v>
      </c>
      <c r="C559" s="140">
        <v>11755940</v>
      </c>
      <c r="D559" s="140">
        <v>0</v>
      </c>
    </row>
    <row r="560" spans="2:4">
      <c r="B560" s="71" t="s">
        <v>1055</v>
      </c>
      <c r="C560" s="140">
        <v>234000</v>
      </c>
      <c r="D560" s="140">
        <v>0</v>
      </c>
    </row>
    <row r="561" spans="2:4">
      <c r="B561" s="71" t="s">
        <v>1056</v>
      </c>
      <c r="C561" s="140">
        <v>11521940</v>
      </c>
      <c r="D561" s="140">
        <v>0</v>
      </c>
    </row>
    <row r="562" spans="2:4">
      <c r="B562" s="70" t="s">
        <v>536</v>
      </c>
      <c r="C562" s="140">
        <v>3625496</v>
      </c>
      <c r="D562" s="140">
        <v>0</v>
      </c>
    </row>
    <row r="563" spans="2:4">
      <c r="B563" s="71" t="s">
        <v>1057</v>
      </c>
      <c r="C563" s="140">
        <v>3625496</v>
      </c>
      <c r="D563" s="140">
        <v>0</v>
      </c>
    </row>
    <row r="564" spans="2:4">
      <c r="B564" s="65" t="s">
        <v>537</v>
      </c>
      <c r="C564" s="140">
        <v>1787798715</v>
      </c>
      <c r="D564" s="140">
        <v>22010723.91</v>
      </c>
    </row>
    <row r="565" spans="2:4">
      <c r="B565" s="69" t="s">
        <v>295</v>
      </c>
      <c r="C565" s="141">
        <v>1774470715</v>
      </c>
      <c r="D565" s="141">
        <v>22010723.91</v>
      </c>
    </row>
    <row r="566" spans="2:4">
      <c r="B566" s="70" t="s">
        <v>296</v>
      </c>
      <c r="C566" s="140">
        <v>2050000</v>
      </c>
      <c r="D566" s="140">
        <v>0</v>
      </c>
    </row>
    <row r="567" spans="2:4">
      <c r="B567" s="71" t="s">
        <v>1058</v>
      </c>
      <c r="C567" s="140">
        <v>2050000</v>
      </c>
      <c r="D567" s="140">
        <v>0</v>
      </c>
    </row>
    <row r="568" spans="2:4">
      <c r="B568" s="70" t="s">
        <v>538</v>
      </c>
      <c r="C568" s="140">
        <v>791959</v>
      </c>
      <c r="D568" s="140">
        <v>0</v>
      </c>
    </row>
    <row r="569" spans="2:4">
      <c r="B569" s="71" t="s">
        <v>1059</v>
      </c>
      <c r="C569" s="140">
        <v>791959</v>
      </c>
      <c r="D569" s="140">
        <v>0</v>
      </c>
    </row>
    <row r="570" spans="2:4">
      <c r="B570" s="70" t="s">
        <v>539</v>
      </c>
      <c r="C570" s="140">
        <v>1071015</v>
      </c>
      <c r="D570" s="140">
        <v>0</v>
      </c>
    </row>
    <row r="571" spans="2:4">
      <c r="B571" s="71" t="s">
        <v>1060</v>
      </c>
      <c r="C571" s="140">
        <v>1071015</v>
      </c>
      <c r="D571" s="140">
        <v>0</v>
      </c>
    </row>
    <row r="572" spans="2:4">
      <c r="B572" s="70" t="s">
        <v>540</v>
      </c>
      <c r="C572" s="140">
        <v>9371457</v>
      </c>
      <c r="D572" s="140">
        <v>0</v>
      </c>
    </row>
    <row r="573" spans="2:4">
      <c r="B573" s="71" t="s">
        <v>1061</v>
      </c>
      <c r="C573" s="140">
        <v>9371457</v>
      </c>
      <c r="D573" s="140">
        <v>0</v>
      </c>
    </row>
    <row r="574" spans="2:4">
      <c r="B574" s="70" t="s">
        <v>541</v>
      </c>
      <c r="C574" s="140">
        <v>583800000</v>
      </c>
      <c r="D574" s="140">
        <v>0</v>
      </c>
    </row>
    <row r="575" spans="2:4">
      <c r="B575" s="71" t="s">
        <v>1062</v>
      </c>
      <c r="C575" s="140">
        <v>583800000</v>
      </c>
      <c r="D575" s="140">
        <v>0</v>
      </c>
    </row>
    <row r="576" spans="2:4">
      <c r="B576" s="70" t="s">
        <v>542</v>
      </c>
      <c r="C576" s="140">
        <v>2115619</v>
      </c>
      <c r="D576" s="140">
        <v>0</v>
      </c>
    </row>
    <row r="577" spans="2:4">
      <c r="B577" s="71" t="s">
        <v>1063</v>
      </c>
      <c r="C577" s="140">
        <v>2115619</v>
      </c>
      <c r="D577" s="140">
        <v>0</v>
      </c>
    </row>
    <row r="578" spans="2:4">
      <c r="B578" s="70" t="s">
        <v>543</v>
      </c>
      <c r="C578" s="140">
        <v>8693414</v>
      </c>
      <c r="D578" s="140">
        <v>0</v>
      </c>
    </row>
    <row r="579" spans="2:4">
      <c r="B579" s="71" t="s">
        <v>1064</v>
      </c>
      <c r="C579" s="140">
        <v>8693414</v>
      </c>
      <c r="D579" s="140">
        <v>0</v>
      </c>
    </row>
    <row r="580" spans="2:4">
      <c r="B580" s="70" t="s">
        <v>544</v>
      </c>
      <c r="C580" s="140">
        <v>250254236</v>
      </c>
      <c r="D580" s="140">
        <v>0</v>
      </c>
    </row>
    <row r="581" spans="2:4">
      <c r="B581" s="71" t="s">
        <v>1065</v>
      </c>
      <c r="C581" s="140">
        <v>250254236</v>
      </c>
      <c r="D581" s="140">
        <v>0</v>
      </c>
    </row>
    <row r="582" spans="2:4">
      <c r="B582" s="70" t="s">
        <v>545</v>
      </c>
      <c r="C582" s="140">
        <v>12333353</v>
      </c>
      <c r="D582" s="140">
        <v>0</v>
      </c>
    </row>
    <row r="583" spans="2:4">
      <c r="B583" s="71" t="s">
        <v>1066</v>
      </c>
      <c r="C583" s="140">
        <v>12333353</v>
      </c>
      <c r="D583" s="140">
        <v>0</v>
      </c>
    </row>
    <row r="584" spans="2:4">
      <c r="B584" s="70" t="s">
        <v>546</v>
      </c>
      <c r="C584" s="140">
        <v>3615287</v>
      </c>
      <c r="D584" s="140">
        <v>0</v>
      </c>
    </row>
    <row r="585" spans="2:4">
      <c r="B585" s="71" t="s">
        <v>1067</v>
      </c>
      <c r="C585" s="140">
        <v>3615287</v>
      </c>
      <c r="D585" s="140">
        <v>0</v>
      </c>
    </row>
    <row r="586" spans="2:4">
      <c r="B586" s="70" t="s">
        <v>547</v>
      </c>
      <c r="C586" s="140">
        <v>891026954</v>
      </c>
      <c r="D586" s="140">
        <v>22010723.91</v>
      </c>
    </row>
    <row r="587" spans="2:4">
      <c r="B587" s="71" t="s">
        <v>1068</v>
      </c>
      <c r="C587" s="140">
        <v>891026954</v>
      </c>
      <c r="D587" s="140">
        <v>22010723.91</v>
      </c>
    </row>
    <row r="588" spans="2:4">
      <c r="B588" s="70" t="s">
        <v>548</v>
      </c>
      <c r="C588" s="140">
        <v>2483832</v>
      </c>
      <c r="D588" s="140">
        <v>0</v>
      </c>
    </row>
    <row r="589" spans="2:4">
      <c r="B589" s="71" t="s">
        <v>1069</v>
      </c>
      <c r="C589" s="140">
        <v>2483832</v>
      </c>
      <c r="D589" s="140">
        <v>0</v>
      </c>
    </row>
    <row r="590" spans="2:4">
      <c r="B590" s="70" t="s">
        <v>549</v>
      </c>
      <c r="C590" s="140">
        <v>6863589</v>
      </c>
      <c r="D590" s="140">
        <v>0</v>
      </c>
    </row>
    <row r="591" spans="2:4">
      <c r="B591" s="71" t="s">
        <v>1070</v>
      </c>
      <c r="C591" s="140">
        <v>6863589</v>
      </c>
      <c r="D591" s="140">
        <v>0</v>
      </c>
    </row>
    <row r="592" spans="2:4">
      <c r="B592" s="69" t="s">
        <v>299</v>
      </c>
      <c r="C592" s="141">
        <v>13328000</v>
      </c>
      <c r="D592" s="141">
        <v>0</v>
      </c>
    </row>
    <row r="593" spans="2:4">
      <c r="B593" s="70" t="s">
        <v>296</v>
      </c>
      <c r="C593" s="140">
        <v>13328000</v>
      </c>
      <c r="D593" s="140">
        <v>0</v>
      </c>
    </row>
    <row r="594" spans="2:4">
      <c r="B594" s="71" t="s">
        <v>1058</v>
      </c>
      <c r="C594" s="140">
        <v>13328000</v>
      </c>
      <c r="D594" s="140">
        <v>0</v>
      </c>
    </row>
    <row r="595" spans="2:4">
      <c r="B595" s="65" t="s">
        <v>550</v>
      </c>
      <c r="C595" s="140">
        <v>1155833545</v>
      </c>
      <c r="D595" s="140">
        <v>14722657.9</v>
      </c>
    </row>
    <row r="596" spans="2:4">
      <c r="B596" s="69" t="s">
        <v>295</v>
      </c>
      <c r="C596" s="141">
        <v>1155833545</v>
      </c>
      <c r="D596" s="141">
        <v>14722657.9</v>
      </c>
    </row>
    <row r="597" spans="2:4">
      <c r="B597" s="70" t="s">
        <v>551</v>
      </c>
      <c r="C597" s="140">
        <v>30000000</v>
      </c>
      <c r="D597" s="140">
        <v>0</v>
      </c>
    </row>
    <row r="598" spans="2:4">
      <c r="B598" s="71" t="s">
        <v>1071</v>
      </c>
      <c r="C598" s="140">
        <v>30000000</v>
      </c>
      <c r="D598" s="140">
        <v>0</v>
      </c>
    </row>
    <row r="599" spans="2:4">
      <c r="B599" s="70" t="s">
        <v>552</v>
      </c>
      <c r="C599" s="140">
        <v>28001108</v>
      </c>
      <c r="D599" s="140">
        <v>0</v>
      </c>
    </row>
    <row r="600" spans="2:4">
      <c r="B600" s="71" t="s">
        <v>1072</v>
      </c>
      <c r="C600" s="140">
        <v>28001108</v>
      </c>
      <c r="D600" s="140">
        <v>0</v>
      </c>
    </row>
    <row r="601" spans="2:4">
      <c r="B601" s="70" t="s">
        <v>553</v>
      </c>
      <c r="C601" s="140">
        <v>137862646</v>
      </c>
      <c r="D601" s="140">
        <v>0</v>
      </c>
    </row>
    <row r="602" spans="2:4">
      <c r="B602" s="71" t="s">
        <v>1073</v>
      </c>
      <c r="C602" s="140">
        <v>137862646</v>
      </c>
      <c r="D602" s="140">
        <v>0</v>
      </c>
    </row>
    <row r="603" spans="2:4">
      <c r="B603" s="70" t="s">
        <v>554</v>
      </c>
      <c r="C603" s="140">
        <v>35000000</v>
      </c>
      <c r="D603" s="140">
        <v>0</v>
      </c>
    </row>
    <row r="604" spans="2:4">
      <c r="B604" s="71" t="s">
        <v>1074</v>
      </c>
      <c r="C604" s="140">
        <v>35000000</v>
      </c>
      <c r="D604" s="140">
        <v>0</v>
      </c>
    </row>
    <row r="605" spans="2:4">
      <c r="B605" s="70" t="s">
        <v>555</v>
      </c>
      <c r="C605" s="140">
        <v>8462477</v>
      </c>
      <c r="D605" s="140">
        <v>0</v>
      </c>
    </row>
    <row r="606" spans="2:4">
      <c r="B606" s="71" t="s">
        <v>1075</v>
      </c>
      <c r="C606" s="140">
        <v>8462477</v>
      </c>
      <c r="D606" s="140">
        <v>0</v>
      </c>
    </row>
    <row r="607" spans="2:4">
      <c r="B607" s="70" t="s">
        <v>556</v>
      </c>
      <c r="C607" s="140">
        <v>43733469</v>
      </c>
      <c r="D607" s="140">
        <v>0</v>
      </c>
    </row>
    <row r="608" spans="2:4">
      <c r="B608" s="71" t="s">
        <v>1076</v>
      </c>
      <c r="C608" s="140">
        <v>43733469</v>
      </c>
      <c r="D608" s="140">
        <v>0</v>
      </c>
    </row>
    <row r="609" spans="2:4">
      <c r="B609" s="70" t="s">
        <v>557</v>
      </c>
      <c r="C609" s="140">
        <v>2466670</v>
      </c>
      <c r="D609" s="140">
        <v>0</v>
      </c>
    </row>
    <row r="610" spans="2:4">
      <c r="B610" s="71" t="s">
        <v>1077</v>
      </c>
      <c r="C610" s="140">
        <v>2466670</v>
      </c>
      <c r="D610" s="140">
        <v>0</v>
      </c>
    </row>
    <row r="611" spans="2:4">
      <c r="B611" s="70" t="s">
        <v>558</v>
      </c>
      <c r="C611" s="140">
        <v>17386828</v>
      </c>
      <c r="D611" s="140">
        <v>0</v>
      </c>
    </row>
    <row r="612" spans="2:4">
      <c r="B612" s="71" t="s">
        <v>1078</v>
      </c>
      <c r="C612" s="140">
        <v>17386828</v>
      </c>
      <c r="D612" s="140">
        <v>0</v>
      </c>
    </row>
    <row r="613" spans="2:4">
      <c r="B613" s="70" t="s">
        <v>559</v>
      </c>
      <c r="C613" s="140">
        <v>6247638</v>
      </c>
      <c r="D613" s="140">
        <v>0</v>
      </c>
    </row>
    <row r="614" spans="2:4">
      <c r="B614" s="71" t="s">
        <v>1079</v>
      </c>
      <c r="C614" s="140">
        <v>6247638</v>
      </c>
      <c r="D614" s="140">
        <v>0</v>
      </c>
    </row>
    <row r="615" spans="2:4">
      <c r="B615" s="70" t="s">
        <v>560</v>
      </c>
      <c r="C615" s="140">
        <v>5114956</v>
      </c>
      <c r="D615" s="140">
        <v>0</v>
      </c>
    </row>
    <row r="616" spans="2:4">
      <c r="B616" s="71" t="s">
        <v>1080</v>
      </c>
      <c r="C616" s="140">
        <v>5114956</v>
      </c>
      <c r="D616" s="140">
        <v>0</v>
      </c>
    </row>
    <row r="617" spans="2:4">
      <c r="B617" s="70" t="s">
        <v>561</v>
      </c>
      <c r="C617" s="140">
        <v>34109354</v>
      </c>
      <c r="D617" s="140">
        <v>0</v>
      </c>
    </row>
    <row r="618" spans="2:4">
      <c r="B618" s="71" t="s">
        <v>1081</v>
      </c>
      <c r="C618" s="140">
        <v>34109354</v>
      </c>
      <c r="D618" s="140">
        <v>0</v>
      </c>
    </row>
    <row r="619" spans="2:4">
      <c r="B619" s="70" t="s">
        <v>562</v>
      </c>
      <c r="C619" s="140">
        <v>54534447</v>
      </c>
      <c r="D619" s="140">
        <v>0</v>
      </c>
    </row>
    <row r="620" spans="2:4">
      <c r="B620" s="71" t="s">
        <v>1082</v>
      </c>
      <c r="C620" s="140">
        <v>54534447</v>
      </c>
      <c r="D620" s="140">
        <v>0</v>
      </c>
    </row>
    <row r="621" spans="2:4">
      <c r="B621" s="70" t="s">
        <v>563</v>
      </c>
      <c r="C621" s="140">
        <v>29147590</v>
      </c>
      <c r="D621" s="140">
        <v>722657.9</v>
      </c>
    </row>
    <row r="622" spans="2:4">
      <c r="B622" s="71" t="s">
        <v>1083</v>
      </c>
      <c r="C622" s="140">
        <v>29147590</v>
      </c>
      <c r="D622" s="140">
        <v>722657.9</v>
      </c>
    </row>
    <row r="623" spans="2:4">
      <c r="B623" s="70" t="s">
        <v>564</v>
      </c>
      <c r="C623" s="140">
        <v>24666707</v>
      </c>
      <c r="D623" s="140">
        <v>0</v>
      </c>
    </row>
    <row r="624" spans="2:4">
      <c r="B624" s="71" t="s">
        <v>1084</v>
      </c>
      <c r="C624" s="140">
        <v>24666707</v>
      </c>
      <c r="D624" s="140">
        <v>0</v>
      </c>
    </row>
    <row r="625" spans="2:4">
      <c r="B625" s="70" t="s">
        <v>565</v>
      </c>
      <c r="C625" s="140">
        <v>35903534</v>
      </c>
      <c r="D625" s="140">
        <v>0</v>
      </c>
    </row>
    <row r="626" spans="2:4">
      <c r="B626" s="71" t="s">
        <v>1085</v>
      </c>
      <c r="C626" s="140">
        <v>35903534</v>
      </c>
      <c r="D626" s="140">
        <v>0</v>
      </c>
    </row>
    <row r="627" spans="2:4">
      <c r="B627" s="70" t="s">
        <v>566</v>
      </c>
      <c r="C627" s="140">
        <v>11177246</v>
      </c>
      <c r="D627" s="140">
        <v>0</v>
      </c>
    </row>
    <row r="628" spans="2:4">
      <c r="B628" s="71" t="s">
        <v>1086</v>
      </c>
      <c r="C628" s="140">
        <v>11177246</v>
      </c>
      <c r="D628" s="140">
        <v>0</v>
      </c>
    </row>
    <row r="629" spans="2:4">
      <c r="B629" s="70" t="s">
        <v>567</v>
      </c>
      <c r="C629" s="140">
        <v>274181210</v>
      </c>
      <c r="D629" s="140">
        <v>14000000</v>
      </c>
    </row>
    <row r="630" spans="2:4">
      <c r="B630" s="71" t="s">
        <v>1087</v>
      </c>
      <c r="C630" s="140">
        <v>274181210</v>
      </c>
      <c r="D630" s="140">
        <v>14000000</v>
      </c>
    </row>
    <row r="631" spans="2:4">
      <c r="B631" s="70" t="s">
        <v>568</v>
      </c>
      <c r="C631" s="140">
        <v>1123819</v>
      </c>
      <c r="D631" s="140">
        <v>0</v>
      </c>
    </row>
    <row r="632" spans="2:4">
      <c r="B632" s="71" t="s">
        <v>1088</v>
      </c>
      <c r="C632" s="140">
        <v>1123819</v>
      </c>
      <c r="D632" s="140">
        <v>0</v>
      </c>
    </row>
    <row r="633" spans="2:4">
      <c r="B633" s="70" t="s">
        <v>569</v>
      </c>
      <c r="C633" s="140">
        <v>4661704</v>
      </c>
      <c r="D633" s="140">
        <v>0</v>
      </c>
    </row>
    <row r="634" spans="2:4">
      <c r="B634" s="71" t="s">
        <v>1089</v>
      </c>
      <c r="C634" s="140">
        <v>4661704</v>
      </c>
      <c r="D634" s="140">
        <v>0</v>
      </c>
    </row>
    <row r="635" spans="2:4">
      <c r="B635" s="70" t="s">
        <v>570</v>
      </c>
      <c r="C635" s="140">
        <v>8242449</v>
      </c>
      <c r="D635" s="140">
        <v>0</v>
      </c>
    </row>
    <row r="636" spans="2:4">
      <c r="B636" s="71" t="s">
        <v>1090</v>
      </c>
      <c r="C636" s="140">
        <v>8242449</v>
      </c>
      <c r="D636" s="140">
        <v>0</v>
      </c>
    </row>
    <row r="637" spans="2:4">
      <c r="B637" s="70" t="s">
        <v>571</v>
      </c>
      <c r="C637" s="140">
        <v>11886978</v>
      </c>
      <c r="D637" s="140">
        <v>0</v>
      </c>
    </row>
    <row r="638" spans="2:4">
      <c r="B638" s="71" t="s">
        <v>1091</v>
      </c>
      <c r="C638" s="140">
        <v>11886978</v>
      </c>
      <c r="D638" s="140">
        <v>0</v>
      </c>
    </row>
    <row r="639" spans="2:4">
      <c r="B639" s="70" t="s">
        <v>572</v>
      </c>
      <c r="C639" s="140">
        <v>939251</v>
      </c>
      <c r="D639" s="140">
        <v>0</v>
      </c>
    </row>
    <row r="640" spans="2:4">
      <c r="B640" s="71" t="s">
        <v>1092</v>
      </c>
      <c r="C640" s="140">
        <v>939251</v>
      </c>
      <c r="D640" s="140">
        <v>0</v>
      </c>
    </row>
    <row r="641" spans="2:4">
      <c r="B641" s="70" t="s">
        <v>573</v>
      </c>
      <c r="C641" s="140">
        <v>56622348</v>
      </c>
      <c r="D641" s="140">
        <v>0</v>
      </c>
    </row>
    <row r="642" spans="2:4">
      <c r="B642" s="71" t="s">
        <v>1093</v>
      </c>
      <c r="C642" s="140">
        <v>56622348</v>
      </c>
      <c r="D642" s="140">
        <v>0</v>
      </c>
    </row>
    <row r="643" spans="2:4">
      <c r="B643" s="70" t="s">
        <v>574</v>
      </c>
      <c r="C643" s="140">
        <v>4137182</v>
      </c>
      <c r="D643" s="140">
        <v>0</v>
      </c>
    </row>
    <row r="644" spans="2:4">
      <c r="B644" s="71" t="s">
        <v>1094</v>
      </c>
      <c r="C644" s="140">
        <v>4137182</v>
      </c>
      <c r="D644" s="140">
        <v>0</v>
      </c>
    </row>
    <row r="645" spans="2:4">
      <c r="B645" s="70" t="s">
        <v>575</v>
      </c>
      <c r="C645" s="140">
        <v>290223934</v>
      </c>
      <c r="D645" s="140">
        <v>0</v>
      </c>
    </row>
    <row r="646" spans="2:4">
      <c r="B646" s="71" t="s">
        <v>1095</v>
      </c>
      <c r="C646" s="140">
        <v>290223934</v>
      </c>
      <c r="D646" s="140">
        <v>0</v>
      </c>
    </row>
    <row r="647" spans="2:4">
      <c r="B647" s="65" t="s">
        <v>576</v>
      </c>
      <c r="C647" s="140">
        <v>266283091</v>
      </c>
      <c r="D647" s="140">
        <v>6503279.54</v>
      </c>
    </row>
    <row r="648" spans="2:4">
      <c r="B648" s="69" t="s">
        <v>295</v>
      </c>
      <c r="C648" s="141">
        <v>266283091</v>
      </c>
      <c r="D648" s="141">
        <v>6503279.54</v>
      </c>
    </row>
    <row r="649" spans="2:4">
      <c r="B649" s="70" t="s">
        <v>577</v>
      </c>
      <c r="C649" s="140">
        <v>2115619</v>
      </c>
      <c r="D649" s="140">
        <v>0</v>
      </c>
    </row>
    <row r="650" spans="2:4">
      <c r="B650" s="71" t="s">
        <v>1096</v>
      </c>
      <c r="C650" s="140">
        <v>2115619</v>
      </c>
      <c r="D650" s="140">
        <v>0</v>
      </c>
    </row>
    <row r="651" spans="2:4">
      <c r="B651" s="70" t="s">
        <v>578</v>
      </c>
      <c r="C651" s="140">
        <v>150000000</v>
      </c>
      <c r="D651" s="140">
        <v>0</v>
      </c>
    </row>
    <row r="652" spans="2:4">
      <c r="B652" s="71" t="s">
        <v>1097</v>
      </c>
      <c r="C652" s="140">
        <v>150000000</v>
      </c>
      <c r="D652" s="140">
        <v>0</v>
      </c>
    </row>
    <row r="653" spans="2:4">
      <c r="B653" s="70" t="s">
        <v>579</v>
      </c>
      <c r="C653" s="140">
        <v>6247638</v>
      </c>
      <c r="D653" s="140">
        <v>0</v>
      </c>
    </row>
    <row r="654" spans="2:4">
      <c r="B654" s="71" t="s">
        <v>1098</v>
      </c>
      <c r="C654" s="140">
        <v>6247638</v>
      </c>
      <c r="D654" s="140">
        <v>0</v>
      </c>
    </row>
    <row r="655" spans="2:4">
      <c r="B655" s="70" t="s">
        <v>580</v>
      </c>
      <c r="C655" s="140">
        <v>3725748</v>
      </c>
      <c r="D655" s="140">
        <v>0</v>
      </c>
    </row>
    <row r="656" spans="2:4">
      <c r="B656" s="71" t="s">
        <v>1099</v>
      </c>
      <c r="C656" s="140">
        <v>3725748</v>
      </c>
      <c r="D656" s="140">
        <v>0</v>
      </c>
    </row>
    <row r="657" spans="2:4">
      <c r="B657" s="70" t="s">
        <v>581</v>
      </c>
      <c r="C657" s="140">
        <v>621176</v>
      </c>
      <c r="D657" s="140">
        <v>0</v>
      </c>
    </row>
    <row r="658" spans="2:4">
      <c r="B658" s="71" t="s">
        <v>1100</v>
      </c>
      <c r="C658" s="140">
        <v>621176</v>
      </c>
      <c r="D658" s="140">
        <v>0</v>
      </c>
    </row>
    <row r="659" spans="2:4">
      <c r="B659" s="70" t="s">
        <v>582</v>
      </c>
      <c r="C659" s="140">
        <v>6247638</v>
      </c>
      <c r="D659" s="140">
        <v>0</v>
      </c>
    </row>
    <row r="660" spans="2:4">
      <c r="B660" s="71" t="s">
        <v>1101</v>
      </c>
      <c r="C660" s="140">
        <v>6247638</v>
      </c>
      <c r="D660" s="140">
        <v>0</v>
      </c>
    </row>
    <row r="661" spans="2:4">
      <c r="B661" s="70" t="s">
        <v>583</v>
      </c>
      <c r="C661" s="140">
        <v>4933341</v>
      </c>
      <c r="D661" s="140">
        <v>0</v>
      </c>
    </row>
    <row r="662" spans="2:4">
      <c r="B662" s="71" t="s">
        <v>1102</v>
      </c>
      <c r="C662" s="140">
        <v>4933341</v>
      </c>
      <c r="D662" s="140">
        <v>0</v>
      </c>
    </row>
    <row r="663" spans="2:4">
      <c r="B663" s="70" t="s">
        <v>584</v>
      </c>
      <c r="C663" s="140">
        <v>84066731</v>
      </c>
      <c r="D663" s="140">
        <v>6503279.54</v>
      </c>
    </row>
    <row r="664" spans="2:4">
      <c r="B664" s="71" t="s">
        <v>1103</v>
      </c>
      <c r="C664" s="140">
        <v>84066731</v>
      </c>
      <c r="D664" s="140">
        <v>6503279.54</v>
      </c>
    </row>
    <row r="665" spans="2:4">
      <c r="B665" s="70" t="s">
        <v>585</v>
      </c>
      <c r="C665" s="140">
        <v>2115619</v>
      </c>
      <c r="D665" s="140">
        <v>0</v>
      </c>
    </row>
    <row r="666" spans="2:4">
      <c r="B666" s="71" t="s">
        <v>1104</v>
      </c>
      <c r="C666" s="140">
        <v>2115619</v>
      </c>
      <c r="D666" s="140">
        <v>0</v>
      </c>
    </row>
    <row r="667" spans="2:4">
      <c r="B667" s="70" t="s">
        <v>586</v>
      </c>
      <c r="C667" s="140">
        <v>6209581</v>
      </c>
      <c r="D667" s="140">
        <v>0</v>
      </c>
    </row>
    <row r="668" spans="2:4">
      <c r="B668" s="71" t="s">
        <v>1105</v>
      </c>
      <c r="C668" s="140">
        <v>6209581</v>
      </c>
      <c r="D668" s="140">
        <v>0</v>
      </c>
    </row>
    <row r="669" spans="2:4">
      <c r="B669" s="65" t="s">
        <v>587</v>
      </c>
      <c r="C669" s="140">
        <v>258585387</v>
      </c>
      <c r="D669" s="140">
        <v>0</v>
      </c>
    </row>
    <row r="670" spans="2:4">
      <c r="B670" s="69" t="s">
        <v>295</v>
      </c>
      <c r="C670" s="141">
        <v>258585387</v>
      </c>
      <c r="D670" s="141">
        <v>0</v>
      </c>
    </row>
    <row r="671" spans="2:4">
      <c r="B671" s="70" t="s">
        <v>588</v>
      </c>
      <c r="C671" s="140">
        <v>19253539</v>
      </c>
      <c r="D671" s="140">
        <v>0</v>
      </c>
    </row>
    <row r="672" spans="2:4">
      <c r="B672" s="71" t="s">
        <v>1106</v>
      </c>
      <c r="C672" s="140">
        <v>19253539</v>
      </c>
      <c r="D672" s="140">
        <v>0</v>
      </c>
    </row>
    <row r="673" spans="2:4">
      <c r="B673" s="70" t="s">
        <v>589</v>
      </c>
      <c r="C673" s="140">
        <v>64295885</v>
      </c>
      <c r="D673" s="140">
        <v>0</v>
      </c>
    </row>
    <row r="674" spans="2:4">
      <c r="B674" s="71" t="s">
        <v>1107</v>
      </c>
      <c r="C674" s="140">
        <v>64295885</v>
      </c>
      <c r="D674" s="140">
        <v>0</v>
      </c>
    </row>
    <row r="675" spans="2:4">
      <c r="B675" s="70" t="s">
        <v>590</v>
      </c>
      <c r="C675" s="140">
        <v>2348246</v>
      </c>
      <c r="D675" s="140">
        <v>0</v>
      </c>
    </row>
    <row r="676" spans="2:4">
      <c r="B676" s="71" t="s">
        <v>1108</v>
      </c>
      <c r="C676" s="140">
        <v>2348246</v>
      </c>
      <c r="D676" s="140">
        <v>0</v>
      </c>
    </row>
    <row r="677" spans="2:4">
      <c r="B677" s="70" t="s">
        <v>591</v>
      </c>
      <c r="C677" s="140">
        <v>31270996</v>
      </c>
      <c r="D677" s="140">
        <v>0</v>
      </c>
    </row>
    <row r="678" spans="2:4">
      <c r="B678" s="71" t="s">
        <v>1109</v>
      </c>
      <c r="C678" s="140">
        <v>31270996</v>
      </c>
      <c r="D678" s="140">
        <v>0</v>
      </c>
    </row>
    <row r="679" spans="2:4">
      <c r="B679" s="70" t="s">
        <v>592</v>
      </c>
      <c r="C679" s="140">
        <v>5678125</v>
      </c>
      <c r="D679" s="140">
        <v>0</v>
      </c>
    </row>
    <row r="680" spans="2:4">
      <c r="B680" s="71" t="s">
        <v>1110</v>
      </c>
      <c r="C680" s="140">
        <v>5678125</v>
      </c>
      <c r="D680" s="140">
        <v>0</v>
      </c>
    </row>
    <row r="681" spans="2:4">
      <c r="B681" s="70" t="s">
        <v>593</v>
      </c>
      <c r="C681" s="140">
        <v>20000000</v>
      </c>
      <c r="D681" s="140">
        <v>0</v>
      </c>
    </row>
    <row r="682" spans="2:4">
      <c r="B682" s="71" t="s">
        <v>1111</v>
      </c>
      <c r="C682" s="140">
        <v>20000000</v>
      </c>
      <c r="D682" s="140">
        <v>0</v>
      </c>
    </row>
    <row r="683" spans="2:4">
      <c r="B683" s="70" t="s">
        <v>594</v>
      </c>
      <c r="C683" s="140">
        <v>75000000</v>
      </c>
      <c r="D683" s="140">
        <v>0</v>
      </c>
    </row>
    <row r="684" spans="2:4">
      <c r="B684" s="71" t="s">
        <v>1112</v>
      </c>
      <c r="C684" s="140">
        <v>75000000</v>
      </c>
      <c r="D684" s="140">
        <v>0</v>
      </c>
    </row>
    <row r="685" spans="2:4">
      <c r="B685" s="70" t="s">
        <v>595</v>
      </c>
      <c r="C685" s="140">
        <v>2115619</v>
      </c>
      <c r="D685" s="140">
        <v>0</v>
      </c>
    </row>
    <row r="686" spans="2:4">
      <c r="B686" s="71" t="s">
        <v>1113</v>
      </c>
      <c r="C686" s="140">
        <v>2115619</v>
      </c>
      <c r="D686" s="140">
        <v>0</v>
      </c>
    </row>
    <row r="687" spans="2:4">
      <c r="B687" s="70" t="s">
        <v>596</v>
      </c>
      <c r="C687" s="140">
        <v>9371457</v>
      </c>
      <c r="D687" s="140">
        <v>0</v>
      </c>
    </row>
    <row r="688" spans="2:4">
      <c r="B688" s="71" t="s">
        <v>1114</v>
      </c>
      <c r="C688" s="140">
        <v>9371457</v>
      </c>
      <c r="D688" s="140">
        <v>0</v>
      </c>
    </row>
    <row r="689" spans="2:4">
      <c r="B689" s="70" t="s">
        <v>597</v>
      </c>
      <c r="C689" s="140">
        <v>4967665</v>
      </c>
      <c r="D689" s="140">
        <v>0</v>
      </c>
    </row>
    <row r="690" spans="2:4">
      <c r="B690" s="71" t="s">
        <v>1115</v>
      </c>
      <c r="C690" s="140">
        <v>4967665</v>
      </c>
      <c r="D690" s="140">
        <v>0</v>
      </c>
    </row>
    <row r="691" spans="2:4">
      <c r="B691" s="70" t="s">
        <v>598</v>
      </c>
      <c r="C691" s="140">
        <v>12333353</v>
      </c>
      <c r="D691" s="140">
        <v>0</v>
      </c>
    </row>
    <row r="692" spans="2:4">
      <c r="B692" s="71" t="s">
        <v>1116</v>
      </c>
      <c r="C692" s="140">
        <v>12333353</v>
      </c>
      <c r="D692" s="140">
        <v>0</v>
      </c>
    </row>
    <row r="693" spans="2:4">
      <c r="B693" s="70" t="s">
        <v>599</v>
      </c>
      <c r="C693" s="140">
        <v>4499005</v>
      </c>
      <c r="D693" s="140">
        <v>0</v>
      </c>
    </row>
    <row r="694" spans="2:4">
      <c r="B694" s="71" t="s">
        <v>1117</v>
      </c>
      <c r="C694" s="140">
        <v>4499005</v>
      </c>
      <c r="D694" s="140">
        <v>0</v>
      </c>
    </row>
    <row r="695" spans="2:4">
      <c r="B695" s="70" t="s">
        <v>600</v>
      </c>
      <c r="C695" s="140">
        <v>7451497</v>
      </c>
      <c r="D695" s="140">
        <v>0</v>
      </c>
    </row>
    <row r="696" spans="2:4">
      <c r="B696" s="71" t="s">
        <v>1118</v>
      </c>
      <c r="C696" s="140">
        <v>7451497</v>
      </c>
      <c r="D696" s="140">
        <v>0</v>
      </c>
    </row>
    <row r="697" spans="2:4">
      <c r="B697" s="65" t="s">
        <v>306</v>
      </c>
      <c r="C697" s="140">
        <v>786584488</v>
      </c>
      <c r="D697" s="140">
        <v>38371334.359999999</v>
      </c>
    </row>
    <row r="698" spans="2:4">
      <c r="B698" s="69" t="s">
        <v>295</v>
      </c>
      <c r="C698" s="141">
        <v>786584488</v>
      </c>
      <c r="D698" s="141">
        <v>38371334.359999999</v>
      </c>
    </row>
    <row r="699" spans="2:4">
      <c r="B699" s="70" t="s">
        <v>601</v>
      </c>
      <c r="C699" s="140">
        <v>24388744</v>
      </c>
      <c r="D699" s="140">
        <v>0</v>
      </c>
    </row>
    <row r="700" spans="2:4">
      <c r="B700" s="71" t="s">
        <v>1119</v>
      </c>
      <c r="C700" s="140">
        <v>24388744</v>
      </c>
      <c r="D700" s="140">
        <v>0</v>
      </c>
    </row>
    <row r="701" spans="2:4">
      <c r="B701" s="70" t="s">
        <v>602</v>
      </c>
      <c r="C701" s="140">
        <v>24860157</v>
      </c>
      <c r="D701" s="140">
        <v>0</v>
      </c>
    </row>
    <row r="702" spans="2:4">
      <c r="B702" s="71" t="s">
        <v>1120</v>
      </c>
      <c r="C702" s="140">
        <v>24860157</v>
      </c>
      <c r="D702" s="140">
        <v>0</v>
      </c>
    </row>
    <row r="703" spans="2:4">
      <c r="B703" s="70" t="s">
        <v>603</v>
      </c>
      <c r="C703" s="140">
        <v>9000000</v>
      </c>
      <c r="D703" s="140">
        <v>0</v>
      </c>
    </row>
    <row r="704" spans="2:4">
      <c r="B704" s="71" t="s">
        <v>1121</v>
      </c>
      <c r="C704" s="140">
        <v>9000000</v>
      </c>
      <c r="D704" s="140">
        <v>0</v>
      </c>
    </row>
    <row r="705" spans="2:4">
      <c r="B705" s="70" t="s">
        <v>604</v>
      </c>
      <c r="C705" s="140">
        <v>21288889</v>
      </c>
      <c r="D705" s="140">
        <v>0</v>
      </c>
    </row>
    <row r="706" spans="2:4">
      <c r="B706" s="71" t="s">
        <v>1122</v>
      </c>
      <c r="C706" s="140">
        <v>21288889</v>
      </c>
      <c r="D706" s="140">
        <v>0</v>
      </c>
    </row>
    <row r="707" spans="2:4">
      <c r="B707" s="70" t="s">
        <v>605</v>
      </c>
      <c r="C707" s="140">
        <v>25000000</v>
      </c>
      <c r="D707" s="140">
        <v>0</v>
      </c>
    </row>
    <row r="708" spans="2:4">
      <c r="B708" s="71" t="s">
        <v>1123</v>
      </c>
      <c r="C708" s="140">
        <v>25000000</v>
      </c>
      <c r="D708" s="140">
        <v>0</v>
      </c>
    </row>
    <row r="709" spans="2:4">
      <c r="B709" s="70" t="s">
        <v>606</v>
      </c>
      <c r="C709" s="140">
        <v>313032930</v>
      </c>
      <c r="D709" s="140">
        <v>0</v>
      </c>
    </row>
    <row r="710" spans="2:4">
      <c r="B710" s="71" t="s">
        <v>1124</v>
      </c>
      <c r="C710" s="140">
        <v>313032930</v>
      </c>
      <c r="D710" s="140">
        <v>0</v>
      </c>
    </row>
    <row r="711" spans="2:4">
      <c r="B711" s="70" t="s">
        <v>607</v>
      </c>
      <c r="C711" s="140">
        <v>8462477</v>
      </c>
      <c r="D711" s="140">
        <v>0</v>
      </c>
    </row>
    <row r="712" spans="2:4">
      <c r="B712" s="71" t="s">
        <v>1125</v>
      </c>
      <c r="C712" s="140">
        <v>8462477</v>
      </c>
      <c r="D712" s="140">
        <v>0</v>
      </c>
    </row>
    <row r="713" spans="2:4">
      <c r="B713" s="70" t="s">
        <v>608</v>
      </c>
      <c r="C713" s="140">
        <v>71847842</v>
      </c>
      <c r="D713" s="140">
        <v>0</v>
      </c>
    </row>
    <row r="714" spans="2:4">
      <c r="B714" s="71" t="s">
        <v>1126</v>
      </c>
      <c r="C714" s="140">
        <v>71847842</v>
      </c>
      <c r="D714" s="140">
        <v>0</v>
      </c>
    </row>
    <row r="715" spans="2:4">
      <c r="B715" s="70" t="s">
        <v>609</v>
      </c>
      <c r="C715" s="140">
        <v>2130267</v>
      </c>
      <c r="D715" s="140">
        <v>0</v>
      </c>
    </row>
    <row r="716" spans="2:4">
      <c r="B716" s="71" t="s">
        <v>1127</v>
      </c>
      <c r="C716" s="140">
        <v>2130267</v>
      </c>
      <c r="D716" s="140">
        <v>0</v>
      </c>
    </row>
    <row r="717" spans="2:4">
      <c r="B717" s="70" t="s">
        <v>610</v>
      </c>
      <c r="C717" s="140">
        <v>2130267</v>
      </c>
      <c r="D717" s="140">
        <v>0</v>
      </c>
    </row>
    <row r="718" spans="2:4">
      <c r="B718" s="71" t="s">
        <v>1128</v>
      </c>
      <c r="C718" s="140">
        <v>2130267</v>
      </c>
      <c r="D718" s="140">
        <v>0</v>
      </c>
    </row>
    <row r="719" spans="2:4">
      <c r="B719" s="70" t="s">
        <v>611</v>
      </c>
      <c r="C719" s="140">
        <v>2466670</v>
      </c>
      <c r="D719" s="140">
        <v>0</v>
      </c>
    </row>
    <row r="720" spans="2:4">
      <c r="B720" s="71" t="s">
        <v>1129</v>
      </c>
      <c r="C720" s="140">
        <v>2466670</v>
      </c>
      <c r="D720" s="140">
        <v>0</v>
      </c>
    </row>
    <row r="721" spans="2:4">
      <c r="B721" s="70" t="s">
        <v>612</v>
      </c>
      <c r="C721" s="140">
        <v>2130267</v>
      </c>
      <c r="D721" s="140">
        <v>0</v>
      </c>
    </row>
    <row r="722" spans="2:4">
      <c r="B722" s="71" t="s">
        <v>1130</v>
      </c>
      <c r="C722" s="140">
        <v>2130267</v>
      </c>
      <c r="D722" s="140">
        <v>0</v>
      </c>
    </row>
    <row r="723" spans="2:4">
      <c r="B723" s="70" t="s">
        <v>613</v>
      </c>
      <c r="C723" s="140">
        <v>2130267</v>
      </c>
      <c r="D723" s="140">
        <v>0</v>
      </c>
    </row>
    <row r="724" spans="2:4">
      <c r="B724" s="71" t="s">
        <v>1131</v>
      </c>
      <c r="C724" s="140">
        <v>2130267</v>
      </c>
      <c r="D724" s="140">
        <v>0</v>
      </c>
    </row>
    <row r="725" spans="2:4">
      <c r="B725" s="70" t="s">
        <v>614</v>
      </c>
      <c r="C725" s="140">
        <v>802464</v>
      </c>
      <c r="D725" s="140">
        <v>0</v>
      </c>
    </row>
    <row r="726" spans="2:4">
      <c r="B726" s="71" t="s">
        <v>1132</v>
      </c>
      <c r="C726" s="140">
        <v>802464</v>
      </c>
      <c r="D726" s="140">
        <v>0</v>
      </c>
    </row>
    <row r="727" spans="2:4">
      <c r="B727" s="70" t="s">
        <v>615</v>
      </c>
      <c r="C727" s="140">
        <v>802463</v>
      </c>
      <c r="D727" s="140">
        <v>0</v>
      </c>
    </row>
    <row r="728" spans="2:4">
      <c r="B728" s="71" t="s">
        <v>1133</v>
      </c>
      <c r="C728" s="140">
        <v>802463</v>
      </c>
      <c r="D728" s="140">
        <v>0</v>
      </c>
    </row>
    <row r="729" spans="2:4">
      <c r="B729" s="70" t="s">
        <v>616</v>
      </c>
      <c r="C729" s="140">
        <v>802464</v>
      </c>
      <c r="D729" s="140">
        <v>0</v>
      </c>
    </row>
    <row r="730" spans="2:4">
      <c r="B730" s="71" t="s">
        <v>1134</v>
      </c>
      <c r="C730" s="140">
        <v>802464</v>
      </c>
      <c r="D730" s="140">
        <v>0</v>
      </c>
    </row>
    <row r="731" spans="2:4">
      <c r="B731" s="70" t="s">
        <v>617</v>
      </c>
      <c r="C731" s="140">
        <v>22354493</v>
      </c>
      <c r="D731" s="140">
        <v>0</v>
      </c>
    </row>
    <row r="732" spans="2:4">
      <c r="B732" s="71" t="s">
        <v>1135</v>
      </c>
      <c r="C732" s="140">
        <v>22354493</v>
      </c>
      <c r="D732" s="140">
        <v>0</v>
      </c>
    </row>
    <row r="733" spans="2:4">
      <c r="B733" s="70" t="s">
        <v>618</v>
      </c>
      <c r="C733" s="140">
        <v>802464</v>
      </c>
      <c r="D733" s="140">
        <v>0</v>
      </c>
    </row>
    <row r="734" spans="2:4">
      <c r="B734" s="71" t="s">
        <v>1136</v>
      </c>
      <c r="C734" s="140">
        <v>802464</v>
      </c>
      <c r="D734" s="140">
        <v>0</v>
      </c>
    </row>
    <row r="735" spans="2:4">
      <c r="B735" s="70" t="s">
        <v>619</v>
      </c>
      <c r="C735" s="140">
        <v>8114294</v>
      </c>
      <c r="D735" s="140">
        <v>0</v>
      </c>
    </row>
    <row r="736" spans="2:4">
      <c r="B736" s="71" t="s">
        <v>1137</v>
      </c>
      <c r="C736" s="140">
        <v>8114294</v>
      </c>
      <c r="D736" s="140">
        <v>0</v>
      </c>
    </row>
    <row r="737" spans="2:4">
      <c r="B737" s="70" t="s">
        <v>620</v>
      </c>
      <c r="C737" s="140">
        <v>139932800</v>
      </c>
      <c r="D737" s="140">
        <v>38371334.359999999</v>
      </c>
    </row>
    <row r="738" spans="2:4">
      <c r="B738" s="71" t="s">
        <v>1138</v>
      </c>
      <c r="C738" s="140">
        <v>139932800</v>
      </c>
      <c r="D738" s="140">
        <v>38371334.359999999</v>
      </c>
    </row>
    <row r="739" spans="2:4">
      <c r="B739" s="70" t="s">
        <v>621</v>
      </c>
      <c r="C739" s="140">
        <v>49333414</v>
      </c>
      <c r="D739" s="140">
        <v>0</v>
      </c>
    </row>
    <row r="740" spans="2:4">
      <c r="B740" s="71" t="s">
        <v>1139</v>
      </c>
      <c r="C740" s="140">
        <v>49333414</v>
      </c>
      <c r="D740" s="140">
        <v>0</v>
      </c>
    </row>
    <row r="741" spans="2:4">
      <c r="B741" s="70" t="s">
        <v>622</v>
      </c>
      <c r="C741" s="140">
        <v>14902995</v>
      </c>
      <c r="D741" s="140">
        <v>0</v>
      </c>
    </row>
    <row r="742" spans="2:4">
      <c r="B742" s="71" t="s">
        <v>1140</v>
      </c>
      <c r="C742" s="140">
        <v>14902995</v>
      </c>
      <c r="D742" s="140">
        <v>0</v>
      </c>
    </row>
    <row r="743" spans="2:4">
      <c r="B743" s="70" t="s">
        <v>623</v>
      </c>
      <c r="C743" s="140">
        <v>3123819</v>
      </c>
      <c r="D743" s="140">
        <v>0</v>
      </c>
    </row>
    <row r="744" spans="2:4">
      <c r="B744" s="71" t="s">
        <v>1141</v>
      </c>
      <c r="C744" s="140">
        <v>3123819</v>
      </c>
      <c r="D744" s="140">
        <v>0</v>
      </c>
    </row>
    <row r="745" spans="2:4">
      <c r="B745" s="70" t="s">
        <v>624</v>
      </c>
      <c r="C745" s="140">
        <v>1241916</v>
      </c>
      <c r="D745" s="140">
        <v>0</v>
      </c>
    </row>
    <row r="746" spans="2:4">
      <c r="B746" s="71" t="s">
        <v>1142</v>
      </c>
      <c r="C746" s="140">
        <v>1241916</v>
      </c>
      <c r="D746" s="140">
        <v>0</v>
      </c>
    </row>
    <row r="747" spans="2:4">
      <c r="B747" s="70" t="s">
        <v>625</v>
      </c>
      <c r="C747" s="140">
        <v>1241916</v>
      </c>
      <c r="D747" s="140">
        <v>0</v>
      </c>
    </row>
    <row r="748" spans="2:4">
      <c r="B748" s="71" t="s">
        <v>1143</v>
      </c>
      <c r="C748" s="140">
        <v>1241916</v>
      </c>
      <c r="D748" s="140">
        <v>0</v>
      </c>
    </row>
    <row r="749" spans="2:4">
      <c r="B749" s="70" t="s">
        <v>626</v>
      </c>
      <c r="C749" s="140">
        <v>5517208</v>
      </c>
      <c r="D749" s="140">
        <v>0</v>
      </c>
    </row>
    <row r="750" spans="2:4">
      <c r="B750" s="71" t="s">
        <v>1144</v>
      </c>
      <c r="C750" s="140">
        <v>5517208</v>
      </c>
      <c r="D750" s="140">
        <v>0</v>
      </c>
    </row>
    <row r="751" spans="2:4">
      <c r="B751" s="70" t="s">
        <v>627</v>
      </c>
      <c r="C751" s="140">
        <v>5517208</v>
      </c>
      <c r="D751" s="140">
        <v>0</v>
      </c>
    </row>
    <row r="752" spans="2:4">
      <c r="B752" s="71" t="s">
        <v>1145</v>
      </c>
      <c r="C752" s="140">
        <v>5517208</v>
      </c>
      <c r="D752" s="140">
        <v>0</v>
      </c>
    </row>
    <row r="753" spans="2:4">
      <c r="B753" s="70" t="s">
        <v>628</v>
      </c>
      <c r="C753" s="140">
        <v>17708585</v>
      </c>
      <c r="D753" s="140">
        <v>0</v>
      </c>
    </row>
    <row r="754" spans="2:4">
      <c r="B754" s="71" t="s">
        <v>1146</v>
      </c>
      <c r="C754" s="140">
        <v>17708585</v>
      </c>
      <c r="D754" s="140">
        <v>0</v>
      </c>
    </row>
    <row r="755" spans="2:4">
      <c r="B755" s="70" t="s">
        <v>629</v>
      </c>
      <c r="C755" s="140">
        <v>5517208</v>
      </c>
      <c r="D755" s="140">
        <v>0</v>
      </c>
    </row>
    <row r="756" spans="2:4">
      <c r="B756" s="71" t="s">
        <v>1147</v>
      </c>
      <c r="C756" s="140">
        <v>5517208</v>
      </c>
      <c r="D756" s="140">
        <v>0</v>
      </c>
    </row>
    <row r="757" spans="2:4">
      <c r="B757" s="65" t="s">
        <v>307</v>
      </c>
      <c r="C757" s="140">
        <v>527597081</v>
      </c>
      <c r="D757" s="140">
        <v>49004088.259999998</v>
      </c>
    </row>
    <row r="758" spans="2:4">
      <c r="B758" s="69" t="s">
        <v>295</v>
      </c>
      <c r="C758" s="141">
        <v>351400482</v>
      </c>
      <c r="D758" s="141">
        <v>47212521.780000001</v>
      </c>
    </row>
    <row r="759" spans="2:4">
      <c r="B759" s="70" t="s">
        <v>630</v>
      </c>
      <c r="C759" s="140">
        <v>2154043</v>
      </c>
      <c r="D759" s="140">
        <v>0</v>
      </c>
    </row>
    <row r="760" spans="2:4">
      <c r="B760" s="71" t="s">
        <v>1148</v>
      </c>
      <c r="C760" s="140">
        <v>2154043</v>
      </c>
      <c r="D760" s="140">
        <v>0</v>
      </c>
    </row>
    <row r="761" spans="2:4">
      <c r="B761" s="70" t="s">
        <v>631</v>
      </c>
      <c r="C761" s="140">
        <v>1595659</v>
      </c>
      <c r="D761" s="140">
        <v>0</v>
      </c>
    </row>
    <row r="762" spans="2:4">
      <c r="B762" s="71" t="s">
        <v>1149</v>
      </c>
      <c r="C762" s="140">
        <v>1595659</v>
      </c>
      <c r="D762" s="140">
        <v>0</v>
      </c>
    </row>
    <row r="763" spans="2:4">
      <c r="B763" s="70" t="s">
        <v>632</v>
      </c>
      <c r="C763" s="140">
        <v>2154043</v>
      </c>
      <c r="D763" s="140">
        <v>0</v>
      </c>
    </row>
    <row r="764" spans="2:4">
      <c r="B764" s="71" t="s">
        <v>1150</v>
      </c>
      <c r="C764" s="140">
        <v>2154043</v>
      </c>
      <c r="D764" s="140">
        <v>0</v>
      </c>
    </row>
    <row r="765" spans="2:4">
      <c r="B765" s="70" t="s">
        <v>633</v>
      </c>
      <c r="C765" s="140">
        <v>2154043</v>
      </c>
      <c r="D765" s="140">
        <v>0</v>
      </c>
    </row>
    <row r="766" spans="2:4">
      <c r="B766" s="71" t="s">
        <v>1151</v>
      </c>
      <c r="C766" s="140">
        <v>2154043</v>
      </c>
      <c r="D766" s="140">
        <v>0</v>
      </c>
    </row>
    <row r="767" spans="2:4">
      <c r="B767" s="70" t="s">
        <v>634</v>
      </c>
      <c r="C767" s="140">
        <v>1595659</v>
      </c>
      <c r="D767" s="140">
        <v>0</v>
      </c>
    </row>
    <row r="768" spans="2:4">
      <c r="B768" s="71" t="s">
        <v>1152</v>
      </c>
      <c r="C768" s="140">
        <v>1595659</v>
      </c>
      <c r="D768" s="140">
        <v>0</v>
      </c>
    </row>
    <row r="769" spans="2:4">
      <c r="B769" s="70" t="s">
        <v>635</v>
      </c>
      <c r="C769" s="140">
        <v>4231239</v>
      </c>
      <c r="D769" s="140">
        <v>0</v>
      </c>
    </row>
    <row r="770" spans="2:4">
      <c r="B770" s="71" t="s">
        <v>1153</v>
      </c>
      <c r="C770" s="140">
        <v>4231239</v>
      </c>
      <c r="D770" s="140">
        <v>0</v>
      </c>
    </row>
    <row r="771" spans="2:4">
      <c r="B771" s="70" t="s">
        <v>636</v>
      </c>
      <c r="C771" s="140">
        <v>3859232</v>
      </c>
      <c r="D771" s="140">
        <v>0</v>
      </c>
    </row>
    <row r="772" spans="2:4">
      <c r="B772" s="71" t="s">
        <v>1154</v>
      </c>
      <c r="C772" s="140">
        <v>3859232</v>
      </c>
      <c r="D772" s="140">
        <v>0</v>
      </c>
    </row>
    <row r="773" spans="2:4">
      <c r="B773" s="70" t="s">
        <v>637</v>
      </c>
      <c r="C773" s="140">
        <v>7500000</v>
      </c>
      <c r="D773" s="140">
        <v>0</v>
      </c>
    </row>
    <row r="774" spans="2:4">
      <c r="B774" s="71" t="s">
        <v>1155</v>
      </c>
      <c r="C774" s="140">
        <v>7500000</v>
      </c>
      <c r="D774" s="140">
        <v>0</v>
      </c>
    </row>
    <row r="775" spans="2:4">
      <c r="B775" s="70" t="s">
        <v>638</v>
      </c>
      <c r="C775" s="140">
        <v>6209581</v>
      </c>
      <c r="D775" s="140">
        <v>0</v>
      </c>
    </row>
    <row r="776" spans="2:4">
      <c r="B776" s="71" t="s">
        <v>1156</v>
      </c>
      <c r="C776" s="140">
        <v>6209581</v>
      </c>
      <c r="D776" s="140">
        <v>0</v>
      </c>
    </row>
    <row r="777" spans="2:4">
      <c r="B777" s="70" t="s">
        <v>639</v>
      </c>
      <c r="C777" s="140">
        <v>13341984</v>
      </c>
      <c r="D777" s="140">
        <v>0</v>
      </c>
    </row>
    <row r="778" spans="2:4">
      <c r="B778" s="71" t="s">
        <v>1157</v>
      </c>
      <c r="C778" s="140">
        <v>13341984</v>
      </c>
      <c r="D778" s="140">
        <v>0</v>
      </c>
    </row>
    <row r="779" spans="2:4">
      <c r="B779" s="70" t="s">
        <v>640</v>
      </c>
      <c r="C779" s="140">
        <v>3615288</v>
      </c>
      <c r="D779" s="140">
        <v>0</v>
      </c>
    </row>
    <row r="780" spans="2:4">
      <c r="B780" s="71" t="s">
        <v>1158</v>
      </c>
      <c r="C780" s="140">
        <v>3615288</v>
      </c>
      <c r="D780" s="140">
        <v>0</v>
      </c>
    </row>
    <row r="781" spans="2:4">
      <c r="B781" s="70" t="s">
        <v>641</v>
      </c>
      <c r="C781" s="140">
        <v>52029853</v>
      </c>
      <c r="D781" s="140">
        <v>17909199.219999999</v>
      </c>
    </row>
    <row r="782" spans="2:4">
      <c r="B782" s="71" t="s">
        <v>1159</v>
      </c>
      <c r="C782" s="140">
        <v>52029853</v>
      </c>
      <c r="D782" s="140">
        <v>17909199.219999999</v>
      </c>
    </row>
    <row r="783" spans="2:4">
      <c r="B783" s="70" t="s">
        <v>642</v>
      </c>
      <c r="C783" s="140">
        <v>14800024</v>
      </c>
      <c r="D783" s="140">
        <v>0</v>
      </c>
    </row>
    <row r="784" spans="2:4">
      <c r="B784" s="71" t="s">
        <v>1160</v>
      </c>
      <c r="C784" s="140">
        <v>14800024</v>
      </c>
      <c r="D784" s="140">
        <v>0</v>
      </c>
    </row>
    <row r="785" spans="2:4">
      <c r="B785" s="70" t="s">
        <v>643</v>
      </c>
      <c r="C785" s="140">
        <v>184055072</v>
      </c>
      <c r="D785" s="140">
        <v>29303322.559999999</v>
      </c>
    </row>
    <row r="786" spans="2:4">
      <c r="B786" s="71" t="s">
        <v>1161</v>
      </c>
      <c r="C786" s="140">
        <v>184055072</v>
      </c>
      <c r="D786" s="140">
        <v>29303322.559999999</v>
      </c>
    </row>
    <row r="787" spans="2:4">
      <c r="B787" s="70" t="s">
        <v>644</v>
      </c>
      <c r="C787" s="140">
        <v>12495276</v>
      </c>
      <c r="D787" s="140">
        <v>0</v>
      </c>
    </row>
    <row r="788" spans="2:4">
      <c r="B788" s="71" t="s">
        <v>1162</v>
      </c>
      <c r="C788" s="140">
        <v>12495276</v>
      </c>
      <c r="D788" s="140">
        <v>0</v>
      </c>
    </row>
    <row r="789" spans="2:4">
      <c r="B789" s="70" t="s">
        <v>645</v>
      </c>
      <c r="C789" s="140">
        <v>4967665</v>
      </c>
      <c r="D789" s="140">
        <v>0</v>
      </c>
    </row>
    <row r="790" spans="2:4">
      <c r="B790" s="71" t="s">
        <v>1163</v>
      </c>
      <c r="C790" s="140">
        <v>4967665</v>
      </c>
      <c r="D790" s="140">
        <v>0</v>
      </c>
    </row>
    <row r="791" spans="2:4">
      <c r="B791" s="70" t="s">
        <v>646</v>
      </c>
      <c r="C791" s="140">
        <v>5578785</v>
      </c>
      <c r="D791" s="140">
        <v>0</v>
      </c>
    </row>
    <row r="792" spans="2:4">
      <c r="B792" s="71" t="s">
        <v>1164</v>
      </c>
      <c r="C792" s="140">
        <v>5578785</v>
      </c>
      <c r="D792" s="140">
        <v>0</v>
      </c>
    </row>
    <row r="793" spans="2:4">
      <c r="B793" s="70" t="s">
        <v>647</v>
      </c>
      <c r="C793" s="140">
        <v>5578785</v>
      </c>
      <c r="D793" s="140">
        <v>0</v>
      </c>
    </row>
    <row r="794" spans="2:4">
      <c r="B794" s="71" t="s">
        <v>1165</v>
      </c>
      <c r="C794" s="140">
        <v>5578785</v>
      </c>
      <c r="D794" s="140">
        <v>0</v>
      </c>
    </row>
    <row r="795" spans="2:4">
      <c r="B795" s="70" t="s">
        <v>648</v>
      </c>
      <c r="C795" s="140">
        <v>5578785</v>
      </c>
      <c r="D795" s="140">
        <v>0</v>
      </c>
    </row>
    <row r="796" spans="2:4">
      <c r="B796" s="71" t="s">
        <v>1166</v>
      </c>
      <c r="C796" s="140">
        <v>5578785</v>
      </c>
      <c r="D796" s="140">
        <v>0</v>
      </c>
    </row>
    <row r="797" spans="2:4">
      <c r="B797" s="70" t="s">
        <v>649</v>
      </c>
      <c r="C797" s="140">
        <v>17905466</v>
      </c>
      <c r="D797" s="140">
        <v>0</v>
      </c>
    </row>
    <row r="798" spans="2:4">
      <c r="B798" s="71" t="s">
        <v>1167</v>
      </c>
      <c r="C798" s="140">
        <v>17905466</v>
      </c>
      <c r="D798" s="140">
        <v>0</v>
      </c>
    </row>
    <row r="799" spans="2:4">
      <c r="B799" s="69" t="s">
        <v>298</v>
      </c>
      <c r="C799" s="141">
        <v>176196599</v>
      </c>
      <c r="D799" s="141">
        <v>1791566.48</v>
      </c>
    </row>
    <row r="800" spans="2:4">
      <c r="B800" s="70" t="s">
        <v>361</v>
      </c>
      <c r="C800" s="140">
        <v>176196599</v>
      </c>
      <c r="D800" s="140">
        <v>1791566.48</v>
      </c>
    </row>
    <row r="801" spans="2:4">
      <c r="B801" s="71" t="s">
        <v>875</v>
      </c>
      <c r="C801" s="140">
        <v>176196599</v>
      </c>
      <c r="D801" s="140">
        <v>1791566.48</v>
      </c>
    </row>
    <row r="802" spans="2:4">
      <c r="B802" s="65" t="s">
        <v>650</v>
      </c>
      <c r="C802" s="140">
        <v>729280965</v>
      </c>
      <c r="D802" s="140">
        <v>69676963.030000001</v>
      </c>
    </row>
    <row r="803" spans="2:4">
      <c r="B803" s="69" t="s">
        <v>295</v>
      </c>
      <c r="C803" s="141">
        <v>729280965</v>
      </c>
      <c r="D803" s="141">
        <v>69676963.030000001</v>
      </c>
    </row>
    <row r="804" spans="2:4">
      <c r="B804" s="70" t="s">
        <v>651</v>
      </c>
      <c r="C804" s="140">
        <v>2609354</v>
      </c>
      <c r="D804" s="140">
        <v>0</v>
      </c>
    </row>
    <row r="805" spans="2:4">
      <c r="B805" s="71" t="s">
        <v>1168</v>
      </c>
      <c r="C805" s="140">
        <v>2609354</v>
      </c>
      <c r="D805" s="140">
        <v>0</v>
      </c>
    </row>
    <row r="806" spans="2:4">
      <c r="B806" s="70" t="s">
        <v>652</v>
      </c>
      <c r="C806" s="140">
        <v>4933341</v>
      </c>
      <c r="D806" s="140">
        <v>0</v>
      </c>
    </row>
    <row r="807" spans="2:4">
      <c r="B807" s="71" t="s">
        <v>1169</v>
      </c>
      <c r="C807" s="140">
        <v>4933341</v>
      </c>
      <c r="D807" s="140">
        <v>0</v>
      </c>
    </row>
    <row r="808" spans="2:4">
      <c r="B808" s="70" t="s">
        <v>653</v>
      </c>
      <c r="C808" s="140">
        <v>6962809</v>
      </c>
      <c r="D808" s="140">
        <v>0</v>
      </c>
    </row>
    <row r="809" spans="2:4">
      <c r="B809" s="71" t="s">
        <v>1170</v>
      </c>
      <c r="C809" s="140">
        <v>6962809</v>
      </c>
      <c r="D809" s="140">
        <v>0</v>
      </c>
    </row>
    <row r="810" spans="2:4">
      <c r="B810" s="70" t="s">
        <v>654</v>
      </c>
      <c r="C810" s="140">
        <v>127760000</v>
      </c>
      <c r="D810" s="140">
        <v>0</v>
      </c>
    </row>
    <row r="811" spans="2:4">
      <c r="B811" s="71" t="s">
        <v>1171</v>
      </c>
      <c r="C811" s="140">
        <v>127760000</v>
      </c>
      <c r="D811" s="140">
        <v>0</v>
      </c>
    </row>
    <row r="812" spans="2:4">
      <c r="B812" s="70" t="s">
        <v>655</v>
      </c>
      <c r="C812" s="140">
        <v>16532462</v>
      </c>
      <c r="D812" s="140">
        <v>0</v>
      </c>
    </row>
    <row r="813" spans="2:4">
      <c r="B813" s="71" t="s">
        <v>1172</v>
      </c>
      <c r="C813" s="140">
        <v>16532462</v>
      </c>
      <c r="D813" s="140">
        <v>0</v>
      </c>
    </row>
    <row r="814" spans="2:4">
      <c r="B814" s="70" t="s">
        <v>656</v>
      </c>
      <c r="C814" s="140">
        <v>7451498</v>
      </c>
      <c r="D814" s="140">
        <v>0</v>
      </c>
    </row>
    <row r="815" spans="2:4">
      <c r="B815" s="71" t="s">
        <v>1173</v>
      </c>
      <c r="C815" s="140">
        <v>7451498</v>
      </c>
      <c r="D815" s="140">
        <v>0</v>
      </c>
    </row>
    <row r="816" spans="2:4">
      <c r="B816" s="70" t="s">
        <v>657</v>
      </c>
      <c r="C816" s="140">
        <v>5114956</v>
      </c>
      <c r="D816" s="140">
        <v>0</v>
      </c>
    </row>
    <row r="817" spans="2:4">
      <c r="B817" s="71" t="s">
        <v>1174</v>
      </c>
      <c r="C817" s="140">
        <v>5114956</v>
      </c>
      <c r="D817" s="140">
        <v>0</v>
      </c>
    </row>
    <row r="818" spans="2:4">
      <c r="B818" s="70" t="s">
        <v>658</v>
      </c>
      <c r="C818" s="140">
        <v>221056679</v>
      </c>
      <c r="D818" s="140">
        <v>69676963.030000001</v>
      </c>
    </row>
    <row r="819" spans="2:4">
      <c r="B819" s="71" t="s">
        <v>1175</v>
      </c>
      <c r="C819" s="140">
        <v>221056679</v>
      </c>
      <c r="D819" s="140">
        <v>69676963.030000001</v>
      </c>
    </row>
    <row r="820" spans="2:4">
      <c r="B820" s="70" t="s">
        <v>659</v>
      </c>
      <c r="C820" s="140">
        <v>24666707</v>
      </c>
      <c r="D820" s="140">
        <v>0</v>
      </c>
    </row>
    <row r="821" spans="2:4">
      <c r="B821" s="71" t="s">
        <v>1176</v>
      </c>
      <c r="C821" s="140">
        <v>24666707</v>
      </c>
      <c r="D821" s="140">
        <v>0</v>
      </c>
    </row>
    <row r="822" spans="2:4">
      <c r="B822" s="70" t="s">
        <v>660</v>
      </c>
      <c r="C822" s="140">
        <v>65053424</v>
      </c>
      <c r="D822" s="140">
        <v>0</v>
      </c>
    </row>
    <row r="823" spans="2:4">
      <c r="B823" s="71" t="s">
        <v>1177</v>
      </c>
      <c r="C823" s="140">
        <v>65053424</v>
      </c>
      <c r="D823" s="140">
        <v>0</v>
      </c>
    </row>
    <row r="824" spans="2:4">
      <c r="B824" s="70" t="s">
        <v>661</v>
      </c>
      <c r="C824" s="140">
        <v>18742915</v>
      </c>
      <c r="D824" s="140">
        <v>0</v>
      </c>
    </row>
    <row r="825" spans="2:4">
      <c r="B825" s="71" t="s">
        <v>1178</v>
      </c>
      <c r="C825" s="140">
        <v>18742915</v>
      </c>
      <c r="D825" s="140">
        <v>0</v>
      </c>
    </row>
    <row r="826" spans="2:4">
      <c r="B826" s="70" t="s">
        <v>662</v>
      </c>
      <c r="C826" s="140">
        <v>9935330</v>
      </c>
      <c r="D826" s="140">
        <v>0</v>
      </c>
    </row>
    <row r="827" spans="2:4">
      <c r="B827" s="71" t="s">
        <v>1179</v>
      </c>
      <c r="C827" s="140">
        <v>9935330</v>
      </c>
      <c r="D827" s="140">
        <v>0</v>
      </c>
    </row>
    <row r="828" spans="2:4">
      <c r="B828" s="70" t="s">
        <v>663</v>
      </c>
      <c r="C828" s="140">
        <v>218461490</v>
      </c>
      <c r="D828" s="140">
        <v>0</v>
      </c>
    </row>
    <row r="829" spans="2:4">
      <c r="B829" s="71" t="s">
        <v>1180</v>
      </c>
      <c r="C829" s="140">
        <v>218461490</v>
      </c>
      <c r="D829" s="140">
        <v>0</v>
      </c>
    </row>
    <row r="830" spans="2:4">
      <c r="B830" s="65" t="s">
        <v>664</v>
      </c>
      <c r="C830" s="140">
        <v>285918584</v>
      </c>
      <c r="D830" s="140">
        <v>0</v>
      </c>
    </row>
    <row r="831" spans="2:4">
      <c r="B831" s="69" t="s">
        <v>295</v>
      </c>
      <c r="C831" s="141">
        <v>285918584</v>
      </c>
      <c r="D831" s="141">
        <v>0</v>
      </c>
    </row>
    <row r="832" spans="2:4">
      <c r="B832" s="70" t="s">
        <v>665</v>
      </c>
      <c r="C832" s="140">
        <v>2466670</v>
      </c>
      <c r="D832" s="140">
        <v>0</v>
      </c>
    </row>
    <row r="833" spans="2:4">
      <c r="B833" s="71" t="s">
        <v>1181</v>
      </c>
      <c r="C833" s="140">
        <v>2466670</v>
      </c>
      <c r="D833" s="140">
        <v>0</v>
      </c>
    </row>
    <row r="834" spans="2:4">
      <c r="B834" s="70" t="s">
        <v>666</v>
      </c>
      <c r="C834" s="140">
        <v>249525421</v>
      </c>
      <c r="D834" s="140">
        <v>0</v>
      </c>
    </row>
    <row r="835" spans="2:4">
      <c r="B835" s="71" t="s">
        <v>1182</v>
      </c>
      <c r="C835" s="140">
        <v>249525421</v>
      </c>
      <c r="D835" s="140">
        <v>0</v>
      </c>
    </row>
    <row r="836" spans="2:4">
      <c r="B836" s="70" t="s">
        <v>667</v>
      </c>
      <c r="C836" s="140">
        <v>1499668</v>
      </c>
      <c r="D836" s="140">
        <v>0</v>
      </c>
    </row>
    <row r="837" spans="2:4">
      <c r="B837" s="71" t="s">
        <v>1183</v>
      </c>
      <c r="C837" s="140">
        <v>1499668</v>
      </c>
      <c r="D837" s="140">
        <v>0</v>
      </c>
    </row>
    <row r="838" spans="2:4">
      <c r="B838" s="70" t="s">
        <v>668</v>
      </c>
      <c r="C838" s="140">
        <v>4933341</v>
      </c>
      <c r="D838" s="140">
        <v>0</v>
      </c>
    </row>
    <row r="839" spans="2:4">
      <c r="B839" s="71" t="s">
        <v>1184</v>
      </c>
      <c r="C839" s="140">
        <v>4933341</v>
      </c>
      <c r="D839" s="140">
        <v>0</v>
      </c>
    </row>
    <row r="840" spans="2:4">
      <c r="B840" s="70" t="s">
        <v>669</v>
      </c>
      <c r="C840" s="140">
        <v>3123819</v>
      </c>
      <c r="D840" s="140">
        <v>0</v>
      </c>
    </row>
    <row r="841" spans="2:4">
      <c r="B841" s="71" t="s">
        <v>1185</v>
      </c>
      <c r="C841" s="140">
        <v>3123819</v>
      </c>
      <c r="D841" s="140">
        <v>0</v>
      </c>
    </row>
    <row r="842" spans="2:4">
      <c r="B842" s="70" t="s">
        <v>670</v>
      </c>
      <c r="C842" s="140">
        <v>4499005</v>
      </c>
      <c r="D842" s="140">
        <v>0</v>
      </c>
    </row>
    <row r="843" spans="2:4">
      <c r="B843" s="71" t="s">
        <v>1186</v>
      </c>
      <c r="C843" s="140">
        <v>4499005</v>
      </c>
      <c r="D843" s="140">
        <v>0</v>
      </c>
    </row>
    <row r="844" spans="2:4">
      <c r="B844" s="70" t="s">
        <v>671</v>
      </c>
      <c r="C844" s="140">
        <v>6209581</v>
      </c>
      <c r="D844" s="140">
        <v>0</v>
      </c>
    </row>
    <row r="845" spans="2:4">
      <c r="B845" s="71" t="s">
        <v>1187</v>
      </c>
      <c r="C845" s="140">
        <v>6209581</v>
      </c>
      <c r="D845" s="140">
        <v>0</v>
      </c>
    </row>
    <row r="846" spans="2:4">
      <c r="B846" s="70" t="s">
        <v>672</v>
      </c>
      <c r="C846" s="140">
        <v>13661079</v>
      </c>
      <c r="D846" s="140">
        <v>0</v>
      </c>
    </row>
    <row r="847" spans="2:4">
      <c r="B847" s="71" t="s">
        <v>1188</v>
      </c>
      <c r="C847" s="140">
        <v>13661079</v>
      </c>
      <c r="D847" s="140">
        <v>0</v>
      </c>
    </row>
    <row r="848" spans="2:4">
      <c r="B848" s="65" t="s">
        <v>308</v>
      </c>
      <c r="C848" s="140">
        <v>3261928443</v>
      </c>
      <c r="D848" s="140">
        <v>300000000</v>
      </c>
    </row>
    <row r="849" spans="2:4">
      <c r="B849" s="69" t="s">
        <v>295</v>
      </c>
      <c r="C849" s="141">
        <v>1998949282</v>
      </c>
      <c r="D849" s="141">
        <v>300000000</v>
      </c>
    </row>
    <row r="850" spans="2:4">
      <c r="B850" s="70" t="s">
        <v>673</v>
      </c>
      <c r="C850" s="140">
        <v>5907465</v>
      </c>
      <c r="D850" s="140">
        <v>0</v>
      </c>
    </row>
    <row r="851" spans="2:4">
      <c r="B851" s="71" t="s">
        <v>1189</v>
      </c>
      <c r="C851" s="140">
        <v>5907465</v>
      </c>
      <c r="D851" s="140">
        <v>0</v>
      </c>
    </row>
    <row r="852" spans="2:4">
      <c r="B852" s="70" t="s">
        <v>674</v>
      </c>
      <c r="C852" s="140">
        <v>249497570</v>
      </c>
      <c r="D852" s="140">
        <v>0</v>
      </c>
    </row>
    <row r="853" spans="2:4">
      <c r="B853" s="71" t="s">
        <v>1190</v>
      </c>
      <c r="C853" s="140">
        <v>249497570</v>
      </c>
      <c r="D853" s="140">
        <v>0</v>
      </c>
    </row>
    <row r="854" spans="2:4">
      <c r="B854" s="70" t="s">
        <v>675</v>
      </c>
      <c r="C854" s="140">
        <v>176202365</v>
      </c>
      <c r="D854" s="140">
        <v>0</v>
      </c>
    </row>
    <row r="855" spans="2:4">
      <c r="B855" s="71" t="s">
        <v>1191</v>
      </c>
      <c r="C855" s="140">
        <v>176202365</v>
      </c>
      <c r="D855" s="140">
        <v>0</v>
      </c>
    </row>
    <row r="856" spans="2:4">
      <c r="B856" s="70" t="s">
        <v>676</v>
      </c>
      <c r="C856" s="140">
        <v>9696303</v>
      </c>
      <c r="D856" s="140">
        <v>0</v>
      </c>
    </row>
    <row r="857" spans="2:4">
      <c r="B857" s="71" t="s">
        <v>1192</v>
      </c>
      <c r="C857" s="140">
        <v>9696303</v>
      </c>
      <c r="D857" s="140">
        <v>0</v>
      </c>
    </row>
    <row r="858" spans="2:4">
      <c r="B858" s="70" t="s">
        <v>677</v>
      </c>
      <c r="C858" s="140">
        <v>95946749</v>
      </c>
      <c r="D858" s="140">
        <v>0</v>
      </c>
    </row>
    <row r="859" spans="2:4">
      <c r="B859" s="71" t="s">
        <v>1193</v>
      </c>
      <c r="C859" s="140">
        <v>95946749</v>
      </c>
      <c r="D859" s="140">
        <v>0</v>
      </c>
    </row>
    <row r="860" spans="2:4">
      <c r="B860" s="70" t="s">
        <v>678</v>
      </c>
      <c r="C860" s="140">
        <v>1324871</v>
      </c>
      <c r="D860" s="140">
        <v>0</v>
      </c>
    </row>
    <row r="861" spans="2:4">
      <c r="B861" s="71" t="s">
        <v>1194</v>
      </c>
      <c r="C861" s="140">
        <v>1324871</v>
      </c>
      <c r="D861" s="140">
        <v>0</v>
      </c>
    </row>
    <row r="862" spans="2:4">
      <c r="B862" s="70" t="s">
        <v>679</v>
      </c>
      <c r="C862" s="140">
        <v>13249833</v>
      </c>
      <c r="D862" s="140">
        <v>0</v>
      </c>
    </row>
    <row r="863" spans="2:4">
      <c r="B863" s="71" t="s">
        <v>1195</v>
      </c>
      <c r="C863" s="140">
        <v>13249833</v>
      </c>
      <c r="D863" s="140">
        <v>0</v>
      </c>
    </row>
    <row r="864" spans="2:4">
      <c r="B864" s="70" t="s">
        <v>680</v>
      </c>
      <c r="C864" s="140">
        <v>12527499</v>
      </c>
      <c r="D864" s="140">
        <v>0</v>
      </c>
    </row>
    <row r="865" spans="2:4">
      <c r="B865" s="71" t="s">
        <v>1196</v>
      </c>
      <c r="C865" s="140">
        <v>12527499</v>
      </c>
      <c r="D865" s="140">
        <v>0</v>
      </c>
    </row>
    <row r="866" spans="2:4">
      <c r="B866" s="70" t="s">
        <v>681</v>
      </c>
      <c r="C866" s="140">
        <v>11306212</v>
      </c>
      <c r="D866" s="140">
        <v>0</v>
      </c>
    </row>
    <row r="867" spans="2:4">
      <c r="B867" s="71" t="s">
        <v>1197</v>
      </c>
      <c r="C867" s="140">
        <v>11306212</v>
      </c>
      <c r="D867" s="140">
        <v>0</v>
      </c>
    </row>
    <row r="868" spans="2:4">
      <c r="B868" s="70" t="s">
        <v>682</v>
      </c>
      <c r="C868" s="140">
        <v>28108806</v>
      </c>
      <c r="D868" s="140">
        <v>0</v>
      </c>
    </row>
    <row r="869" spans="2:4">
      <c r="B869" s="71" t="s">
        <v>1198</v>
      </c>
      <c r="C869" s="140">
        <v>28108806</v>
      </c>
      <c r="D869" s="140">
        <v>0</v>
      </c>
    </row>
    <row r="870" spans="2:4">
      <c r="B870" s="70" t="s">
        <v>683</v>
      </c>
      <c r="C870" s="140">
        <v>4662304</v>
      </c>
      <c r="D870" s="140">
        <v>0</v>
      </c>
    </row>
    <row r="871" spans="2:4">
      <c r="B871" s="71" t="s">
        <v>1199</v>
      </c>
      <c r="C871" s="140">
        <v>4662304</v>
      </c>
      <c r="D871" s="140">
        <v>0</v>
      </c>
    </row>
    <row r="872" spans="2:4">
      <c r="B872" s="70" t="s">
        <v>684</v>
      </c>
      <c r="C872" s="140">
        <v>7578759</v>
      </c>
      <c r="D872" s="140">
        <v>0</v>
      </c>
    </row>
    <row r="873" spans="2:4">
      <c r="B873" s="71" t="s">
        <v>1200</v>
      </c>
      <c r="C873" s="140">
        <v>7578759</v>
      </c>
      <c r="D873" s="140">
        <v>0</v>
      </c>
    </row>
    <row r="874" spans="2:4">
      <c r="B874" s="70" t="s">
        <v>685</v>
      </c>
      <c r="C874" s="140">
        <v>293410363</v>
      </c>
      <c r="D874" s="140">
        <v>0</v>
      </c>
    </row>
    <row r="875" spans="2:4">
      <c r="B875" s="71" t="s">
        <v>1201</v>
      </c>
      <c r="C875" s="140">
        <v>293410363</v>
      </c>
      <c r="D875" s="140">
        <v>0</v>
      </c>
    </row>
    <row r="876" spans="2:4">
      <c r="B876" s="70" t="s">
        <v>686</v>
      </c>
      <c r="C876" s="140">
        <v>12613299</v>
      </c>
      <c r="D876" s="140">
        <v>0</v>
      </c>
    </row>
    <row r="877" spans="2:4">
      <c r="B877" s="71" t="s">
        <v>1202</v>
      </c>
      <c r="C877" s="140">
        <v>12613299</v>
      </c>
      <c r="D877" s="140">
        <v>0</v>
      </c>
    </row>
    <row r="878" spans="2:4">
      <c r="B878" s="70" t="s">
        <v>687</v>
      </c>
      <c r="C878" s="140">
        <v>73762735</v>
      </c>
      <c r="D878" s="140">
        <v>0</v>
      </c>
    </row>
    <row r="879" spans="2:4">
      <c r="B879" s="71" t="s">
        <v>1203</v>
      </c>
      <c r="C879" s="140">
        <v>73762735</v>
      </c>
      <c r="D879" s="140">
        <v>0</v>
      </c>
    </row>
    <row r="880" spans="2:4">
      <c r="B880" s="70" t="s">
        <v>688</v>
      </c>
      <c r="C880" s="140">
        <v>83205212</v>
      </c>
      <c r="D880" s="140">
        <v>0</v>
      </c>
    </row>
    <row r="881" spans="2:4">
      <c r="B881" s="71" t="s">
        <v>1204</v>
      </c>
      <c r="C881" s="140">
        <v>83205212</v>
      </c>
      <c r="D881" s="140">
        <v>0</v>
      </c>
    </row>
    <row r="882" spans="2:4">
      <c r="B882" s="70" t="s">
        <v>689</v>
      </c>
      <c r="C882" s="140">
        <v>21112577</v>
      </c>
      <c r="D882" s="140">
        <v>0</v>
      </c>
    </row>
    <row r="883" spans="2:4">
      <c r="B883" s="71" t="s">
        <v>1205</v>
      </c>
      <c r="C883" s="140">
        <v>21112577</v>
      </c>
      <c r="D883" s="140">
        <v>0</v>
      </c>
    </row>
    <row r="884" spans="2:4">
      <c r="B884" s="70" t="s">
        <v>690</v>
      </c>
      <c r="C884" s="140">
        <v>138004529</v>
      </c>
      <c r="D884" s="140">
        <v>0</v>
      </c>
    </row>
    <row r="885" spans="2:4">
      <c r="B885" s="71" t="s">
        <v>1206</v>
      </c>
      <c r="C885" s="140">
        <v>138004529</v>
      </c>
      <c r="D885" s="140">
        <v>0</v>
      </c>
    </row>
    <row r="886" spans="2:4">
      <c r="B886" s="70" t="s">
        <v>691</v>
      </c>
      <c r="C886" s="140">
        <v>600000000</v>
      </c>
      <c r="D886" s="140">
        <v>300000000</v>
      </c>
    </row>
    <row r="887" spans="2:4">
      <c r="B887" s="71" t="s">
        <v>1207</v>
      </c>
      <c r="C887" s="140">
        <v>600000000</v>
      </c>
      <c r="D887" s="140">
        <v>300000000</v>
      </c>
    </row>
    <row r="888" spans="2:4">
      <c r="B888" s="70" t="s">
        <v>692</v>
      </c>
      <c r="C888" s="140">
        <v>9371457</v>
      </c>
      <c r="D888" s="140">
        <v>0</v>
      </c>
    </row>
    <row r="889" spans="2:4">
      <c r="B889" s="71" t="s">
        <v>1208</v>
      </c>
      <c r="C889" s="140">
        <v>9371457</v>
      </c>
      <c r="D889" s="140">
        <v>0</v>
      </c>
    </row>
    <row r="890" spans="2:4">
      <c r="B890" s="70" t="s">
        <v>693</v>
      </c>
      <c r="C890" s="140">
        <v>46866744</v>
      </c>
      <c r="D890" s="140">
        <v>0</v>
      </c>
    </row>
    <row r="891" spans="2:4">
      <c r="B891" s="71" t="s">
        <v>1209</v>
      </c>
      <c r="C891" s="140">
        <v>46866744</v>
      </c>
      <c r="D891" s="140">
        <v>0</v>
      </c>
    </row>
    <row r="892" spans="2:4">
      <c r="B892" s="70" t="s">
        <v>694</v>
      </c>
      <c r="C892" s="140">
        <v>62476384</v>
      </c>
      <c r="D892" s="140">
        <v>0</v>
      </c>
    </row>
    <row r="893" spans="2:4">
      <c r="B893" s="71" t="s">
        <v>1210</v>
      </c>
      <c r="C893" s="140">
        <v>62476384</v>
      </c>
      <c r="D893" s="140">
        <v>0</v>
      </c>
    </row>
    <row r="894" spans="2:4">
      <c r="B894" s="70" t="s">
        <v>695</v>
      </c>
      <c r="C894" s="140">
        <v>23982417</v>
      </c>
      <c r="D894" s="140">
        <v>0</v>
      </c>
    </row>
    <row r="895" spans="2:4">
      <c r="B895" s="71" t="s">
        <v>1211</v>
      </c>
      <c r="C895" s="140">
        <v>23982417</v>
      </c>
      <c r="D895" s="140">
        <v>0</v>
      </c>
    </row>
    <row r="896" spans="2:4">
      <c r="B896" s="70" t="s">
        <v>696</v>
      </c>
      <c r="C896" s="140">
        <v>6209581</v>
      </c>
      <c r="D896" s="140">
        <v>0</v>
      </c>
    </row>
    <row r="897" spans="2:4">
      <c r="B897" s="71" t="s">
        <v>1212</v>
      </c>
      <c r="C897" s="140">
        <v>6209581</v>
      </c>
      <c r="D897" s="140">
        <v>0</v>
      </c>
    </row>
    <row r="898" spans="2:4">
      <c r="B898" s="70" t="s">
        <v>697</v>
      </c>
      <c r="C898" s="140">
        <v>4784138</v>
      </c>
      <c r="D898" s="140">
        <v>0</v>
      </c>
    </row>
    <row r="899" spans="2:4">
      <c r="B899" s="71" t="s">
        <v>1213</v>
      </c>
      <c r="C899" s="140">
        <v>4784138</v>
      </c>
      <c r="D899" s="140">
        <v>0</v>
      </c>
    </row>
    <row r="900" spans="2:4">
      <c r="B900" s="70" t="s">
        <v>698</v>
      </c>
      <c r="C900" s="140">
        <v>7141110</v>
      </c>
      <c r="D900" s="140">
        <v>0</v>
      </c>
    </row>
    <row r="901" spans="2:4">
      <c r="B901" s="71" t="s">
        <v>1214</v>
      </c>
      <c r="C901" s="140">
        <v>7141110</v>
      </c>
      <c r="D901" s="140">
        <v>0</v>
      </c>
    </row>
    <row r="902" spans="2:4">
      <c r="B902" s="69" t="s">
        <v>313</v>
      </c>
      <c r="C902" s="141">
        <v>1149079161</v>
      </c>
      <c r="D902" s="141">
        <v>0</v>
      </c>
    </row>
    <row r="903" spans="2:4">
      <c r="B903" s="70" t="s">
        <v>673</v>
      </c>
      <c r="C903" s="140">
        <v>391210276</v>
      </c>
      <c r="D903" s="140">
        <v>0</v>
      </c>
    </row>
    <row r="904" spans="2:4">
      <c r="B904" s="71" t="s">
        <v>1189</v>
      </c>
      <c r="C904" s="140">
        <v>391210276</v>
      </c>
      <c r="D904" s="140">
        <v>0</v>
      </c>
    </row>
    <row r="905" spans="2:4">
      <c r="B905" s="70" t="s">
        <v>699</v>
      </c>
      <c r="C905" s="140">
        <v>300000000</v>
      </c>
      <c r="D905" s="140">
        <v>0</v>
      </c>
    </row>
    <row r="906" spans="2:4">
      <c r="B906" s="71" t="s">
        <v>1215</v>
      </c>
      <c r="C906" s="140">
        <v>300000000</v>
      </c>
      <c r="D906" s="140">
        <v>0</v>
      </c>
    </row>
    <row r="907" spans="2:4">
      <c r="B907" s="70" t="s">
        <v>697</v>
      </c>
      <c r="C907" s="140">
        <v>175124488</v>
      </c>
      <c r="D907" s="140">
        <v>0</v>
      </c>
    </row>
    <row r="908" spans="2:4">
      <c r="B908" s="71" t="s">
        <v>1213</v>
      </c>
      <c r="C908" s="140">
        <v>175124488</v>
      </c>
      <c r="D908" s="140">
        <v>0</v>
      </c>
    </row>
    <row r="909" spans="2:4">
      <c r="B909" s="70" t="s">
        <v>700</v>
      </c>
      <c r="C909" s="140">
        <v>282744397</v>
      </c>
      <c r="D909" s="140">
        <v>0</v>
      </c>
    </row>
    <row r="910" spans="2:4">
      <c r="B910" s="71" t="s">
        <v>1216</v>
      </c>
      <c r="C910" s="140">
        <v>282744397</v>
      </c>
      <c r="D910" s="140">
        <v>0</v>
      </c>
    </row>
    <row r="911" spans="2:4">
      <c r="B911" s="69" t="s">
        <v>298</v>
      </c>
      <c r="C911" s="141">
        <v>113900000</v>
      </c>
      <c r="D911" s="141">
        <v>0</v>
      </c>
    </row>
    <row r="912" spans="2:4">
      <c r="B912" s="70" t="s">
        <v>296</v>
      </c>
      <c r="C912" s="140">
        <v>113900000</v>
      </c>
      <c r="D912" s="140">
        <v>0</v>
      </c>
    </row>
    <row r="913" spans="2:4">
      <c r="B913" s="71" t="s">
        <v>1217</v>
      </c>
      <c r="C913" s="140">
        <v>113900000</v>
      </c>
      <c r="D913" s="140">
        <v>0</v>
      </c>
    </row>
    <row r="914" spans="2:4">
      <c r="B914" s="65" t="s">
        <v>701</v>
      </c>
      <c r="C914" s="140">
        <v>196818803</v>
      </c>
      <c r="D914" s="140">
        <v>0</v>
      </c>
    </row>
    <row r="915" spans="2:4">
      <c r="B915" s="69" t="s">
        <v>295</v>
      </c>
      <c r="C915" s="141">
        <v>196818803</v>
      </c>
      <c r="D915" s="141">
        <v>0</v>
      </c>
    </row>
    <row r="916" spans="2:4">
      <c r="B916" s="70" t="s">
        <v>702</v>
      </c>
      <c r="C916" s="140">
        <v>2115619</v>
      </c>
      <c r="D916" s="140">
        <v>0</v>
      </c>
    </row>
    <row r="917" spans="2:4">
      <c r="B917" s="71" t="s">
        <v>1218</v>
      </c>
      <c r="C917" s="140">
        <v>2115619</v>
      </c>
      <c r="D917" s="140">
        <v>0</v>
      </c>
    </row>
    <row r="918" spans="2:4">
      <c r="B918" s="70" t="s">
        <v>703</v>
      </c>
      <c r="C918" s="140">
        <v>173769725</v>
      </c>
      <c r="D918" s="140">
        <v>0</v>
      </c>
    </row>
    <row r="919" spans="2:4">
      <c r="B919" s="71" t="s">
        <v>1219</v>
      </c>
      <c r="C919" s="140">
        <v>173769725</v>
      </c>
      <c r="D919" s="140">
        <v>0</v>
      </c>
    </row>
    <row r="920" spans="2:4">
      <c r="B920" s="70" t="s">
        <v>704</v>
      </c>
      <c r="C920" s="140">
        <v>2999337</v>
      </c>
      <c r="D920" s="140">
        <v>0</v>
      </c>
    </row>
    <row r="921" spans="2:4">
      <c r="B921" s="71" t="s">
        <v>1220</v>
      </c>
      <c r="C921" s="140">
        <v>2999337</v>
      </c>
      <c r="D921" s="140">
        <v>0</v>
      </c>
    </row>
    <row r="922" spans="2:4">
      <c r="B922" s="70" t="s">
        <v>705</v>
      </c>
      <c r="C922" s="140">
        <v>9866683</v>
      </c>
      <c r="D922" s="140">
        <v>0</v>
      </c>
    </row>
    <row r="923" spans="2:4">
      <c r="B923" s="71" t="s">
        <v>1221</v>
      </c>
      <c r="C923" s="140">
        <v>9866683</v>
      </c>
      <c r="D923" s="140">
        <v>0</v>
      </c>
    </row>
    <row r="924" spans="2:4">
      <c r="B924" s="70" t="s">
        <v>706</v>
      </c>
      <c r="C924" s="140">
        <v>3123819</v>
      </c>
      <c r="D924" s="140">
        <v>0</v>
      </c>
    </row>
    <row r="925" spans="2:4">
      <c r="B925" s="71" t="s">
        <v>1222</v>
      </c>
      <c r="C925" s="140">
        <v>3123819</v>
      </c>
      <c r="D925" s="140">
        <v>0</v>
      </c>
    </row>
    <row r="926" spans="2:4">
      <c r="B926" s="70" t="s">
        <v>707</v>
      </c>
      <c r="C926" s="140">
        <v>4943620</v>
      </c>
      <c r="D926" s="140">
        <v>0</v>
      </c>
    </row>
    <row r="927" spans="2:4">
      <c r="B927" s="71" t="s">
        <v>1223</v>
      </c>
      <c r="C927" s="140">
        <v>4943620</v>
      </c>
      <c r="D927" s="140">
        <v>0</v>
      </c>
    </row>
    <row r="928" spans="2:4">
      <c r="B928" s="65" t="s">
        <v>309</v>
      </c>
      <c r="C928" s="140">
        <v>642352396</v>
      </c>
      <c r="D928" s="140">
        <v>26252925.530000001</v>
      </c>
    </row>
    <row r="929" spans="2:4">
      <c r="B929" s="69" t="s">
        <v>295</v>
      </c>
      <c r="C929" s="141">
        <v>642352396</v>
      </c>
      <c r="D929" s="141">
        <v>26252925.530000001</v>
      </c>
    </row>
    <row r="930" spans="2:4">
      <c r="B930" s="70" t="s">
        <v>708</v>
      </c>
      <c r="C930" s="140">
        <v>2466670</v>
      </c>
      <c r="D930" s="140">
        <v>0</v>
      </c>
    </row>
    <row r="931" spans="2:4">
      <c r="B931" s="71" t="s">
        <v>1224</v>
      </c>
      <c r="C931" s="140">
        <v>2466670</v>
      </c>
      <c r="D931" s="140">
        <v>0</v>
      </c>
    </row>
    <row r="932" spans="2:4">
      <c r="B932" s="70" t="s">
        <v>709</v>
      </c>
      <c r="C932" s="140">
        <v>2115619</v>
      </c>
      <c r="D932" s="140">
        <v>0</v>
      </c>
    </row>
    <row r="933" spans="2:4">
      <c r="B933" s="71" t="s">
        <v>1225</v>
      </c>
      <c r="C933" s="140">
        <v>2115619</v>
      </c>
      <c r="D933" s="140">
        <v>0</v>
      </c>
    </row>
    <row r="934" spans="2:4">
      <c r="B934" s="70" t="s">
        <v>710</v>
      </c>
      <c r="C934" s="140">
        <v>29000000</v>
      </c>
      <c r="D934" s="140">
        <v>0</v>
      </c>
    </row>
    <row r="935" spans="2:4">
      <c r="B935" s="71" t="s">
        <v>1226</v>
      </c>
      <c r="C935" s="140">
        <v>29000000</v>
      </c>
      <c r="D935" s="140">
        <v>0</v>
      </c>
    </row>
    <row r="936" spans="2:4">
      <c r="B936" s="70" t="s">
        <v>711</v>
      </c>
      <c r="C936" s="140">
        <v>8693414</v>
      </c>
      <c r="D936" s="140">
        <v>0</v>
      </c>
    </row>
    <row r="937" spans="2:4">
      <c r="B937" s="71" t="s">
        <v>1227</v>
      </c>
      <c r="C937" s="140">
        <v>8693414</v>
      </c>
      <c r="D937" s="140">
        <v>0</v>
      </c>
    </row>
    <row r="938" spans="2:4">
      <c r="B938" s="70" t="s">
        <v>712</v>
      </c>
      <c r="C938" s="140">
        <v>94875610</v>
      </c>
      <c r="D938" s="140">
        <v>24605492.16</v>
      </c>
    </row>
    <row r="939" spans="2:4">
      <c r="B939" s="71" t="s">
        <v>1228</v>
      </c>
      <c r="C939" s="140">
        <v>94875610</v>
      </c>
      <c r="D939" s="140">
        <v>24605492.16</v>
      </c>
    </row>
    <row r="940" spans="2:4">
      <c r="B940" s="70" t="s">
        <v>713</v>
      </c>
      <c r="C940" s="140">
        <v>3615288</v>
      </c>
      <c r="D940" s="140">
        <v>0</v>
      </c>
    </row>
    <row r="941" spans="2:4">
      <c r="B941" s="71" t="s">
        <v>1229</v>
      </c>
      <c r="C941" s="140">
        <v>3615288</v>
      </c>
      <c r="D941" s="140">
        <v>0</v>
      </c>
    </row>
    <row r="942" spans="2:4">
      <c r="B942" s="70" t="s">
        <v>714</v>
      </c>
      <c r="C942" s="140">
        <v>56247488</v>
      </c>
      <c r="D942" s="140">
        <v>0</v>
      </c>
    </row>
    <row r="943" spans="2:4">
      <c r="B943" s="71" t="s">
        <v>1230</v>
      </c>
      <c r="C943" s="140">
        <v>56247488</v>
      </c>
      <c r="D943" s="140">
        <v>0</v>
      </c>
    </row>
    <row r="944" spans="2:4">
      <c r="B944" s="70" t="s">
        <v>715</v>
      </c>
      <c r="C944" s="140">
        <v>90165822</v>
      </c>
      <c r="D944" s="140">
        <v>0</v>
      </c>
    </row>
    <row r="945" spans="2:4">
      <c r="B945" s="71" t="s">
        <v>1231</v>
      </c>
      <c r="C945" s="140">
        <v>90165822</v>
      </c>
      <c r="D945" s="140">
        <v>0</v>
      </c>
    </row>
    <row r="946" spans="2:4">
      <c r="B946" s="70" t="s">
        <v>716</v>
      </c>
      <c r="C946" s="140">
        <v>9866683</v>
      </c>
      <c r="D946" s="140">
        <v>0</v>
      </c>
    </row>
    <row r="947" spans="2:4">
      <c r="B947" s="71" t="s">
        <v>1232</v>
      </c>
      <c r="C947" s="140">
        <v>9866683</v>
      </c>
      <c r="D947" s="140">
        <v>0</v>
      </c>
    </row>
    <row r="948" spans="2:4">
      <c r="B948" s="70" t="s">
        <v>717</v>
      </c>
      <c r="C948" s="140">
        <v>18742915</v>
      </c>
      <c r="D948" s="140">
        <v>0</v>
      </c>
    </row>
    <row r="949" spans="2:4">
      <c r="B949" s="71" t="s">
        <v>1233</v>
      </c>
      <c r="C949" s="140">
        <v>18742915</v>
      </c>
      <c r="D949" s="140">
        <v>0</v>
      </c>
    </row>
    <row r="950" spans="2:4">
      <c r="B950" s="70" t="s">
        <v>718</v>
      </c>
      <c r="C950" s="140">
        <v>222804317</v>
      </c>
      <c r="D950" s="140">
        <v>0</v>
      </c>
    </row>
    <row r="951" spans="2:4">
      <c r="B951" s="71" t="s">
        <v>1234</v>
      </c>
      <c r="C951" s="140">
        <v>222804317</v>
      </c>
      <c r="D951" s="140">
        <v>0</v>
      </c>
    </row>
    <row r="952" spans="2:4">
      <c r="B952" s="70" t="s">
        <v>719</v>
      </c>
      <c r="C952" s="140">
        <v>1241916</v>
      </c>
      <c r="D952" s="140">
        <v>0</v>
      </c>
    </row>
    <row r="953" spans="2:4">
      <c r="B953" s="71" t="s">
        <v>1235</v>
      </c>
      <c r="C953" s="140">
        <v>1241916</v>
      </c>
      <c r="D953" s="140">
        <v>0</v>
      </c>
    </row>
    <row r="954" spans="2:4">
      <c r="B954" s="70" t="s">
        <v>720</v>
      </c>
      <c r="C954" s="140">
        <v>102516654</v>
      </c>
      <c r="D954" s="140">
        <v>1647433.37</v>
      </c>
    </row>
    <row r="955" spans="2:4">
      <c r="B955" s="71" t="s">
        <v>1236</v>
      </c>
      <c r="C955" s="140">
        <v>102516654</v>
      </c>
      <c r="D955" s="140">
        <v>1647433.37</v>
      </c>
    </row>
    <row r="956" spans="2:4">
      <c r="B956" s="65" t="s">
        <v>721</v>
      </c>
      <c r="C956" s="140">
        <v>72214264</v>
      </c>
      <c r="D956" s="140">
        <v>0</v>
      </c>
    </row>
    <row r="957" spans="2:4">
      <c r="B957" s="69" t="s">
        <v>295</v>
      </c>
      <c r="C957" s="141">
        <v>72214264</v>
      </c>
      <c r="D957" s="141">
        <v>0</v>
      </c>
    </row>
    <row r="958" spans="2:4">
      <c r="B958" s="70" t="s">
        <v>722</v>
      </c>
      <c r="C958" s="140">
        <v>12495276</v>
      </c>
      <c r="D958" s="140">
        <v>0</v>
      </c>
    </row>
    <row r="959" spans="2:4">
      <c r="B959" s="71" t="s">
        <v>1237</v>
      </c>
      <c r="C959" s="140">
        <v>12495276</v>
      </c>
      <c r="D959" s="140">
        <v>0</v>
      </c>
    </row>
    <row r="960" spans="2:4">
      <c r="B960" s="70" t="s">
        <v>723</v>
      </c>
      <c r="C960" s="140">
        <v>791959</v>
      </c>
      <c r="D960" s="140">
        <v>0</v>
      </c>
    </row>
    <row r="961" spans="2:4">
      <c r="B961" s="71" t="s">
        <v>1238</v>
      </c>
      <c r="C961" s="140">
        <v>791959</v>
      </c>
      <c r="D961" s="140">
        <v>0</v>
      </c>
    </row>
    <row r="962" spans="2:4">
      <c r="B962" s="70" t="s">
        <v>724</v>
      </c>
      <c r="C962" s="140">
        <v>791959</v>
      </c>
      <c r="D962" s="140">
        <v>0</v>
      </c>
    </row>
    <row r="963" spans="2:4">
      <c r="B963" s="71" t="s">
        <v>1239</v>
      </c>
      <c r="C963" s="140">
        <v>791959</v>
      </c>
      <c r="D963" s="140">
        <v>0</v>
      </c>
    </row>
    <row r="964" spans="2:4">
      <c r="B964" s="70" t="s">
        <v>725</v>
      </c>
      <c r="C964" s="140">
        <v>2138193</v>
      </c>
      <c r="D964" s="140">
        <v>0</v>
      </c>
    </row>
    <row r="965" spans="2:4">
      <c r="B965" s="71" t="s">
        <v>1240</v>
      </c>
      <c r="C965" s="140">
        <v>2138193</v>
      </c>
      <c r="D965" s="140">
        <v>0</v>
      </c>
    </row>
    <row r="966" spans="2:4">
      <c r="B966" s="70" t="s">
        <v>726</v>
      </c>
      <c r="C966" s="140">
        <v>791959</v>
      </c>
      <c r="D966" s="140">
        <v>0</v>
      </c>
    </row>
    <row r="967" spans="2:4">
      <c r="B967" s="71" t="s">
        <v>1241</v>
      </c>
      <c r="C967" s="140">
        <v>791959</v>
      </c>
      <c r="D967" s="140">
        <v>0</v>
      </c>
    </row>
    <row r="968" spans="2:4">
      <c r="B968" s="70" t="s">
        <v>727</v>
      </c>
      <c r="C968" s="140">
        <v>2138193</v>
      </c>
      <c r="D968" s="140">
        <v>0</v>
      </c>
    </row>
    <row r="969" spans="2:4">
      <c r="B969" s="71" t="s">
        <v>1242</v>
      </c>
      <c r="C969" s="140">
        <v>2138193</v>
      </c>
      <c r="D969" s="140">
        <v>0</v>
      </c>
    </row>
    <row r="970" spans="2:4">
      <c r="B970" s="70" t="s">
        <v>728</v>
      </c>
      <c r="C970" s="140">
        <v>2115619</v>
      </c>
      <c r="D970" s="140">
        <v>0</v>
      </c>
    </row>
    <row r="971" spans="2:4">
      <c r="B971" s="71" t="s">
        <v>1243</v>
      </c>
      <c r="C971" s="140">
        <v>2115619</v>
      </c>
      <c r="D971" s="140">
        <v>0</v>
      </c>
    </row>
    <row r="972" spans="2:4">
      <c r="B972" s="70" t="s">
        <v>729</v>
      </c>
      <c r="C972" s="140">
        <v>2138193</v>
      </c>
      <c r="D972" s="140">
        <v>0</v>
      </c>
    </row>
    <row r="973" spans="2:4">
      <c r="B973" s="71" t="s">
        <v>1244</v>
      </c>
      <c r="C973" s="140">
        <v>2138193</v>
      </c>
      <c r="D973" s="140">
        <v>0</v>
      </c>
    </row>
    <row r="974" spans="2:4">
      <c r="B974" s="70" t="s">
        <v>730</v>
      </c>
      <c r="C974" s="140">
        <v>791959</v>
      </c>
      <c r="D974" s="140">
        <v>0</v>
      </c>
    </row>
    <row r="975" spans="2:4">
      <c r="B975" s="71" t="s">
        <v>1245</v>
      </c>
      <c r="C975" s="140">
        <v>791959</v>
      </c>
      <c r="D975" s="140">
        <v>0</v>
      </c>
    </row>
    <row r="976" spans="2:4">
      <c r="B976" s="70" t="s">
        <v>731</v>
      </c>
      <c r="C976" s="140">
        <v>6209581</v>
      </c>
      <c r="D976" s="140">
        <v>0</v>
      </c>
    </row>
    <row r="977" spans="2:4">
      <c r="B977" s="71" t="s">
        <v>1246</v>
      </c>
      <c r="C977" s="140">
        <v>6209581</v>
      </c>
      <c r="D977" s="140">
        <v>0</v>
      </c>
    </row>
    <row r="978" spans="2:4">
      <c r="B978" s="70" t="s">
        <v>732</v>
      </c>
      <c r="C978" s="140">
        <v>9866682</v>
      </c>
      <c r="D978" s="140">
        <v>0</v>
      </c>
    </row>
    <row r="979" spans="2:4">
      <c r="B979" s="71" t="s">
        <v>1247</v>
      </c>
      <c r="C979" s="140">
        <v>9866682</v>
      </c>
      <c r="D979" s="140">
        <v>0</v>
      </c>
    </row>
    <row r="980" spans="2:4">
      <c r="B980" s="70" t="s">
        <v>733</v>
      </c>
      <c r="C980" s="140">
        <v>6247638</v>
      </c>
      <c r="D980" s="140">
        <v>0</v>
      </c>
    </row>
    <row r="981" spans="2:4">
      <c r="B981" s="71" t="s">
        <v>1248</v>
      </c>
      <c r="C981" s="140">
        <v>6247638</v>
      </c>
      <c r="D981" s="140">
        <v>0</v>
      </c>
    </row>
    <row r="982" spans="2:4">
      <c r="B982" s="70" t="s">
        <v>734</v>
      </c>
      <c r="C982" s="140">
        <v>2483832</v>
      </c>
      <c r="D982" s="140">
        <v>0</v>
      </c>
    </row>
    <row r="983" spans="2:4">
      <c r="B983" s="71" t="s">
        <v>1249</v>
      </c>
      <c r="C983" s="140">
        <v>2483832</v>
      </c>
      <c r="D983" s="140">
        <v>0</v>
      </c>
    </row>
    <row r="984" spans="2:4">
      <c r="B984" s="70" t="s">
        <v>735</v>
      </c>
      <c r="C984" s="140">
        <v>3615287</v>
      </c>
      <c r="D984" s="140">
        <v>0</v>
      </c>
    </row>
    <row r="985" spans="2:4">
      <c r="B985" s="71" t="s">
        <v>1250</v>
      </c>
      <c r="C985" s="140">
        <v>3615287</v>
      </c>
      <c r="D985" s="140">
        <v>0</v>
      </c>
    </row>
    <row r="986" spans="2:4">
      <c r="B986" s="70" t="s">
        <v>736</v>
      </c>
      <c r="C986" s="140">
        <v>2984732</v>
      </c>
      <c r="D986" s="140">
        <v>0</v>
      </c>
    </row>
    <row r="987" spans="2:4">
      <c r="B987" s="71" t="s">
        <v>1251</v>
      </c>
      <c r="C987" s="140">
        <v>2984732</v>
      </c>
      <c r="D987" s="140">
        <v>0</v>
      </c>
    </row>
    <row r="988" spans="2:4">
      <c r="B988" s="70" t="s">
        <v>737</v>
      </c>
      <c r="C988" s="140">
        <v>5537734</v>
      </c>
      <c r="D988" s="140">
        <v>0</v>
      </c>
    </row>
    <row r="989" spans="2:4">
      <c r="B989" s="71" t="s">
        <v>1252</v>
      </c>
      <c r="C989" s="140">
        <v>5537734</v>
      </c>
      <c r="D989" s="140">
        <v>0</v>
      </c>
    </row>
    <row r="990" spans="2:4">
      <c r="B990" s="70" t="s">
        <v>738</v>
      </c>
      <c r="C990" s="140">
        <v>5537734</v>
      </c>
      <c r="D990" s="140">
        <v>0</v>
      </c>
    </row>
    <row r="991" spans="2:4">
      <c r="B991" s="71" t="s">
        <v>1253</v>
      </c>
      <c r="C991" s="140">
        <v>5537734</v>
      </c>
      <c r="D991" s="140">
        <v>0</v>
      </c>
    </row>
    <row r="992" spans="2:4">
      <c r="B992" s="70" t="s">
        <v>739</v>
      </c>
      <c r="C992" s="140">
        <v>5537734</v>
      </c>
      <c r="D992" s="140">
        <v>0</v>
      </c>
    </row>
    <row r="993" spans="2:4">
      <c r="B993" s="71" t="s">
        <v>1254</v>
      </c>
      <c r="C993" s="140">
        <v>5537734</v>
      </c>
      <c r="D993" s="140">
        <v>0</v>
      </c>
    </row>
    <row r="994" spans="2:4">
      <c r="B994" s="65" t="s">
        <v>740</v>
      </c>
      <c r="C994" s="140">
        <v>292349813</v>
      </c>
      <c r="D994" s="140">
        <v>3499365.87</v>
      </c>
    </row>
    <row r="995" spans="2:4">
      <c r="B995" s="69" t="s">
        <v>295</v>
      </c>
      <c r="C995" s="141">
        <v>292349813</v>
      </c>
      <c r="D995" s="141">
        <v>3499365.87</v>
      </c>
    </row>
    <row r="996" spans="2:4">
      <c r="B996" s="70" t="s">
        <v>741</v>
      </c>
      <c r="C996" s="140">
        <v>24990553</v>
      </c>
      <c r="D996" s="140">
        <v>0</v>
      </c>
    </row>
    <row r="997" spans="2:4">
      <c r="B997" s="71" t="s">
        <v>1255</v>
      </c>
      <c r="C997" s="140">
        <v>24990553</v>
      </c>
      <c r="D997" s="140">
        <v>0</v>
      </c>
    </row>
    <row r="998" spans="2:4">
      <c r="B998" s="70" t="s">
        <v>742</v>
      </c>
      <c r="C998" s="140">
        <v>2115619</v>
      </c>
      <c r="D998" s="140">
        <v>0</v>
      </c>
    </row>
    <row r="999" spans="2:4">
      <c r="B999" s="71" t="s">
        <v>1256</v>
      </c>
      <c r="C999" s="140">
        <v>2115619</v>
      </c>
      <c r="D999" s="140">
        <v>0</v>
      </c>
    </row>
    <row r="1000" spans="2:4">
      <c r="B1000" s="70" t="s">
        <v>743</v>
      </c>
      <c r="C1000" s="140">
        <v>3553096</v>
      </c>
      <c r="D1000" s="140">
        <v>3499365.87</v>
      </c>
    </row>
    <row r="1001" spans="2:4">
      <c r="B1001" s="71" t="s">
        <v>1257</v>
      </c>
      <c r="C1001" s="140">
        <v>3553096</v>
      </c>
      <c r="D1001" s="140">
        <v>3499365.87</v>
      </c>
    </row>
    <row r="1002" spans="2:4">
      <c r="B1002" s="70" t="s">
        <v>744</v>
      </c>
      <c r="C1002" s="140">
        <v>2483832</v>
      </c>
      <c r="D1002" s="140">
        <v>0</v>
      </c>
    </row>
    <row r="1003" spans="2:4">
      <c r="B1003" s="71" t="s">
        <v>1258</v>
      </c>
      <c r="C1003" s="140">
        <v>2483832</v>
      </c>
      <c r="D1003" s="140">
        <v>0</v>
      </c>
    </row>
    <row r="1004" spans="2:4">
      <c r="B1004" s="70" t="s">
        <v>745</v>
      </c>
      <c r="C1004" s="140">
        <v>11612887</v>
      </c>
      <c r="D1004" s="140">
        <v>0</v>
      </c>
    </row>
    <row r="1005" spans="2:4">
      <c r="B1005" s="71" t="s">
        <v>1259</v>
      </c>
      <c r="C1005" s="140">
        <v>11612887</v>
      </c>
      <c r="D1005" s="140">
        <v>0</v>
      </c>
    </row>
    <row r="1006" spans="2:4">
      <c r="B1006" s="70" t="s">
        <v>746</v>
      </c>
      <c r="C1006" s="140">
        <v>200844381</v>
      </c>
      <c r="D1006" s="140">
        <v>0</v>
      </c>
    </row>
    <row r="1007" spans="2:4">
      <c r="B1007" s="71" t="s">
        <v>1260</v>
      </c>
      <c r="C1007" s="140">
        <v>200844381</v>
      </c>
      <c r="D1007" s="140">
        <v>0</v>
      </c>
    </row>
    <row r="1008" spans="2:4">
      <c r="B1008" s="70" t="s">
        <v>747</v>
      </c>
      <c r="C1008" s="140">
        <v>19733365</v>
      </c>
      <c r="D1008" s="140">
        <v>0</v>
      </c>
    </row>
    <row r="1009" spans="2:4">
      <c r="B1009" s="71" t="s">
        <v>1261</v>
      </c>
      <c r="C1009" s="140">
        <v>19733365</v>
      </c>
      <c r="D1009" s="140">
        <v>0</v>
      </c>
    </row>
    <row r="1010" spans="2:4">
      <c r="B1010" s="70" t="s">
        <v>748</v>
      </c>
      <c r="C1010" s="140">
        <v>3123863</v>
      </c>
      <c r="D1010" s="140">
        <v>0</v>
      </c>
    </row>
    <row r="1011" spans="2:4">
      <c r="B1011" s="71" t="s">
        <v>1262</v>
      </c>
      <c r="C1011" s="140">
        <v>3123863</v>
      </c>
      <c r="D1011" s="140">
        <v>0</v>
      </c>
    </row>
    <row r="1012" spans="2:4">
      <c r="B1012" s="70" t="s">
        <v>749</v>
      </c>
      <c r="C1012" s="140">
        <v>16144911</v>
      </c>
      <c r="D1012" s="140">
        <v>0</v>
      </c>
    </row>
    <row r="1013" spans="2:4">
      <c r="B1013" s="71" t="s">
        <v>1263</v>
      </c>
      <c r="C1013" s="140">
        <v>16144911</v>
      </c>
      <c r="D1013" s="140">
        <v>0</v>
      </c>
    </row>
    <row r="1014" spans="2:4">
      <c r="B1014" s="70" t="s">
        <v>750</v>
      </c>
      <c r="C1014" s="140">
        <v>1499668</v>
      </c>
      <c r="D1014" s="140">
        <v>0</v>
      </c>
    </row>
    <row r="1015" spans="2:4">
      <c r="B1015" s="71" t="s">
        <v>1264</v>
      </c>
      <c r="C1015" s="140">
        <v>1499668</v>
      </c>
      <c r="D1015" s="140">
        <v>0</v>
      </c>
    </row>
    <row r="1016" spans="2:4">
      <c r="B1016" s="70" t="s">
        <v>751</v>
      </c>
      <c r="C1016" s="140">
        <v>6247638</v>
      </c>
      <c r="D1016" s="140">
        <v>0</v>
      </c>
    </row>
    <row r="1017" spans="2:4">
      <c r="B1017" s="71" t="s">
        <v>1265</v>
      </c>
      <c r="C1017" s="140">
        <v>6247638</v>
      </c>
      <c r="D1017" s="140">
        <v>0</v>
      </c>
    </row>
    <row r="1018" spans="2:4">
      <c r="B1018" s="65" t="s">
        <v>752</v>
      </c>
      <c r="C1018" s="140">
        <v>675784369</v>
      </c>
      <c r="D1018" s="140">
        <v>304696206.05000001</v>
      </c>
    </row>
    <row r="1019" spans="2:4">
      <c r="B1019" s="69" t="s">
        <v>295</v>
      </c>
      <c r="C1019" s="141">
        <v>675784369</v>
      </c>
      <c r="D1019" s="141">
        <v>304696206.05000001</v>
      </c>
    </row>
    <row r="1020" spans="2:4">
      <c r="B1020" s="70" t="s">
        <v>753</v>
      </c>
      <c r="C1020" s="140">
        <v>99999999</v>
      </c>
      <c r="D1020" s="140">
        <v>0</v>
      </c>
    </row>
    <row r="1021" spans="2:4">
      <c r="B1021" s="71" t="s">
        <v>1266</v>
      </c>
      <c r="C1021" s="140">
        <v>99999999</v>
      </c>
      <c r="D1021" s="140">
        <v>0</v>
      </c>
    </row>
    <row r="1022" spans="2:4">
      <c r="B1022" s="70" t="s">
        <v>754</v>
      </c>
      <c r="C1022" s="140">
        <v>3123819</v>
      </c>
      <c r="D1022" s="140">
        <v>0</v>
      </c>
    </row>
    <row r="1023" spans="2:4">
      <c r="B1023" s="71" t="s">
        <v>1267</v>
      </c>
      <c r="C1023" s="140">
        <v>3123819</v>
      </c>
      <c r="D1023" s="140">
        <v>0</v>
      </c>
    </row>
    <row r="1024" spans="2:4">
      <c r="B1024" s="70" t="s">
        <v>755</v>
      </c>
      <c r="C1024" s="140">
        <v>2115619</v>
      </c>
      <c r="D1024" s="140">
        <v>0</v>
      </c>
    </row>
    <row r="1025" spans="2:4">
      <c r="B1025" s="71" t="s">
        <v>1268</v>
      </c>
      <c r="C1025" s="140">
        <v>2115619</v>
      </c>
      <c r="D1025" s="140">
        <v>0</v>
      </c>
    </row>
    <row r="1026" spans="2:4">
      <c r="B1026" s="70" t="s">
        <v>756</v>
      </c>
      <c r="C1026" s="140">
        <v>8573218</v>
      </c>
      <c r="D1026" s="140">
        <v>0</v>
      </c>
    </row>
    <row r="1027" spans="2:4">
      <c r="B1027" s="71" t="s">
        <v>1269</v>
      </c>
      <c r="C1027" s="140">
        <v>8573218</v>
      </c>
      <c r="D1027" s="140">
        <v>0</v>
      </c>
    </row>
    <row r="1028" spans="2:4">
      <c r="B1028" s="70" t="s">
        <v>757</v>
      </c>
      <c r="C1028" s="140">
        <v>6209581</v>
      </c>
      <c r="D1028" s="140">
        <v>0</v>
      </c>
    </row>
    <row r="1029" spans="2:4">
      <c r="B1029" s="71" t="s">
        <v>1270</v>
      </c>
      <c r="C1029" s="140">
        <v>6209581</v>
      </c>
      <c r="D1029" s="140">
        <v>0</v>
      </c>
    </row>
    <row r="1030" spans="2:4">
      <c r="B1030" s="70" t="s">
        <v>758</v>
      </c>
      <c r="C1030" s="140">
        <v>358000000</v>
      </c>
      <c r="D1030" s="140">
        <v>303040237.36000001</v>
      </c>
    </row>
    <row r="1031" spans="2:4">
      <c r="B1031" s="71" t="s">
        <v>1271</v>
      </c>
      <c r="C1031" s="140">
        <v>358000000</v>
      </c>
      <c r="D1031" s="140">
        <v>303040237.36000001</v>
      </c>
    </row>
    <row r="1032" spans="2:4">
      <c r="B1032" s="70" t="s">
        <v>759</v>
      </c>
      <c r="C1032" s="140">
        <v>176737308</v>
      </c>
      <c r="D1032" s="140">
        <v>1655968.69</v>
      </c>
    </row>
    <row r="1033" spans="2:4">
      <c r="B1033" s="71" t="s">
        <v>1272</v>
      </c>
      <c r="C1033" s="140">
        <v>176737308</v>
      </c>
      <c r="D1033" s="140">
        <v>1655968.69</v>
      </c>
    </row>
    <row r="1034" spans="2:4">
      <c r="B1034" s="70" t="s">
        <v>760</v>
      </c>
      <c r="C1034" s="140">
        <v>4933341</v>
      </c>
      <c r="D1034" s="140">
        <v>0</v>
      </c>
    </row>
    <row r="1035" spans="2:4">
      <c r="B1035" s="71" t="s">
        <v>1273</v>
      </c>
      <c r="C1035" s="140">
        <v>4933341</v>
      </c>
      <c r="D1035" s="140">
        <v>0</v>
      </c>
    </row>
    <row r="1036" spans="2:4">
      <c r="B1036" s="70" t="s">
        <v>761</v>
      </c>
      <c r="C1036" s="140">
        <v>4967665</v>
      </c>
      <c r="D1036" s="140">
        <v>0</v>
      </c>
    </row>
    <row r="1037" spans="2:4">
      <c r="B1037" s="71" t="s">
        <v>1274</v>
      </c>
      <c r="C1037" s="140">
        <v>4967665</v>
      </c>
      <c r="D1037" s="140">
        <v>0</v>
      </c>
    </row>
    <row r="1038" spans="2:4">
      <c r="B1038" s="70" t="s">
        <v>762</v>
      </c>
      <c r="C1038" s="140">
        <v>8000000</v>
      </c>
      <c r="D1038" s="140">
        <v>0</v>
      </c>
    </row>
    <row r="1039" spans="2:4">
      <c r="B1039" s="71" t="s">
        <v>1275</v>
      </c>
      <c r="C1039" s="140">
        <v>8000000</v>
      </c>
      <c r="D1039" s="140">
        <v>0</v>
      </c>
    </row>
    <row r="1040" spans="2:4">
      <c r="B1040" s="70" t="s">
        <v>763</v>
      </c>
      <c r="C1040" s="140">
        <v>3123819</v>
      </c>
      <c r="D1040" s="140">
        <v>0</v>
      </c>
    </row>
    <row r="1041" spans="2:4">
      <c r="B1041" s="71" t="s">
        <v>1276</v>
      </c>
      <c r="C1041" s="140">
        <v>3123819</v>
      </c>
      <c r="D1041" s="140">
        <v>0</v>
      </c>
    </row>
    <row r="1042" spans="2:4">
      <c r="B1042" s="65" t="s">
        <v>764</v>
      </c>
      <c r="C1042" s="140">
        <v>67013201</v>
      </c>
      <c r="D1042" s="140">
        <v>0</v>
      </c>
    </row>
    <row r="1043" spans="2:4">
      <c r="B1043" s="69" t="s">
        <v>295</v>
      </c>
      <c r="C1043" s="141">
        <v>67013201</v>
      </c>
      <c r="D1043" s="141">
        <v>0</v>
      </c>
    </row>
    <row r="1044" spans="2:4">
      <c r="B1044" s="70" t="s">
        <v>765</v>
      </c>
      <c r="C1044" s="140">
        <v>49733102</v>
      </c>
      <c r="D1044" s="140">
        <v>0</v>
      </c>
    </row>
    <row r="1045" spans="2:4">
      <c r="B1045" s="71" t="s">
        <v>1277</v>
      </c>
      <c r="C1045" s="140">
        <v>49733102</v>
      </c>
      <c r="D1045" s="140">
        <v>0</v>
      </c>
    </row>
    <row r="1046" spans="2:4">
      <c r="B1046" s="70" t="s">
        <v>766</v>
      </c>
      <c r="C1046" s="140">
        <v>2115619</v>
      </c>
      <c r="D1046" s="140">
        <v>0</v>
      </c>
    </row>
    <row r="1047" spans="2:4">
      <c r="B1047" s="71" t="s">
        <v>1278</v>
      </c>
      <c r="C1047" s="140">
        <v>2115619</v>
      </c>
      <c r="D1047" s="140">
        <v>0</v>
      </c>
    </row>
    <row r="1048" spans="2:4">
      <c r="B1048" s="70" t="s">
        <v>767</v>
      </c>
      <c r="C1048" s="140">
        <v>2483833</v>
      </c>
      <c r="D1048" s="140">
        <v>0</v>
      </c>
    </row>
    <row r="1049" spans="2:4">
      <c r="B1049" s="71" t="s">
        <v>1279</v>
      </c>
      <c r="C1049" s="140">
        <v>2483833</v>
      </c>
      <c r="D1049" s="140">
        <v>0</v>
      </c>
    </row>
    <row r="1050" spans="2:4">
      <c r="B1050" s="70" t="s">
        <v>768</v>
      </c>
      <c r="C1050" s="140">
        <v>3123819</v>
      </c>
      <c r="D1050" s="140">
        <v>0</v>
      </c>
    </row>
    <row r="1051" spans="2:4">
      <c r="B1051" s="71" t="s">
        <v>1280</v>
      </c>
      <c r="C1051" s="140">
        <v>3123819</v>
      </c>
      <c r="D1051" s="140">
        <v>0</v>
      </c>
    </row>
    <row r="1052" spans="2:4">
      <c r="B1052" s="70" t="s">
        <v>769</v>
      </c>
      <c r="C1052" s="140">
        <v>1499668</v>
      </c>
      <c r="D1052" s="140">
        <v>0</v>
      </c>
    </row>
    <row r="1053" spans="2:4">
      <c r="B1053" s="71" t="s">
        <v>1281</v>
      </c>
      <c r="C1053" s="140">
        <v>1499668</v>
      </c>
      <c r="D1053" s="140">
        <v>0</v>
      </c>
    </row>
    <row r="1054" spans="2:4">
      <c r="B1054" s="70" t="s">
        <v>770</v>
      </c>
      <c r="C1054" s="140">
        <v>4933341</v>
      </c>
      <c r="D1054" s="140">
        <v>0</v>
      </c>
    </row>
    <row r="1055" spans="2:4">
      <c r="B1055" s="71" t="s">
        <v>1282</v>
      </c>
      <c r="C1055" s="140">
        <v>4933341</v>
      </c>
      <c r="D1055" s="140">
        <v>0</v>
      </c>
    </row>
    <row r="1056" spans="2:4">
      <c r="B1056" s="70" t="s">
        <v>771</v>
      </c>
      <c r="C1056" s="140">
        <v>3123819</v>
      </c>
      <c r="D1056" s="140">
        <v>0</v>
      </c>
    </row>
    <row r="1057" spans="2:4">
      <c r="B1057" s="71" t="s">
        <v>1283</v>
      </c>
      <c r="C1057" s="140">
        <v>3123819</v>
      </c>
      <c r="D1057" s="140">
        <v>0</v>
      </c>
    </row>
    <row r="1058" spans="2:4">
      <c r="B1058" s="65" t="s">
        <v>310</v>
      </c>
      <c r="C1058" s="140">
        <v>22440889682</v>
      </c>
      <c r="D1058" s="140">
        <v>243352065.31000003</v>
      </c>
    </row>
    <row r="1059" spans="2:4">
      <c r="B1059" s="69" t="s">
        <v>295</v>
      </c>
      <c r="C1059" s="141">
        <v>14871782415</v>
      </c>
      <c r="D1059" s="141">
        <v>150190809.07000002</v>
      </c>
    </row>
    <row r="1060" spans="2:4">
      <c r="B1060" s="70" t="s">
        <v>772</v>
      </c>
      <c r="C1060" s="140">
        <v>374726276</v>
      </c>
      <c r="D1060" s="140">
        <v>0</v>
      </c>
    </row>
    <row r="1061" spans="2:4">
      <c r="B1061" s="71" t="s">
        <v>1284</v>
      </c>
      <c r="C1061" s="140">
        <v>374726276</v>
      </c>
      <c r="D1061" s="140">
        <v>0</v>
      </c>
    </row>
    <row r="1062" spans="2:4">
      <c r="B1062" s="70" t="s">
        <v>773</v>
      </c>
      <c r="C1062" s="140">
        <v>1147799228</v>
      </c>
      <c r="D1062" s="140">
        <v>0</v>
      </c>
    </row>
    <row r="1063" spans="2:4">
      <c r="B1063" s="71" t="s">
        <v>1284</v>
      </c>
      <c r="C1063" s="140">
        <v>1084176012</v>
      </c>
      <c r="D1063" s="140">
        <v>0</v>
      </c>
    </row>
    <row r="1064" spans="2:4">
      <c r="B1064" s="71" t="s">
        <v>1285</v>
      </c>
      <c r="C1064" s="140">
        <v>63623216</v>
      </c>
      <c r="D1064" s="140">
        <v>0</v>
      </c>
    </row>
    <row r="1065" spans="2:4">
      <c r="B1065" s="70" t="s">
        <v>774</v>
      </c>
      <c r="C1065" s="140">
        <v>56554000</v>
      </c>
      <c r="D1065" s="140">
        <v>0</v>
      </c>
    </row>
    <row r="1066" spans="2:4">
      <c r="B1066" s="71" t="s">
        <v>1286</v>
      </c>
      <c r="C1066" s="140">
        <v>56554000</v>
      </c>
      <c r="D1066" s="140">
        <v>0</v>
      </c>
    </row>
    <row r="1067" spans="2:4">
      <c r="B1067" s="70" t="s">
        <v>775</v>
      </c>
      <c r="C1067" s="140">
        <v>3395700000</v>
      </c>
      <c r="D1067" s="140">
        <v>111436387.08</v>
      </c>
    </row>
    <row r="1068" spans="2:4">
      <c r="B1068" s="71" t="s">
        <v>1287</v>
      </c>
      <c r="C1068" s="140">
        <v>3395700000</v>
      </c>
      <c r="D1068" s="140">
        <v>111436387.08</v>
      </c>
    </row>
    <row r="1069" spans="2:4">
      <c r="B1069" s="70" t="s">
        <v>776</v>
      </c>
      <c r="C1069" s="140">
        <v>932093806</v>
      </c>
      <c r="D1069" s="140">
        <v>0</v>
      </c>
    </row>
    <row r="1070" spans="2:4">
      <c r="B1070" s="71" t="s">
        <v>1288</v>
      </c>
      <c r="C1070" s="140">
        <v>932093806</v>
      </c>
      <c r="D1070" s="140">
        <v>0</v>
      </c>
    </row>
    <row r="1071" spans="2:4">
      <c r="B1071" s="70" t="s">
        <v>777</v>
      </c>
      <c r="C1071" s="140">
        <v>5709420000</v>
      </c>
      <c r="D1071" s="140">
        <v>5060858.79</v>
      </c>
    </row>
    <row r="1072" spans="2:4">
      <c r="B1072" s="71" t="s">
        <v>1289</v>
      </c>
      <c r="C1072" s="140">
        <v>5709420000</v>
      </c>
      <c r="D1072" s="140">
        <v>5060858.79</v>
      </c>
    </row>
    <row r="1073" spans="2:4">
      <c r="B1073" s="70" t="s">
        <v>778</v>
      </c>
      <c r="C1073" s="140">
        <v>719946000</v>
      </c>
      <c r="D1073" s="140">
        <v>0</v>
      </c>
    </row>
    <row r="1074" spans="2:4">
      <c r="B1074" s="71" t="s">
        <v>1290</v>
      </c>
      <c r="C1074" s="140">
        <v>719946000</v>
      </c>
      <c r="D1074" s="140">
        <v>0</v>
      </c>
    </row>
    <row r="1075" spans="2:4">
      <c r="B1075" s="70" t="s">
        <v>779</v>
      </c>
      <c r="C1075" s="140">
        <v>180000000</v>
      </c>
      <c r="D1075" s="140">
        <v>827670.75</v>
      </c>
    </row>
    <row r="1076" spans="2:4">
      <c r="B1076" s="71" t="s">
        <v>1291</v>
      </c>
      <c r="C1076" s="140">
        <v>180000000</v>
      </c>
      <c r="D1076" s="140">
        <v>827670.75</v>
      </c>
    </row>
    <row r="1077" spans="2:4">
      <c r="B1077" s="70" t="s">
        <v>780</v>
      </c>
      <c r="C1077" s="140">
        <v>103900990</v>
      </c>
      <c r="D1077" s="140">
        <v>0</v>
      </c>
    </row>
    <row r="1078" spans="2:4">
      <c r="B1078" s="71" t="s">
        <v>1292</v>
      </c>
      <c r="C1078" s="140">
        <v>103900990</v>
      </c>
      <c r="D1078" s="140">
        <v>0</v>
      </c>
    </row>
    <row r="1079" spans="2:4">
      <c r="B1079" s="70" t="s">
        <v>781</v>
      </c>
      <c r="C1079" s="140">
        <v>3233604</v>
      </c>
      <c r="D1079" s="140">
        <v>0</v>
      </c>
    </row>
    <row r="1080" spans="2:4">
      <c r="B1080" s="71" t="s">
        <v>1293</v>
      </c>
      <c r="C1080" s="140">
        <v>3233604</v>
      </c>
      <c r="D1080" s="140">
        <v>0</v>
      </c>
    </row>
    <row r="1081" spans="2:4">
      <c r="B1081" s="70" t="s">
        <v>782</v>
      </c>
      <c r="C1081" s="140">
        <v>513130378</v>
      </c>
      <c r="D1081" s="140">
        <v>0</v>
      </c>
    </row>
    <row r="1082" spans="2:4">
      <c r="B1082" s="71" t="s">
        <v>1294</v>
      </c>
      <c r="C1082" s="140">
        <v>513130378</v>
      </c>
      <c r="D1082" s="140">
        <v>0</v>
      </c>
    </row>
    <row r="1083" spans="2:4">
      <c r="B1083" s="70" t="s">
        <v>783</v>
      </c>
      <c r="C1083" s="140">
        <v>28495753</v>
      </c>
      <c r="D1083" s="140">
        <v>16702364.42</v>
      </c>
    </row>
    <row r="1084" spans="2:4">
      <c r="B1084" s="71" t="s">
        <v>1295</v>
      </c>
      <c r="C1084" s="140">
        <v>28495753</v>
      </c>
      <c r="D1084" s="140">
        <v>16702364.42</v>
      </c>
    </row>
    <row r="1085" spans="2:4">
      <c r="B1085" s="70" t="s">
        <v>784</v>
      </c>
      <c r="C1085" s="140">
        <v>105000000</v>
      </c>
      <c r="D1085" s="140">
        <v>0</v>
      </c>
    </row>
    <row r="1086" spans="2:4">
      <c r="B1086" s="71" t="s">
        <v>1296</v>
      </c>
      <c r="C1086" s="140">
        <v>105000000</v>
      </c>
      <c r="D1086" s="140">
        <v>0</v>
      </c>
    </row>
    <row r="1087" spans="2:4">
      <c r="B1087" s="70" t="s">
        <v>785</v>
      </c>
      <c r="C1087" s="140">
        <v>5229424</v>
      </c>
      <c r="D1087" s="140">
        <v>0</v>
      </c>
    </row>
    <row r="1088" spans="2:4">
      <c r="B1088" s="71" t="s">
        <v>1297</v>
      </c>
      <c r="C1088" s="140">
        <v>5229424</v>
      </c>
      <c r="D1088" s="140">
        <v>0</v>
      </c>
    </row>
    <row r="1089" spans="2:4">
      <c r="B1089" s="70" t="s">
        <v>786</v>
      </c>
      <c r="C1089" s="140">
        <v>152327209</v>
      </c>
      <c r="D1089" s="140">
        <v>0</v>
      </c>
    </row>
    <row r="1090" spans="2:4">
      <c r="B1090" s="71" t="s">
        <v>1298</v>
      </c>
      <c r="C1090" s="140">
        <v>152327209</v>
      </c>
      <c r="D1090" s="140">
        <v>0</v>
      </c>
    </row>
    <row r="1091" spans="2:4">
      <c r="B1091" s="70" t="s">
        <v>787</v>
      </c>
      <c r="C1091" s="140">
        <v>766955</v>
      </c>
      <c r="D1091" s="140">
        <v>0</v>
      </c>
    </row>
    <row r="1092" spans="2:4">
      <c r="B1092" s="71" t="s">
        <v>1299</v>
      </c>
      <c r="C1092" s="140">
        <v>766955</v>
      </c>
      <c r="D1092" s="140">
        <v>0</v>
      </c>
    </row>
    <row r="1093" spans="2:4">
      <c r="B1093" s="70" t="s">
        <v>788</v>
      </c>
      <c r="C1093" s="140">
        <v>31783160</v>
      </c>
      <c r="D1093" s="140">
        <v>5170652.01</v>
      </c>
    </row>
    <row r="1094" spans="2:4">
      <c r="B1094" s="71" t="s">
        <v>1300</v>
      </c>
      <c r="C1094" s="140">
        <v>31783160</v>
      </c>
      <c r="D1094" s="140">
        <v>5170652.01</v>
      </c>
    </row>
    <row r="1095" spans="2:4">
      <c r="B1095" s="70" t="s">
        <v>789</v>
      </c>
      <c r="C1095" s="140">
        <v>25000000</v>
      </c>
      <c r="D1095" s="140">
        <v>10992876.02</v>
      </c>
    </row>
    <row r="1096" spans="2:4">
      <c r="B1096" s="71" t="s">
        <v>1301</v>
      </c>
      <c r="C1096" s="140">
        <v>25000000</v>
      </c>
      <c r="D1096" s="140">
        <v>10992876.02</v>
      </c>
    </row>
    <row r="1097" spans="2:4">
      <c r="B1097" s="70" t="s">
        <v>790</v>
      </c>
      <c r="C1097" s="140">
        <v>12333354</v>
      </c>
      <c r="D1097" s="140">
        <v>0</v>
      </c>
    </row>
    <row r="1098" spans="2:4">
      <c r="B1098" s="71" t="s">
        <v>1302</v>
      </c>
      <c r="C1098" s="140">
        <v>12333354</v>
      </c>
      <c r="D1098" s="140">
        <v>0</v>
      </c>
    </row>
    <row r="1099" spans="2:4">
      <c r="B1099" s="70" t="s">
        <v>791</v>
      </c>
      <c r="C1099" s="140">
        <v>75000000</v>
      </c>
      <c r="D1099" s="140">
        <v>0</v>
      </c>
    </row>
    <row r="1100" spans="2:4">
      <c r="B1100" s="71" t="s">
        <v>1303</v>
      </c>
      <c r="C1100" s="140">
        <v>75000000</v>
      </c>
      <c r="D1100" s="140">
        <v>0</v>
      </c>
    </row>
    <row r="1101" spans="2:4">
      <c r="B1101" s="70" t="s">
        <v>792</v>
      </c>
      <c r="C1101" s="140">
        <v>9064068</v>
      </c>
      <c r="D1101" s="140">
        <v>0</v>
      </c>
    </row>
    <row r="1102" spans="2:4">
      <c r="B1102" s="71" t="s">
        <v>1304</v>
      </c>
      <c r="C1102" s="140">
        <v>9064068</v>
      </c>
      <c r="D1102" s="140">
        <v>0</v>
      </c>
    </row>
    <row r="1103" spans="2:4">
      <c r="B1103" s="70" t="s">
        <v>793</v>
      </c>
      <c r="C1103" s="140">
        <v>702759470</v>
      </c>
      <c r="D1103" s="140">
        <v>0</v>
      </c>
    </row>
    <row r="1104" spans="2:4">
      <c r="B1104" s="71" t="s">
        <v>1305</v>
      </c>
      <c r="C1104" s="140">
        <v>702759470</v>
      </c>
      <c r="D1104" s="140">
        <v>0</v>
      </c>
    </row>
    <row r="1105" spans="2:4">
      <c r="B1105" s="70" t="s">
        <v>794</v>
      </c>
      <c r="C1105" s="140">
        <v>14809335</v>
      </c>
      <c r="D1105" s="140">
        <v>0</v>
      </c>
    </row>
    <row r="1106" spans="2:4">
      <c r="B1106" s="71" t="s">
        <v>1306</v>
      </c>
      <c r="C1106" s="140">
        <v>14809335</v>
      </c>
      <c r="D1106" s="140">
        <v>0</v>
      </c>
    </row>
    <row r="1107" spans="2:4">
      <c r="B1107" s="70" t="s">
        <v>795</v>
      </c>
      <c r="C1107" s="140">
        <v>50105012</v>
      </c>
      <c r="D1107" s="140">
        <v>0</v>
      </c>
    </row>
    <row r="1108" spans="2:4">
      <c r="B1108" s="71" t="s">
        <v>1307</v>
      </c>
      <c r="C1108" s="140">
        <v>50105012</v>
      </c>
      <c r="D1108" s="140">
        <v>0</v>
      </c>
    </row>
    <row r="1109" spans="2:4">
      <c r="B1109" s="70" t="s">
        <v>796</v>
      </c>
      <c r="C1109" s="140">
        <v>40983237</v>
      </c>
      <c r="D1109" s="140">
        <v>0</v>
      </c>
    </row>
    <row r="1110" spans="2:4">
      <c r="B1110" s="71" t="s">
        <v>1308</v>
      </c>
      <c r="C1110" s="140">
        <v>40983237</v>
      </c>
      <c r="D1110" s="140">
        <v>0</v>
      </c>
    </row>
    <row r="1111" spans="2:4">
      <c r="B1111" s="70" t="s">
        <v>797</v>
      </c>
      <c r="C1111" s="140">
        <v>204131</v>
      </c>
      <c r="D1111" s="140">
        <v>0</v>
      </c>
    </row>
    <row r="1112" spans="2:4">
      <c r="B1112" s="71" t="s">
        <v>1309</v>
      </c>
      <c r="C1112" s="140">
        <v>204131</v>
      </c>
      <c r="D1112" s="140">
        <v>0</v>
      </c>
    </row>
    <row r="1113" spans="2:4">
      <c r="B1113" s="70" t="s">
        <v>798</v>
      </c>
      <c r="C1113" s="140">
        <v>12495276</v>
      </c>
      <c r="D1113" s="140">
        <v>0</v>
      </c>
    </row>
    <row r="1114" spans="2:4">
      <c r="B1114" s="71" t="s">
        <v>1310</v>
      </c>
      <c r="C1114" s="140">
        <v>12495276</v>
      </c>
      <c r="D1114" s="140">
        <v>0</v>
      </c>
    </row>
    <row r="1115" spans="2:4">
      <c r="B1115" s="70" t="s">
        <v>799</v>
      </c>
      <c r="C1115" s="140">
        <v>150466870</v>
      </c>
      <c r="D1115" s="140">
        <v>0</v>
      </c>
    </row>
    <row r="1116" spans="2:4">
      <c r="B1116" s="71" t="s">
        <v>1311</v>
      </c>
      <c r="C1116" s="140">
        <v>150466870</v>
      </c>
      <c r="D1116" s="140">
        <v>0</v>
      </c>
    </row>
    <row r="1117" spans="2:4">
      <c r="B1117" s="70" t="s">
        <v>800</v>
      </c>
      <c r="C1117" s="140">
        <v>218667345</v>
      </c>
      <c r="D1117" s="140">
        <v>0</v>
      </c>
    </row>
    <row r="1118" spans="2:4">
      <c r="B1118" s="71" t="s">
        <v>1312</v>
      </c>
      <c r="C1118" s="140">
        <v>218667345</v>
      </c>
      <c r="D1118" s="140">
        <v>0</v>
      </c>
    </row>
    <row r="1119" spans="2:4">
      <c r="B1119" s="70" t="s">
        <v>801</v>
      </c>
      <c r="C1119" s="140">
        <v>37485830</v>
      </c>
      <c r="D1119" s="140">
        <v>0</v>
      </c>
    </row>
    <row r="1120" spans="2:4">
      <c r="B1120" s="71" t="s">
        <v>1313</v>
      </c>
      <c r="C1120" s="140">
        <v>37485830</v>
      </c>
      <c r="D1120" s="140">
        <v>0</v>
      </c>
    </row>
    <row r="1121" spans="2:4">
      <c r="B1121" s="70" t="s">
        <v>802</v>
      </c>
      <c r="C1121" s="140">
        <v>14902995</v>
      </c>
      <c r="D1121" s="140">
        <v>0</v>
      </c>
    </row>
    <row r="1122" spans="2:4">
      <c r="B1122" s="71" t="s">
        <v>1314</v>
      </c>
      <c r="C1122" s="140">
        <v>14902995</v>
      </c>
      <c r="D1122" s="140">
        <v>0</v>
      </c>
    </row>
    <row r="1123" spans="2:4">
      <c r="B1123" s="70" t="s">
        <v>803</v>
      </c>
      <c r="C1123" s="140">
        <v>14876151</v>
      </c>
      <c r="D1123" s="140">
        <v>0</v>
      </c>
    </row>
    <row r="1124" spans="2:4">
      <c r="B1124" s="71" t="s">
        <v>1315</v>
      </c>
      <c r="C1124" s="140">
        <v>14876151</v>
      </c>
      <c r="D1124" s="140">
        <v>0</v>
      </c>
    </row>
    <row r="1125" spans="2:4">
      <c r="B1125" s="70" t="s">
        <v>804</v>
      </c>
      <c r="C1125" s="140">
        <v>1984366</v>
      </c>
      <c r="D1125" s="140">
        <v>0</v>
      </c>
    </row>
    <row r="1126" spans="2:4">
      <c r="B1126" s="71" t="s">
        <v>1316</v>
      </c>
      <c r="C1126" s="140">
        <v>1984366</v>
      </c>
      <c r="D1126" s="140">
        <v>0</v>
      </c>
    </row>
    <row r="1127" spans="2:4">
      <c r="B1127" s="70" t="s">
        <v>805</v>
      </c>
      <c r="C1127" s="140">
        <v>24722138</v>
      </c>
      <c r="D1127" s="140">
        <v>0</v>
      </c>
    </row>
    <row r="1128" spans="2:4">
      <c r="B1128" s="71" t="s">
        <v>1317</v>
      </c>
      <c r="C1128" s="140">
        <v>24722138</v>
      </c>
      <c r="D1128" s="140">
        <v>0</v>
      </c>
    </row>
    <row r="1129" spans="2:4">
      <c r="B1129" s="70" t="s">
        <v>806</v>
      </c>
      <c r="C1129" s="140">
        <v>5816054</v>
      </c>
      <c r="D1129" s="140">
        <v>0</v>
      </c>
    </row>
    <row r="1130" spans="2:4">
      <c r="B1130" s="71" t="s">
        <v>1318</v>
      </c>
      <c r="C1130" s="140">
        <v>5816054</v>
      </c>
      <c r="D1130" s="140">
        <v>0</v>
      </c>
    </row>
    <row r="1131" spans="2:4">
      <c r="B1131" s="69" t="s">
        <v>313</v>
      </c>
      <c r="C1131" s="141">
        <v>3576401253</v>
      </c>
      <c r="D1131" s="141">
        <v>93161256.24000001</v>
      </c>
    </row>
    <row r="1132" spans="2:4">
      <c r="B1132" s="70" t="s">
        <v>773</v>
      </c>
      <c r="C1132" s="140">
        <v>1226401253</v>
      </c>
      <c r="D1132" s="140">
        <v>93161256.24000001</v>
      </c>
    </row>
    <row r="1133" spans="2:4">
      <c r="B1133" s="71" t="s">
        <v>1285</v>
      </c>
      <c r="C1133" s="140">
        <v>1226401253</v>
      </c>
      <c r="D1133" s="140">
        <v>93161256.24000001</v>
      </c>
    </row>
    <row r="1134" spans="2:4">
      <c r="B1134" s="70" t="s">
        <v>774</v>
      </c>
      <c r="C1134" s="140">
        <v>272560439</v>
      </c>
      <c r="D1134" s="140">
        <v>0</v>
      </c>
    </row>
    <row r="1135" spans="2:4">
      <c r="B1135" s="71" t="s">
        <v>1286</v>
      </c>
      <c r="C1135" s="140">
        <v>272560439</v>
      </c>
      <c r="D1135" s="140">
        <v>0</v>
      </c>
    </row>
    <row r="1136" spans="2:4">
      <c r="B1136" s="70" t="s">
        <v>777</v>
      </c>
      <c r="C1136" s="140">
        <v>927439561</v>
      </c>
      <c r="D1136" s="140">
        <v>0</v>
      </c>
    </row>
    <row r="1137" spans="2:4">
      <c r="B1137" s="71" t="s">
        <v>1289</v>
      </c>
      <c r="C1137" s="140">
        <v>927439561</v>
      </c>
      <c r="D1137" s="140">
        <v>0</v>
      </c>
    </row>
    <row r="1138" spans="2:4">
      <c r="B1138" s="70" t="s">
        <v>807</v>
      </c>
      <c r="C1138" s="140">
        <v>500000000</v>
      </c>
      <c r="D1138" s="140">
        <v>0</v>
      </c>
    </row>
    <row r="1139" spans="2:4">
      <c r="B1139" s="71" t="s">
        <v>1319</v>
      </c>
      <c r="C1139" s="140">
        <v>500000000</v>
      </c>
      <c r="D1139" s="140">
        <v>0</v>
      </c>
    </row>
    <row r="1140" spans="2:4">
      <c r="B1140" s="70" t="s">
        <v>808</v>
      </c>
      <c r="C1140" s="140">
        <v>650000000</v>
      </c>
      <c r="D1140" s="140">
        <v>0</v>
      </c>
    </row>
    <row r="1141" spans="2:4">
      <c r="B1141" s="71" t="s">
        <v>1320</v>
      </c>
      <c r="C1141" s="140">
        <v>650000000</v>
      </c>
      <c r="D1141" s="140">
        <v>0</v>
      </c>
    </row>
    <row r="1142" spans="2:4">
      <c r="B1142" s="69" t="s">
        <v>298</v>
      </c>
      <c r="C1142" s="141">
        <v>3992706014</v>
      </c>
      <c r="D1142" s="141">
        <v>0</v>
      </c>
    </row>
    <row r="1143" spans="2:4">
      <c r="B1143" s="70" t="s">
        <v>774</v>
      </c>
      <c r="C1143" s="140">
        <v>2528580000</v>
      </c>
      <c r="D1143" s="140">
        <v>0</v>
      </c>
    </row>
    <row r="1144" spans="2:4">
      <c r="B1144" s="71" t="s">
        <v>1286</v>
      </c>
      <c r="C1144" s="140">
        <v>2528580000</v>
      </c>
      <c r="D1144" s="140">
        <v>0</v>
      </c>
    </row>
    <row r="1145" spans="2:4">
      <c r="B1145" s="70" t="s">
        <v>777</v>
      </c>
      <c r="C1145" s="140">
        <v>640094117</v>
      </c>
      <c r="D1145" s="140">
        <v>0</v>
      </c>
    </row>
    <row r="1146" spans="2:4">
      <c r="B1146" s="71" t="s">
        <v>1289</v>
      </c>
      <c r="C1146" s="140">
        <v>640094117</v>
      </c>
      <c r="D1146" s="140">
        <v>0</v>
      </c>
    </row>
    <row r="1147" spans="2:4">
      <c r="B1147" s="70" t="s">
        <v>779</v>
      </c>
      <c r="C1147" s="140">
        <v>824031897</v>
      </c>
      <c r="D1147" s="140">
        <v>0</v>
      </c>
    </row>
    <row r="1148" spans="2:4">
      <c r="B1148" s="71" t="s">
        <v>1291</v>
      </c>
      <c r="C1148" s="140">
        <v>824031897</v>
      </c>
      <c r="D1148" s="140">
        <v>0</v>
      </c>
    </row>
    <row r="1149" spans="2:4">
      <c r="B1149" s="65" t="s">
        <v>311</v>
      </c>
      <c r="C1149" s="140">
        <v>5486192912</v>
      </c>
      <c r="D1149" s="140">
        <v>539758118.75999999</v>
      </c>
    </row>
    <row r="1150" spans="2:4">
      <c r="B1150" s="69" t="s">
        <v>295</v>
      </c>
      <c r="C1150" s="141">
        <v>1799291313</v>
      </c>
      <c r="D1150" s="141">
        <v>171158000.35999998</v>
      </c>
    </row>
    <row r="1151" spans="2:4">
      <c r="B1151" s="70" t="s">
        <v>296</v>
      </c>
      <c r="C1151" s="140">
        <v>513328625</v>
      </c>
      <c r="D1151" s="140">
        <v>44624.35</v>
      </c>
    </row>
    <row r="1152" spans="2:4">
      <c r="B1152" s="71" t="s">
        <v>1321</v>
      </c>
      <c r="C1152" s="140">
        <v>224334585</v>
      </c>
      <c r="D1152" s="140">
        <v>0</v>
      </c>
    </row>
    <row r="1153" spans="2:4">
      <c r="B1153" s="71" t="s">
        <v>1322</v>
      </c>
      <c r="C1153" s="140">
        <v>197172551</v>
      </c>
      <c r="D1153" s="140">
        <v>44624.35</v>
      </c>
    </row>
    <row r="1154" spans="2:4">
      <c r="B1154" s="71" t="s">
        <v>1323</v>
      </c>
      <c r="C1154" s="140">
        <v>90670000</v>
      </c>
      <c r="D1154" s="140">
        <v>0</v>
      </c>
    </row>
    <row r="1155" spans="2:4">
      <c r="B1155" s="71" t="s">
        <v>1324</v>
      </c>
      <c r="C1155" s="140">
        <v>1151489</v>
      </c>
      <c r="D1155" s="140">
        <v>0</v>
      </c>
    </row>
    <row r="1156" spans="2:4">
      <c r="B1156" s="70" t="s">
        <v>809</v>
      </c>
      <c r="C1156" s="140">
        <v>27000000</v>
      </c>
      <c r="D1156" s="140">
        <v>0</v>
      </c>
    </row>
    <row r="1157" spans="2:4">
      <c r="B1157" s="71" t="s">
        <v>1325</v>
      </c>
      <c r="C1157" s="140">
        <v>27000000</v>
      </c>
      <c r="D1157" s="140">
        <v>0</v>
      </c>
    </row>
    <row r="1158" spans="2:4">
      <c r="B1158" s="70" t="s">
        <v>810</v>
      </c>
      <c r="C1158" s="140">
        <v>118860000</v>
      </c>
      <c r="D1158" s="140">
        <v>0</v>
      </c>
    </row>
    <row r="1159" spans="2:4">
      <c r="B1159" s="71" t="s">
        <v>1326</v>
      </c>
      <c r="C1159" s="140">
        <v>118860000</v>
      </c>
      <c r="D1159" s="140">
        <v>0</v>
      </c>
    </row>
    <row r="1160" spans="2:4">
      <c r="B1160" s="70" t="s">
        <v>811</v>
      </c>
      <c r="C1160" s="140">
        <v>10600000</v>
      </c>
      <c r="D1160" s="140">
        <v>80773</v>
      </c>
    </row>
    <row r="1161" spans="2:4">
      <c r="B1161" s="71" t="s">
        <v>1327</v>
      </c>
      <c r="C1161" s="140">
        <v>10600000</v>
      </c>
      <c r="D1161" s="140">
        <v>80773</v>
      </c>
    </row>
    <row r="1162" spans="2:4">
      <c r="B1162" s="70" t="s">
        <v>812</v>
      </c>
      <c r="C1162" s="140">
        <v>141073469</v>
      </c>
      <c r="D1162" s="140">
        <v>0</v>
      </c>
    </row>
    <row r="1163" spans="2:4">
      <c r="B1163" s="71" t="s">
        <v>1328</v>
      </c>
      <c r="C1163" s="140">
        <v>141073469</v>
      </c>
      <c r="D1163" s="140">
        <v>0</v>
      </c>
    </row>
    <row r="1164" spans="2:4">
      <c r="B1164" s="70" t="s">
        <v>813</v>
      </c>
      <c r="C1164" s="140">
        <v>70154147</v>
      </c>
      <c r="D1164" s="140">
        <v>0</v>
      </c>
    </row>
    <row r="1165" spans="2:4">
      <c r="B1165" s="71" t="s">
        <v>1329</v>
      </c>
      <c r="C1165" s="140">
        <v>70154147</v>
      </c>
      <c r="D1165" s="140">
        <v>0</v>
      </c>
    </row>
    <row r="1166" spans="2:4">
      <c r="B1166" s="70" t="s">
        <v>814</v>
      </c>
      <c r="C1166" s="140">
        <v>3061608</v>
      </c>
      <c r="D1166" s="140">
        <v>0</v>
      </c>
    </row>
    <row r="1167" spans="2:4">
      <c r="B1167" s="71" t="s">
        <v>1330</v>
      </c>
      <c r="C1167" s="140">
        <v>3061608</v>
      </c>
      <c r="D1167" s="140">
        <v>0</v>
      </c>
    </row>
    <row r="1168" spans="2:4">
      <c r="B1168" s="70" t="s">
        <v>815</v>
      </c>
      <c r="C1168" s="140">
        <v>100000000</v>
      </c>
      <c r="D1168" s="140">
        <v>92424840.459999993</v>
      </c>
    </row>
    <row r="1169" spans="2:4">
      <c r="B1169" s="71" t="s">
        <v>1331</v>
      </c>
      <c r="C1169" s="140">
        <v>100000000</v>
      </c>
      <c r="D1169" s="140">
        <v>92424840.459999993</v>
      </c>
    </row>
    <row r="1170" spans="2:4">
      <c r="B1170" s="70" t="s">
        <v>816</v>
      </c>
      <c r="C1170" s="140">
        <v>505213464</v>
      </c>
      <c r="D1170" s="140">
        <v>0</v>
      </c>
    </row>
    <row r="1171" spans="2:4">
      <c r="B1171" s="71" t="s">
        <v>1332</v>
      </c>
      <c r="C1171" s="140">
        <v>505213464</v>
      </c>
      <c r="D1171" s="140">
        <v>0</v>
      </c>
    </row>
    <row r="1172" spans="2:4">
      <c r="B1172" s="70" t="s">
        <v>817</v>
      </c>
      <c r="C1172" s="140">
        <v>310000000</v>
      </c>
      <c r="D1172" s="140">
        <v>78607762.549999997</v>
      </c>
    </row>
    <row r="1173" spans="2:4">
      <c r="B1173" s="71" t="s">
        <v>1333</v>
      </c>
      <c r="C1173" s="140">
        <v>310000000</v>
      </c>
      <c r="D1173" s="140">
        <v>78607762.549999997</v>
      </c>
    </row>
    <row r="1174" spans="2:4">
      <c r="B1174" s="69" t="s">
        <v>313</v>
      </c>
      <c r="C1174" s="141">
        <v>1212640000</v>
      </c>
      <c r="D1174" s="141">
        <v>368600118.39999998</v>
      </c>
    </row>
    <row r="1175" spans="2:4">
      <c r="B1175" s="70" t="s">
        <v>818</v>
      </c>
      <c r="C1175" s="140">
        <v>1212640000</v>
      </c>
      <c r="D1175" s="140">
        <v>368600118.39999998</v>
      </c>
    </row>
    <row r="1176" spans="2:4">
      <c r="B1176" s="71" t="s">
        <v>1334</v>
      </c>
      <c r="C1176" s="140">
        <v>1212640000</v>
      </c>
      <c r="D1176" s="140">
        <v>368600118.39999998</v>
      </c>
    </row>
    <row r="1177" spans="2:4">
      <c r="B1177" s="69" t="s">
        <v>298</v>
      </c>
      <c r="C1177" s="141">
        <v>2135293594</v>
      </c>
      <c r="D1177" s="141">
        <v>0</v>
      </c>
    </row>
    <row r="1178" spans="2:4">
      <c r="B1178" s="70" t="s">
        <v>296</v>
      </c>
      <c r="C1178" s="140">
        <v>734633212</v>
      </c>
      <c r="D1178" s="140">
        <v>0</v>
      </c>
    </row>
    <row r="1179" spans="2:4">
      <c r="B1179" s="71" t="s">
        <v>1323</v>
      </c>
      <c r="C1179" s="140">
        <v>191842760</v>
      </c>
      <c r="D1179" s="140">
        <v>0</v>
      </c>
    </row>
    <row r="1180" spans="2:4">
      <c r="B1180" s="71" t="s">
        <v>1335</v>
      </c>
      <c r="C1180" s="140">
        <v>11390001</v>
      </c>
      <c r="D1180" s="140">
        <v>0</v>
      </c>
    </row>
    <row r="1181" spans="2:4">
      <c r="B1181" s="71" t="s">
        <v>1336</v>
      </c>
      <c r="C1181" s="140">
        <v>341700000</v>
      </c>
      <c r="D1181" s="140">
        <v>0</v>
      </c>
    </row>
    <row r="1182" spans="2:4">
      <c r="B1182" s="71" t="s">
        <v>1337</v>
      </c>
      <c r="C1182" s="140">
        <v>189700451</v>
      </c>
      <c r="D1182" s="140">
        <v>0</v>
      </c>
    </row>
    <row r="1183" spans="2:4">
      <c r="B1183" s="70" t="s">
        <v>819</v>
      </c>
      <c r="C1183" s="140">
        <v>494239584</v>
      </c>
      <c r="D1183" s="140">
        <v>0</v>
      </c>
    </row>
    <row r="1184" spans="2:4">
      <c r="B1184" s="71" t="s">
        <v>1338</v>
      </c>
      <c r="C1184" s="140">
        <v>494239584</v>
      </c>
      <c r="D1184" s="140">
        <v>0</v>
      </c>
    </row>
    <row r="1185" spans="2:4">
      <c r="B1185" s="70" t="s">
        <v>820</v>
      </c>
      <c r="C1185" s="140">
        <v>284750000</v>
      </c>
      <c r="D1185" s="140">
        <v>0</v>
      </c>
    </row>
    <row r="1186" spans="2:4">
      <c r="B1186" s="71" t="s">
        <v>1339</v>
      </c>
      <c r="C1186" s="140">
        <v>284750000</v>
      </c>
      <c r="D1186" s="140">
        <v>0</v>
      </c>
    </row>
    <row r="1187" spans="2:4">
      <c r="B1187" s="70" t="s">
        <v>813</v>
      </c>
      <c r="C1187" s="140">
        <v>599024937</v>
      </c>
      <c r="D1187" s="140">
        <v>0</v>
      </c>
    </row>
    <row r="1188" spans="2:4">
      <c r="B1188" s="71" t="s">
        <v>1329</v>
      </c>
      <c r="C1188" s="140">
        <v>599024937</v>
      </c>
      <c r="D1188" s="140">
        <v>0</v>
      </c>
    </row>
    <row r="1189" spans="2:4">
      <c r="B1189" s="70" t="s">
        <v>821</v>
      </c>
      <c r="C1189" s="140">
        <v>22645861</v>
      </c>
      <c r="D1189" s="140">
        <v>0</v>
      </c>
    </row>
    <row r="1190" spans="2:4">
      <c r="B1190" s="71" t="s">
        <v>1329</v>
      </c>
      <c r="C1190" s="140">
        <v>22645861</v>
      </c>
      <c r="D1190" s="140">
        <v>0</v>
      </c>
    </row>
    <row r="1191" spans="2:4">
      <c r="B1191" s="69" t="s">
        <v>299</v>
      </c>
      <c r="C1191" s="141">
        <v>338968005</v>
      </c>
      <c r="D1191" s="141">
        <v>0</v>
      </c>
    </row>
    <row r="1192" spans="2:4">
      <c r="B1192" s="70" t="s">
        <v>296</v>
      </c>
      <c r="C1192" s="140">
        <v>246986005</v>
      </c>
      <c r="D1192" s="140">
        <v>0</v>
      </c>
    </row>
    <row r="1193" spans="2:4">
      <c r="B1193" s="71" t="s">
        <v>1321</v>
      </c>
      <c r="C1193" s="140">
        <v>149416094</v>
      </c>
      <c r="D1193" s="140">
        <v>0</v>
      </c>
    </row>
    <row r="1194" spans="2:4">
      <c r="B1194" s="71" t="s">
        <v>1323</v>
      </c>
      <c r="C1194" s="140">
        <v>3700450</v>
      </c>
      <c r="D1194" s="140">
        <v>0</v>
      </c>
    </row>
    <row r="1195" spans="2:4">
      <c r="B1195" s="71" t="s">
        <v>1340</v>
      </c>
      <c r="C1195" s="140">
        <v>11376400</v>
      </c>
      <c r="D1195" s="140">
        <v>0</v>
      </c>
    </row>
    <row r="1196" spans="2:4">
      <c r="B1196" s="71" t="s">
        <v>1341</v>
      </c>
      <c r="C1196" s="140">
        <v>2666438</v>
      </c>
      <c r="D1196" s="140">
        <v>0</v>
      </c>
    </row>
    <row r="1197" spans="2:4">
      <c r="B1197" s="71" t="s">
        <v>1342</v>
      </c>
      <c r="C1197" s="140">
        <v>13325441</v>
      </c>
      <c r="D1197" s="140">
        <v>0</v>
      </c>
    </row>
    <row r="1198" spans="2:4">
      <c r="B1198" s="71" t="s">
        <v>1343</v>
      </c>
      <c r="C1198" s="140">
        <v>14115025</v>
      </c>
      <c r="D1198" s="140">
        <v>0</v>
      </c>
    </row>
    <row r="1199" spans="2:4">
      <c r="B1199" s="71" t="s">
        <v>1344</v>
      </c>
      <c r="C1199" s="140">
        <v>3366195</v>
      </c>
      <c r="D1199" s="140">
        <v>0</v>
      </c>
    </row>
    <row r="1200" spans="2:4">
      <c r="B1200" s="71" t="s">
        <v>1345</v>
      </c>
      <c r="C1200" s="140">
        <v>11900180</v>
      </c>
      <c r="D1200" s="140">
        <v>0</v>
      </c>
    </row>
    <row r="1201" spans="2:7">
      <c r="B1201" s="71" t="s">
        <v>1324</v>
      </c>
      <c r="C1201" s="140">
        <v>4325363</v>
      </c>
      <c r="D1201" s="140">
        <v>0</v>
      </c>
    </row>
    <row r="1202" spans="2:7">
      <c r="B1202" s="71" t="s">
        <v>1346</v>
      </c>
      <c r="C1202" s="140">
        <v>32794419</v>
      </c>
      <c r="D1202" s="140">
        <v>0</v>
      </c>
    </row>
    <row r="1203" spans="2:7">
      <c r="B1203" s="70" t="s">
        <v>822</v>
      </c>
      <c r="C1203" s="140">
        <v>91982000</v>
      </c>
      <c r="D1203" s="140">
        <v>0</v>
      </c>
    </row>
    <row r="1204" spans="2:7">
      <c r="B1204" s="71" t="s">
        <v>1347</v>
      </c>
      <c r="C1204" s="140">
        <v>91982000</v>
      </c>
      <c r="D1204" s="140">
        <v>0</v>
      </c>
    </row>
    <row r="1205" spans="2:7">
      <c r="B1205" s="72" t="s">
        <v>1348</v>
      </c>
      <c r="C1205" s="142">
        <v>155685242330</v>
      </c>
      <c r="D1205" s="142">
        <v>5228535517.8299999</v>
      </c>
    </row>
    <row r="1206" spans="2:7">
      <c r="B1206" s="73" t="s">
        <v>293</v>
      </c>
      <c r="C1206" s="139">
        <v>155685242330</v>
      </c>
      <c r="D1206" s="139">
        <v>5228535517.8299999</v>
      </c>
    </row>
    <row r="1207" spans="2:7">
      <c r="B1207" s="65" t="s">
        <v>311</v>
      </c>
      <c r="C1207" s="140">
        <v>155685242330</v>
      </c>
      <c r="D1207" s="140">
        <v>5228535517.8299999</v>
      </c>
    </row>
    <row r="1208" spans="2:7">
      <c r="B1208" s="121" t="s">
        <v>295</v>
      </c>
      <c r="C1208" s="141">
        <v>18742026236</v>
      </c>
      <c r="D1208" s="141">
        <v>1008850253.8099999</v>
      </c>
    </row>
    <row r="1209" spans="2:7">
      <c r="B1209" s="122" t="s">
        <v>296</v>
      </c>
      <c r="C1209" s="140">
        <v>18742026236</v>
      </c>
      <c r="D1209" s="140">
        <v>1008850253.8099999</v>
      </c>
    </row>
    <row r="1210" spans="2:7">
      <c r="B1210" s="121" t="s">
        <v>297</v>
      </c>
      <c r="C1210" s="141">
        <v>500000000</v>
      </c>
      <c r="D1210" s="141">
        <v>0</v>
      </c>
    </row>
    <row r="1211" spans="2:7">
      <c r="B1211" s="122" t="s">
        <v>296</v>
      </c>
      <c r="C1211" s="140">
        <v>500000000</v>
      </c>
      <c r="D1211" s="140">
        <v>0</v>
      </c>
    </row>
    <row r="1212" spans="2:7">
      <c r="B1212" s="121" t="s">
        <v>313</v>
      </c>
      <c r="C1212" s="141">
        <v>15492228311</v>
      </c>
      <c r="D1212" s="141">
        <v>0</v>
      </c>
    </row>
    <row r="1213" spans="2:7">
      <c r="B1213" s="122" t="s">
        <v>296</v>
      </c>
      <c r="C1213" s="140">
        <v>15492228311</v>
      </c>
      <c r="D1213" s="140">
        <v>0</v>
      </c>
    </row>
    <row r="1214" spans="2:7">
      <c r="B1214" s="121" t="s">
        <v>298</v>
      </c>
      <c r="C1214" s="141">
        <v>120950987783</v>
      </c>
      <c r="D1214" s="141">
        <v>4219685264.02</v>
      </c>
    </row>
    <row r="1215" spans="2:7">
      <c r="B1215" s="122" t="s">
        <v>296</v>
      </c>
      <c r="C1215" s="140">
        <v>120950987783</v>
      </c>
      <c r="D1215" s="153">
        <v>4219685264.02</v>
      </c>
    </row>
    <row r="1216" spans="2:7">
      <c r="B1216" s="35" t="s">
        <v>823</v>
      </c>
      <c r="C1216" s="152">
        <v>1403263338155</v>
      </c>
      <c r="D1216" s="152">
        <v>103174646573.17003</v>
      </c>
      <c r="G1216" s="151"/>
    </row>
    <row r="1217" spans="2:4">
      <c r="B1217" s="106" t="s">
        <v>27</v>
      </c>
      <c r="C1217" s="151"/>
      <c r="D1217" s="151"/>
    </row>
    <row r="1218" spans="2:4" ht="32.4" customHeight="1">
      <c r="B1218" s="164" t="s">
        <v>1352</v>
      </c>
      <c r="C1218" s="164"/>
      <c r="D1218" s="164"/>
    </row>
    <row r="1219" spans="2:4">
      <c r="B1219" s="164" t="s">
        <v>28</v>
      </c>
      <c r="C1219" s="164"/>
      <c r="D1219" s="164"/>
    </row>
    <row r="1220" spans="2:4">
      <c r="B1220" s="155" t="s">
        <v>29</v>
      </c>
      <c r="C1220" s="155"/>
      <c r="D1220" s="155"/>
    </row>
  </sheetData>
  <mergeCells count="12">
    <mergeCell ref="B1218:D1218"/>
    <mergeCell ref="B1219:D1219"/>
    <mergeCell ref="B1220:D1220"/>
    <mergeCell ref="A1:E1"/>
    <mergeCell ref="A2:E2"/>
    <mergeCell ref="A3:E3"/>
    <mergeCell ref="A5:F5"/>
    <mergeCell ref="A6:E6"/>
    <mergeCell ref="A7:E7"/>
    <mergeCell ref="A8:E8"/>
    <mergeCell ref="B10:B11"/>
    <mergeCell ref="D10:D1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4"/>
  <sheetViews>
    <sheetView showGridLines="0" topLeftCell="A2" zoomScaleNormal="100" workbookViewId="0">
      <selection activeCell="D36" sqref="D36"/>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56" t="s">
        <v>0</v>
      </c>
      <c r="B1" s="156"/>
      <c r="C1" s="156"/>
      <c r="D1" s="156"/>
      <c r="E1" s="156"/>
      <c r="F1" s="3"/>
    </row>
    <row r="2" spans="1:8" ht="21" customHeight="1">
      <c r="A2" s="157" t="s">
        <v>1</v>
      </c>
      <c r="B2" s="157"/>
      <c r="C2" s="157"/>
      <c r="D2" s="157"/>
      <c r="E2" s="157"/>
      <c r="F2" s="2"/>
      <c r="H2" s="12">
        <v>0</v>
      </c>
    </row>
    <row r="3" spans="1:8" ht="15" customHeight="1">
      <c r="A3" s="167" t="s">
        <v>2</v>
      </c>
      <c r="B3" s="167"/>
      <c r="C3" s="167"/>
      <c r="D3" s="167"/>
      <c r="E3" s="167"/>
      <c r="F3" s="1"/>
    </row>
    <row r="5" spans="1:8" ht="18.75" customHeight="1">
      <c r="A5" s="169" t="s">
        <v>824</v>
      </c>
      <c r="B5" s="169"/>
      <c r="C5" s="169"/>
      <c r="D5" s="169"/>
      <c r="E5" s="169"/>
      <c r="F5" s="4"/>
    </row>
    <row r="6" spans="1:8" ht="18">
      <c r="A6" s="172" t="s">
        <v>1349</v>
      </c>
      <c r="B6" s="172"/>
      <c r="C6" s="172"/>
      <c r="D6" s="172"/>
      <c r="E6" s="172"/>
      <c r="F6" s="5"/>
    </row>
    <row r="7" spans="1:8" ht="15.6">
      <c r="A7" s="166" t="s">
        <v>5</v>
      </c>
      <c r="B7" s="166"/>
      <c r="C7" s="166"/>
      <c r="D7" s="166"/>
      <c r="E7" s="166"/>
      <c r="F7" s="6"/>
    </row>
    <row r="10" spans="1:8" ht="15" customHeight="1">
      <c r="B10" s="165" t="s">
        <v>6</v>
      </c>
      <c r="C10" s="54" t="s">
        <v>7</v>
      </c>
      <c r="D10" s="170" t="s">
        <v>8</v>
      </c>
    </row>
    <row r="11" spans="1:8">
      <c r="B11" s="165"/>
      <c r="C11" s="60" t="s">
        <v>9</v>
      </c>
      <c r="D11" s="170"/>
    </row>
    <row r="12" spans="1:8">
      <c r="B12" s="23" t="s">
        <v>15</v>
      </c>
      <c r="C12" s="20">
        <v>45219.838792000002</v>
      </c>
      <c r="D12" s="29">
        <v>3627.6715261199997</v>
      </c>
      <c r="E12" s="48"/>
    </row>
    <row r="13" spans="1:8" s="7" customFormat="1">
      <c r="B13" s="124" t="s">
        <v>825</v>
      </c>
      <c r="C13" s="125">
        <v>44379.838792000002</v>
      </c>
      <c r="D13" s="126">
        <v>3627.6715261199997</v>
      </c>
      <c r="E13" s="48"/>
      <c r="F13"/>
    </row>
    <row r="14" spans="1:8" s="7" customFormat="1">
      <c r="B14" s="24" t="s">
        <v>826</v>
      </c>
      <c r="C14" s="38">
        <v>44379.838792000002</v>
      </c>
      <c r="D14" s="38">
        <v>3627.6715261199997</v>
      </c>
      <c r="E14" s="48"/>
      <c r="F14"/>
    </row>
    <row r="15" spans="1:8" s="7" customFormat="1">
      <c r="B15" s="66" t="s">
        <v>827</v>
      </c>
      <c r="C15" s="67">
        <v>1457.0259960000001</v>
      </c>
      <c r="D15" s="67">
        <v>133.45498799999999</v>
      </c>
      <c r="E15" s="48"/>
      <c r="F15"/>
    </row>
    <row r="16" spans="1:8" s="7" customFormat="1">
      <c r="B16" s="68" t="s">
        <v>828</v>
      </c>
      <c r="C16" s="30">
        <v>399.99599999999998</v>
      </c>
      <c r="D16" s="114">
        <v>33.127600000000001</v>
      </c>
      <c r="E16" s="48"/>
      <c r="F16"/>
    </row>
    <row r="17" spans="2:9" s="7" customFormat="1">
      <c r="B17" s="68" t="s">
        <v>829</v>
      </c>
      <c r="C17" s="30">
        <v>683.82999600000005</v>
      </c>
      <c r="D17" s="114">
        <v>44.135039999999996</v>
      </c>
      <c r="E17" s="48"/>
      <c r="F17"/>
    </row>
    <row r="18" spans="2:9" s="7" customFormat="1">
      <c r="B18" s="68" t="s">
        <v>830</v>
      </c>
      <c r="C18" s="30">
        <v>153.78</v>
      </c>
      <c r="D18" s="114">
        <v>10.6775</v>
      </c>
      <c r="E18" s="48"/>
      <c r="F18"/>
    </row>
    <row r="19" spans="2:9" s="7" customFormat="1">
      <c r="B19" s="68" t="s">
        <v>831</v>
      </c>
      <c r="C19" s="30">
        <v>172.62</v>
      </c>
      <c r="D19" s="114">
        <v>41.904000000000003</v>
      </c>
      <c r="E19" s="48"/>
      <c r="F19"/>
    </row>
    <row r="20" spans="2:9" s="7" customFormat="1">
      <c r="B20" s="68" t="s">
        <v>832</v>
      </c>
      <c r="C20" s="30">
        <v>46.8</v>
      </c>
      <c r="D20" s="114">
        <v>3.6108479999999998</v>
      </c>
      <c r="E20" s="48"/>
      <c r="F20"/>
    </row>
    <row r="21" spans="2:9" s="7" customFormat="1">
      <c r="B21" s="66" t="s">
        <v>833</v>
      </c>
      <c r="C21" s="67">
        <v>42922.812795999998</v>
      </c>
      <c r="D21" s="67">
        <v>3494.2165381199998</v>
      </c>
      <c r="E21" s="48"/>
      <c r="F21"/>
      <c r="I21" s="55"/>
    </row>
    <row r="22" spans="2:9" s="7" customFormat="1">
      <c r="B22" s="68" t="s">
        <v>834</v>
      </c>
      <c r="C22" s="30">
        <v>30690</v>
      </c>
      <c r="D22" s="30">
        <v>2565.4958999999999</v>
      </c>
      <c r="E22" s="48"/>
      <c r="F22"/>
    </row>
    <row r="23" spans="2:9" s="7" customFormat="1">
      <c r="B23" s="68" t="s">
        <v>835</v>
      </c>
      <c r="C23" s="30">
        <v>84</v>
      </c>
      <c r="D23" s="30">
        <v>6.6526500000000004</v>
      </c>
      <c r="E23" s="48"/>
      <c r="F23"/>
    </row>
    <row r="24" spans="2:9" s="7" customFormat="1">
      <c r="B24" s="68" t="s">
        <v>836</v>
      </c>
      <c r="C24" s="30">
        <v>7613.0186400000002</v>
      </c>
      <c r="D24" s="30">
        <v>611.22184000000004</v>
      </c>
      <c r="E24" s="48"/>
      <c r="F24"/>
    </row>
    <row r="25" spans="2:9" s="7" customFormat="1">
      <c r="B25" s="68" t="s">
        <v>837</v>
      </c>
      <c r="C25" s="30">
        <v>4535.7941559999999</v>
      </c>
      <c r="D25" s="30">
        <v>310.84614812000001</v>
      </c>
      <c r="E25" s="48"/>
      <c r="F25"/>
    </row>
    <row r="26" spans="2:9" s="7" customFormat="1">
      <c r="B26" s="124" t="s">
        <v>60</v>
      </c>
      <c r="C26" s="125">
        <v>840</v>
      </c>
      <c r="D26" s="126">
        <v>0</v>
      </c>
      <c r="E26" s="48"/>
      <c r="F26"/>
    </row>
    <row r="27" spans="2:9" s="7" customFormat="1">
      <c r="B27" s="24" t="s">
        <v>839</v>
      </c>
      <c r="C27" s="38">
        <v>840</v>
      </c>
      <c r="D27" s="38">
        <v>0</v>
      </c>
      <c r="E27" s="48"/>
      <c r="F27"/>
    </row>
    <row r="28" spans="2:9" s="7" customFormat="1">
      <c r="B28" s="66" t="s">
        <v>840</v>
      </c>
      <c r="C28" s="67">
        <v>840</v>
      </c>
      <c r="D28" s="67">
        <f>SUM(D29:D30)</f>
        <v>0</v>
      </c>
      <c r="E28" s="48"/>
      <c r="F28"/>
    </row>
    <row r="29" spans="2:9" s="7" customFormat="1">
      <c r="B29" s="68" t="s">
        <v>841</v>
      </c>
      <c r="C29" s="30">
        <v>155.37245100000001</v>
      </c>
      <c r="D29" s="38">
        <v>0</v>
      </c>
      <c r="E29" s="48"/>
      <c r="F29"/>
    </row>
    <row r="30" spans="2:9" s="7" customFormat="1">
      <c r="B30" s="68" t="s">
        <v>842</v>
      </c>
      <c r="C30" s="30">
        <v>684.62754900000004</v>
      </c>
      <c r="D30" s="38">
        <v>0</v>
      </c>
      <c r="E30" s="48"/>
      <c r="F30"/>
    </row>
    <row r="31" spans="2:9">
      <c r="B31" s="35" t="s">
        <v>48</v>
      </c>
      <c r="C31" s="31">
        <v>45219.838792000002</v>
      </c>
      <c r="D31" s="146">
        <v>3627.6715261199997</v>
      </c>
      <c r="E31" s="48"/>
      <c r="I31" s="7"/>
    </row>
    <row r="32" spans="2:9">
      <c r="B32" s="15" t="s">
        <v>27</v>
      </c>
      <c r="C32" s="16"/>
      <c r="D32" s="16"/>
      <c r="F32" s="11"/>
      <c r="I32" s="7"/>
    </row>
    <row r="33" spans="2:9" ht="26.25" customHeight="1">
      <c r="B33" s="164" t="s">
        <v>1350</v>
      </c>
      <c r="C33" s="164"/>
      <c r="D33" s="164"/>
      <c r="E33" s="8"/>
      <c r="I33" s="7"/>
    </row>
    <row r="34" spans="2:9" ht="17.25" customHeight="1">
      <c r="B34" s="50" t="s">
        <v>838</v>
      </c>
      <c r="C34" s="50"/>
      <c r="D34" s="50"/>
    </row>
    <row r="35" spans="2:9" ht="12.75" customHeight="1">
      <c r="B35" s="15" t="s">
        <v>49</v>
      </c>
      <c r="C35" s="16"/>
      <c r="D35" s="16"/>
    </row>
    <row r="36" spans="2:9">
      <c r="C36" s="41"/>
      <c r="D36" s="41"/>
    </row>
    <row r="37" spans="2:9">
      <c r="B37" s="42"/>
      <c r="C37" s="41"/>
      <c r="D37" s="41"/>
    </row>
    <row r="38" spans="2:9">
      <c r="B38" s="9"/>
      <c r="C38" s="10"/>
      <c r="D38" s="10"/>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sheetData>
  <mergeCells count="9">
    <mergeCell ref="B33:D33"/>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8"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4EC9F-295B-4616-B7E4-A72D99F5F474}">
  <dimension ref="A1:F42"/>
  <sheetViews>
    <sheetView showGridLines="0" zoomScale="90" zoomScaleNormal="90" workbookViewId="0">
      <selection activeCell="D31" sqref="D31"/>
    </sheetView>
  </sheetViews>
  <sheetFormatPr baseColWidth="10" defaultColWidth="11.44140625" defaultRowHeight="14.4"/>
  <cols>
    <col min="1" max="1" width="53.44140625" bestFit="1" customWidth="1"/>
    <col min="2" max="2" width="28.88671875" bestFit="1" customWidth="1"/>
    <col min="3" max="3" width="33.88671875" bestFit="1" customWidth="1"/>
    <col min="4" max="4" width="32.77734375" bestFit="1" customWidth="1"/>
    <col min="5" max="5" width="22.5546875" customWidth="1"/>
    <col min="6" max="6" width="14.88671875" bestFit="1" customWidth="1"/>
  </cols>
  <sheetData>
    <row r="1" spans="1:6" ht="28.5" customHeight="1">
      <c r="A1" s="156" t="s">
        <v>0</v>
      </c>
      <c r="B1" s="156"/>
      <c r="C1" s="156"/>
      <c r="D1" s="156"/>
      <c r="E1" s="156"/>
      <c r="F1" s="156"/>
    </row>
    <row r="2" spans="1:6" ht="21" customHeight="1">
      <c r="A2" s="157" t="s">
        <v>1</v>
      </c>
      <c r="B2" s="157"/>
      <c r="C2" s="157"/>
      <c r="D2" s="157"/>
      <c r="E2" s="157"/>
      <c r="F2" s="157"/>
    </row>
    <row r="3" spans="1:6" ht="15" customHeight="1">
      <c r="A3" s="167" t="s">
        <v>2</v>
      </c>
      <c r="B3" s="167"/>
      <c r="C3" s="167"/>
      <c r="D3" s="167"/>
      <c r="E3" s="167"/>
      <c r="F3" s="167"/>
    </row>
    <row r="5" spans="1:6" ht="18.75" customHeight="1">
      <c r="A5" s="169" t="s">
        <v>30</v>
      </c>
      <c r="B5" s="169"/>
      <c r="C5" s="169"/>
      <c r="D5" s="169"/>
      <c r="E5" s="169"/>
      <c r="F5" s="169"/>
    </row>
    <row r="6" spans="1:6" ht="18">
      <c r="A6" s="169" t="s">
        <v>1353</v>
      </c>
      <c r="B6" s="169"/>
      <c r="C6" s="169"/>
      <c r="D6" s="169"/>
      <c r="E6" s="169"/>
      <c r="F6" s="169"/>
    </row>
    <row r="7" spans="1:6" ht="18.75" customHeight="1">
      <c r="A7" s="173" t="s">
        <v>1354</v>
      </c>
      <c r="B7" s="173"/>
      <c r="C7" s="173"/>
      <c r="D7" s="173"/>
      <c r="E7" s="173"/>
      <c r="F7" s="173"/>
    </row>
    <row r="8" spans="1:6" ht="18.75" customHeight="1">
      <c r="A8" s="173" t="s">
        <v>1362</v>
      </c>
      <c r="B8" s="173"/>
      <c r="C8" s="173"/>
      <c r="D8" s="173"/>
      <c r="E8" s="173"/>
      <c r="F8" s="173"/>
    </row>
    <row r="9" spans="1:6" ht="15.6">
      <c r="A9" s="166" t="s">
        <v>1355</v>
      </c>
      <c r="B9" s="166"/>
      <c r="C9" s="166"/>
      <c r="D9" s="166"/>
      <c r="E9" s="166"/>
      <c r="F9" s="166"/>
    </row>
    <row r="12" spans="1:6">
      <c r="D12" s="12"/>
    </row>
    <row r="15" spans="1:6">
      <c r="A15" s="154" t="s">
        <v>1356</v>
      </c>
      <c r="B15" t="s">
        <v>1357</v>
      </c>
      <c r="C15" t="s">
        <v>1358</v>
      </c>
    </row>
    <row r="16" spans="1:6">
      <c r="A16" s="147" t="s">
        <v>1359</v>
      </c>
      <c r="B16" s="51">
        <v>1403263338155</v>
      </c>
      <c r="C16" s="51">
        <v>103174646573.17</v>
      </c>
    </row>
    <row r="17" spans="1:6">
      <c r="A17" s="148" t="s">
        <v>15</v>
      </c>
      <c r="B17" s="51">
        <v>1247578095825</v>
      </c>
      <c r="C17" s="51">
        <v>97946111055.339996</v>
      </c>
    </row>
    <row r="18" spans="1:6">
      <c r="A18" s="65" t="s">
        <v>16</v>
      </c>
      <c r="B18" s="51">
        <v>1092429071323</v>
      </c>
      <c r="C18" s="51">
        <v>91028835819.429993</v>
      </c>
    </row>
    <row r="19" spans="1:6">
      <c r="A19" s="149" t="s">
        <v>32</v>
      </c>
      <c r="B19" s="51">
        <v>444373269772</v>
      </c>
      <c r="C19" s="51">
        <v>24347647022.89999</v>
      </c>
    </row>
    <row r="20" spans="1:6">
      <c r="A20" s="149" t="s">
        <v>33</v>
      </c>
      <c r="B20" s="51">
        <v>66472191181</v>
      </c>
      <c r="C20" s="51">
        <v>4808103124.8999996</v>
      </c>
    </row>
    <row r="21" spans="1:6">
      <c r="A21" s="149" t="s">
        <v>17</v>
      </c>
      <c r="B21" s="51">
        <v>225621046933</v>
      </c>
      <c r="C21" s="51">
        <v>36762870166.679993</v>
      </c>
    </row>
    <row r="22" spans="1:6">
      <c r="A22" s="149" t="s">
        <v>34</v>
      </c>
      <c r="B22" s="51">
        <v>20010100000</v>
      </c>
      <c r="C22" s="51">
        <v>596112653.04999995</v>
      </c>
    </row>
    <row r="23" spans="1:6">
      <c r="A23" s="149" t="s">
        <v>35</v>
      </c>
      <c r="B23" s="51">
        <v>334972253013</v>
      </c>
      <c r="C23" s="51">
        <v>24440277975.900002</v>
      </c>
    </row>
    <row r="24" spans="1:6">
      <c r="A24" s="149" t="s">
        <v>36</v>
      </c>
      <c r="B24" s="51">
        <v>980210424</v>
      </c>
      <c r="C24" s="51">
        <v>73824876</v>
      </c>
      <c r="E24" s="12"/>
    </row>
    <row r="25" spans="1:6">
      <c r="A25" s="65" t="s">
        <v>18</v>
      </c>
      <c r="B25" s="51">
        <v>155149024502</v>
      </c>
      <c r="C25" s="51">
        <v>6917275235.9099998</v>
      </c>
    </row>
    <row r="26" spans="1:6">
      <c r="A26" s="149" t="s">
        <v>37</v>
      </c>
      <c r="B26" s="51">
        <v>37994371816</v>
      </c>
      <c r="C26" s="51">
        <v>1737290805.6399999</v>
      </c>
      <c r="F26" s="12"/>
    </row>
    <row r="27" spans="1:6">
      <c r="A27" s="149" t="s">
        <v>38</v>
      </c>
      <c r="B27" s="51">
        <v>55667598377</v>
      </c>
      <c r="C27" s="51">
        <v>724958473.78000009</v>
      </c>
    </row>
    <row r="28" spans="1:6">
      <c r="A28" s="149" t="s">
        <v>39</v>
      </c>
      <c r="B28" s="51">
        <v>9767900</v>
      </c>
      <c r="C28" s="51">
        <v>0</v>
      </c>
    </row>
    <row r="29" spans="1:6">
      <c r="A29" s="149" t="s">
        <v>40</v>
      </c>
      <c r="B29" s="51">
        <v>3463665953</v>
      </c>
      <c r="C29" s="51">
        <v>1181366</v>
      </c>
    </row>
    <row r="30" spans="1:6">
      <c r="A30" s="149" t="s">
        <v>41</v>
      </c>
      <c r="B30" s="51">
        <v>56567336181</v>
      </c>
      <c r="C30" s="51">
        <v>4453844590.4899998</v>
      </c>
    </row>
    <row r="31" spans="1:6">
      <c r="A31" s="149" t="s">
        <v>42</v>
      </c>
      <c r="B31" s="51">
        <v>1446284275</v>
      </c>
      <c r="C31" s="51">
        <v>0</v>
      </c>
    </row>
    <row r="32" spans="1:6">
      <c r="A32" s="148" t="s">
        <v>1360</v>
      </c>
      <c r="B32" s="51">
        <v>155685242330</v>
      </c>
      <c r="C32" s="51">
        <v>5228535517.8299999</v>
      </c>
    </row>
    <row r="33" spans="1:6">
      <c r="A33" s="65" t="s">
        <v>26</v>
      </c>
      <c r="B33" s="51">
        <v>155685242330</v>
      </c>
      <c r="C33" s="51">
        <v>5228535517.8299999</v>
      </c>
    </row>
    <row r="34" spans="1:6">
      <c r="A34" s="149" t="s">
        <v>44</v>
      </c>
      <c r="B34" s="51">
        <v>7242026236</v>
      </c>
      <c r="C34" s="51">
        <v>250000000</v>
      </c>
    </row>
    <row r="35" spans="1:6">
      <c r="A35" s="149" t="s">
        <v>45</v>
      </c>
      <c r="B35" s="51">
        <v>148443216094</v>
      </c>
      <c r="C35" s="51">
        <v>4978535517.8299999</v>
      </c>
      <c r="F35" s="52"/>
    </row>
    <row r="36" spans="1:6">
      <c r="A36" s="149" t="s">
        <v>1361</v>
      </c>
      <c r="B36" s="51">
        <v>0</v>
      </c>
      <c r="C36" s="51">
        <v>0</v>
      </c>
    </row>
    <row r="37" spans="1:6">
      <c r="A37" s="147" t="s">
        <v>823</v>
      </c>
      <c r="B37" s="51">
        <v>1403263338155</v>
      </c>
      <c r="C37" s="51">
        <v>103174646573.17</v>
      </c>
      <c r="F37" s="12"/>
    </row>
    <row r="42" spans="1:6">
      <c r="B42" s="12"/>
      <c r="D42" s="1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A6914A-9435-4EBA-8DE6-B296D3608D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1B5D0A-DBF7-4328-9C89-A6DB720B258A}">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979E7627-E4FC-4E15-8D65-EFCFF9DAD3C7}">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2023-01-31T19:17:41Z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