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Enero/"/>
    </mc:Choice>
  </mc:AlternateContent>
  <xr:revisionPtr revIDLastSave="443" documentId="13_ncr:1_{406AF520-6308-4735-B5AD-8CCDE2FFAFB7}" xr6:coauthVersionLast="47" xr6:coauthVersionMax="47" xr10:uidLastSave="{C1D5F0ED-8C58-4D14-9CCA-DF934F6B46DC}"/>
  <bookViews>
    <workbookView xWindow="-28908" yWindow="-108" windowWidth="29016" windowHeight="15696"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516"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0" i="27" l="1"/>
  <c r="D70" i="27"/>
  <c r="D115" i="29"/>
  <c r="D56" i="29"/>
  <c r="D51" i="29"/>
  <c r="D29" i="3"/>
  <c r="E17" i="71"/>
  <c r="D17" i="71"/>
  <c r="D144" i="29"/>
  <c r="D154" i="29"/>
  <c r="D14" i="3"/>
  <c r="D28" i="3"/>
  <c r="E12" i="71"/>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<sst xmlns="http://schemas.openxmlformats.org/spreadsheetml/2006/main" count="3735" uniqueCount="3430">
  <si>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</si>
  <si>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</si>
  <si>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</si>
  <si>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</si>
  <si>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</si>
  <si>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</si>
  <si>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</si>
  <si>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</si>
  <si>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</si>
  <si>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</si>
  <si>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</si>
  <si>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</si>
  <si>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</si>
  <si>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</si>
  <si>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</si>
  <si>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</si>
  <si>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</si>
  <si>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</si>
  <si>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</si>
  <si>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</si>
  <si>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</si>
  <si>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</si>
  <si>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</si>
  <si>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</si>
  <si>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</si>
  <si>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</si>
  <si>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</si>
  <si>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</si>
  <si>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</si>
  <si>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</si>
  <si>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</si>
  <si>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</si>
  <si>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</si>
  <si>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</si>
  <si>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</si>
  <si>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</si>
  <si>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</si>
  <si>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</si>
  <si>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</si>
  <si>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</si>
  <si>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</si>
  <si>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</si>
  <si>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</si>
  <si>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</si>
  <si>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</si>
  <si>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</si>
  <si>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</si>
  <si>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</si>
  <si>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</si>
  <si>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</si>
  <si>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</si>
  <si>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</si>
  <si>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</si>
  <si>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</si>
  <si>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</si>
  <si>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</si>
  <si>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</si>
  <si>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</si>
  <si>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</si>
  <si>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</si>
  <si>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</si>
  <si>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</si>
  <si>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</si>
  <si>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</si>
  <si>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</si>
  <si>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</si>
  <si>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</si>
  <si>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</si>
  <si>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</si>
  <si>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</si>
  <si>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</si>
  <si>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</si>
  <si>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</si>
  <si>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</si>
  <si>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</si>
  <si>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</si>
  <si>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</si>
  <si>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</si>
  <si>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</si>
  <si>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</si>
  <si>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</si>
  <si>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</si>
  <si>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</si>
  <si>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</si>
  <si>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</si>
  <si>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</si>
  <si>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</si>
  <si>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</si>
  <si>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</si>
  <si>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</si>
  <si>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</si>
  <si>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</si>
  <si>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</si>
  <si>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</si>
  <si>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</si>
  <si>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</si>
  <si>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</si>
  <si>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</si>
  <si>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</si>
  <si>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</si>
  <si>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</si>
  <si>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</si>
  <si>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</si>
  <si>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</si>
  <si>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</si>
  <si>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</si>
  <si>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</si>
  <si>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</si>
  <si>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</si>
  <si>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</si>
  <si>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</si>
  <si>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</si>
  <si>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</si>
  <si>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</si>
  <si>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</si>
  <si>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</si>
  <si>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</si>
  <si>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</si>
  <si>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</si>
  <si>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</si>
  <si>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</si>
  <si>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</si>
  <si>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</si>
  <si>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</si>
  <si>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</si>
  <si>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</si>
  <si>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</si>
  <si>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</si>
  <si>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</si>
  <si>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</si>
  <si>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</si>
  <si>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</si>
  <si>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</si>
  <si>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</si>
  <si>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</si>
  <si>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</si>
  <si>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</si>
  <si>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</si>
  <si>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</si>
  <si>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</si>
  <si>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</si>
  <si>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</si>
  <si>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</si>
  <si>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</si>
  <si>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</si>
  <si>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</si>
  <si>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</si>
  <si>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</si>
  <si>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</si>
  <si>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</si>
  <si>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</si>
  <si>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</si>
  <si>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</si>
  <si>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</si>
  <si>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</si>
  <si>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</si>
  <si>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</si>
  <si>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</si>
  <si>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</si>
  <si>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</si>
  <si>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</si>
  <si>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</si>
  <si>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</si>
  <si>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</si>
  <si>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</si>
  <si>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</si>
  <si>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</si>
  <si>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</si>
  <si>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</si>
  <si>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</si>
  <si>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</si>
  <si>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</si>
  <si>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</si>
  <si>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</si>
  <si>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</si>
  <si>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</si>
  <si>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</si>
  <si>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</si>
  <si>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</si>
  <si>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</si>
  <si>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</si>
  <si>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</si>
  <si>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</si>
  <si>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</si>
  <si>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</si>
  <si>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</si>
  <si>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</si>
  <si>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</si>
  <si>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</si>
  <si>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</si>
  <si>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</si>
  <si>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</si>
  <si>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</si>
  <si>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</si>
  <si>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</si>
  <si>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</si>
  <si>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</si>
  <si>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</si>
  <si>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</si>
  <si>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</si>
  <si>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</si>
  <si>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</si>
  <si>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</si>
  <si>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</si>
  <si>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</si>
  <si>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</si>
  <si>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</si>
  <si>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</si>
  <si>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</si>
  <si>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</si>
  <si>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</si>
  <si>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</si>
  <si>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</si>
  <si>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</si>
  <si>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</si>
  <si>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</si>
  <si>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</si>
  <si>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</si>
  <si>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</si>
  <si>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</si>
  <si>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</si>
  <si>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</si>
  <si>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</si>
  <si>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</si>
  <si>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</si>
  <si>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</si>
  <si>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</si>
  <si>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</si>
  <si>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</si>
  <si>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</si>
  <si>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</si>
  <si>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</si>
  <si>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</si>
  <si>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</si>
  <si>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</si>
  <si>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</si>
  <si>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</si>
  <si>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</si>
  <si>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</si>
  <si>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</si>
  <si>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</si>
  <si>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</si>
  <si>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</si>
  <si>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</si>
  <si>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</si>
  <si>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</si>
  <si>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</si>
  <si>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</si>
  <si>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</si>
  <si>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</si>
  <si>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</si>
  <si>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</si>
  <si>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</si>
  <si>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</si>
  <si>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</si>
  <si>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</si>
  <si>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</si>
  <si>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</si>
  <si>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</si>
  <si>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</si>
  <si>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</si>
  <si>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</si>
  <si>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</si>
  <si>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</si>
  <si>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</si>
  <si>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</si>
  <si>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</si>
  <si>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</si>
  <si>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</si>
  <si>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</si>
  <si>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</si>
  <si>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</si>
  <si>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</si>
  <si>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</si>
  <si>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</si>
  <si>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</si>
  <si>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</si>
  <si>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</si>
  <si>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</si>
  <si>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</si>
  <si>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</si>
  <si>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</si>
  <si>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</si>
  <si>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</si>
  <si>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</si>
  <si>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</si>
  <si>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</si>
  <si>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</si>
  <si>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</si>
  <si>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</si>
  <si>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</si>
  <si>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</si>
  <si>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</si>
  <si>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</si>
  <si>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</si>
  <si>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</si>
  <si>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</si>
  <si>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</si>
  <si>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</si>
  <si>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</si>
  <si>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</si>
  <si>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</si>
  <si>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</si>
  <si>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</si>
  <si>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</si>
  <si>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</si>
  <si>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</si>
  <si>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</si>
  <si>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</si>
  <si>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</si>
  <si>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</si>
  <si>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</si>
  <si>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</si>
  <si>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</si>
  <si>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</si>
  <si>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</si>
  <si>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</si>
  <si>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</si>
  <si>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</si>
  <si>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</si>
  <si>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</si>
  <si>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</si>
  <si>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</si>
  <si>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</si>
  <si>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</si>
  <si>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</si>
  <si>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</si>
  <si>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</si>
  <si>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</si>
  <si>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</si>
  <si>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</si>
  <si>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</si>
  <si>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</si>
  <si>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</si>
  <si>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</si>
  <si>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</si>
  <si>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</si>
  <si>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</si>
  <si>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</si>
  <si>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</si>
  <si>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</si>
  <si>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</si>
  <si>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</si>
  <si>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</si>
  <si>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</si>
  <si>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</si>
  <si>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</si>
  <si>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</si>
  <si>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</si>
  <si>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</si>
  <si>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</si>
  <si>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</si>
  <si>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</si>
  <si>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</si>
  <si>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</si>
  <si>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</si>
  <si>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</si>
  <si>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</si>
  <si>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</si>
  <si>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</si>
  <si>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</si>
  <si>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</si>
  <si>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</si>
  <si>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</si>
  <si>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</si>
  <si>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</si>
  <si>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</si>
  <si>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</si>
  <si>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</si>
  <si>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</si>
  <si>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</si>
  <si>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</si>
  <si>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</si>
  <si>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</si>
  <si>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</si>
  <si>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</si>
  <si>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</si>
  <si>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</si>
  <si>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</si>
  <si>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</si>
  <si>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</si>
  <si>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</si>
  <si>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</si>
  <si>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</si>
  <si>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</si>
  <si>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</si>
  <si>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</si>
  <si>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</si>
  <si>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</si>
  <si>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</si>
  <si>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</si>
  <si>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</si>
  <si>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</si>
  <si>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</si>
  <si>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</si>
  <si>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</si>
  <si>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</si>
  <si>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</si>
  <si>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</si>
  <si>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</si>
  <si>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</si>
  <si>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</si>
  <si>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</si>
  <si>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</si>
  <si>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</si>
  <si>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</si>
  <si>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</si>
  <si>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</si>
  <si>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</si>
  <si>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</si>
  <si>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</si>
  <si>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</si>
  <si>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</si>
  <si>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</si>
  <si>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</si>
  <si>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</si>
  <si>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</si>
  <si>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</si>
  <si>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</si>
  <si>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</si>
  <si>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</si>
  <si>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</si>
  <si>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</si>
  <si>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</si>
  <si>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</si>
  <si>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</si>
  <si>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</si>
  <si>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</si>
  <si>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</si>
  <si>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</si>
  <si>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</si>
  <si>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</si>
  <si>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</si>
  <si>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</si>
  <si>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</si>
  <si>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</si>
  <si>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</si>
  <si>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</si>
  <si>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</si>
  <si>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</si>
  <si>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</si>
  <si>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</si>
  <si>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</si>
  <si>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</si>
  <si>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</si>
  <si>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</si>
  <si>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</si>
  <si>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</si>
  <si>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</si>
  <si>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</si>
  <si>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</si>
  <si>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</si>
  <si>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</si>
  <si>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</si>
  <si>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</si>
  <si>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</si>
  <si>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</si>
  <si>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</si>
  <si>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</si>
  <si>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</si>
  <si>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</si>
  <si>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</si>
  <si>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</si>
  <si>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</si>
  <si>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</si>
  <si>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</si>
  <si>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</si>
  <si>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</si>
  <si>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</si>
  <si>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</si>
  <si>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</si>
  <si>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</si>
  <si>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</si>
  <si>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</si>
  <si>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</si>
  <si>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</si>
  <si>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</si>
  <si>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</si>
  <si>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</si>
  <si>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</si>
  <si>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</si>
  <si>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</si>
  <si>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</si>
  <si>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</si>
  <si>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</si>
  <si>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</si>
  <si>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</si>
  <si>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</si>
  <si>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</si>
  <si>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</si>
  <si>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</si>
  <si>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</si>
  <si>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</si>
  <si>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</si>
  <si>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</si>
  <si>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</si>
  <si>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</si>
  <si>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</si>
  <si>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</si>
  <si>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</si>
  <si>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</si>
  <si>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</si>
  <si>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</si>
  <si>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</si>
  <si>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</si>
  <si>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</si>
  <si>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</si>
  <si>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</si>
  <si>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</si>
  <si>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</si>
  <si>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</si>
  <si>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</si>
  <si>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</si>
  <si>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</si>
  <si>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</si>
  <si>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</si>
  <si>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</si>
  <si>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</si>
  <si>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</si>
  <si>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</si>
  <si>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</si>
  <si>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</si>
  <si>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</si>
  <si>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</si>
  <si>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</si>
  <si>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</si>
  <si>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</si>
  <si>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</si>
  <si>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</si>
  <si>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</si>
  <si>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</si>
  <si>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</si>
  <si>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</si>
  <si>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</si>
  <si>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</si>
  <si>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</si>
  <si>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</si>
  <si>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</si>
  <si>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</si>
  <si>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</si>
  <si>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</si>
  <si>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</si>
  <si>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</si>
  <si>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</si>
  <si>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</si>
  <si>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</si>
  <si>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</si>
  <si>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</si>
  <si>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</si>
  <si>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</si>
  <si>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</si>
  <si>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</si>
  <si>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</si>
  <si>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</si>
  <si>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</si>
  <si>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</si>
  <si>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</si>
  <si>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</si>
  <si>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</si>
  <si>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</si>
  <si>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</si>
  <si>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</si>
  <si>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</si>
  <si>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</si>
  <si>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</si>
  <si>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</si>
  <si>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</si>
  <si>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</si>
  <si>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</si>
  <si>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</si>
  <si>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</si>
  <si>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</si>
  <si>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</si>
  <si>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</si>
  <si>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</si>
  <si>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</si>
  <si>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</si>
  <si>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</si>
  <si>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</si>
  <si>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</si>
  <si>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</si>
  <si>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</si>
  <si>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</si>
  <si>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</si>
  <si>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</si>
  <si>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</si>
  <si>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</si>
  <si>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</si>
  <si>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</si>
  <si>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</si>
  <si>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</si>
  <si>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</si>
  <si>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</si>
  <si>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</si>
  <si>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</si>
  <si>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</si>
  <si>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</si>
  <si>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</si>
  <si>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</si>
  <si>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</si>
  <si>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</si>
  <si>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</si>
  <si>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</si>
  <si>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</si>
  <si>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</si>
  <si>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</si>
  <si>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</si>
  <si>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</si>
  <si>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</si>
  <si>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</si>
  <si>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</si>
  <si>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</si>
  <si>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</si>
  <si>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</si>
  <si>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</si>
  <si>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</si>
  <si>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</si>
  <si>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</si>
  <si>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</si>
  <si>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</si>
  <si>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</si>
  <si>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</si>
  <si>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</si>
  <si>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</si>
  <si>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</si>
  <si>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</si>
  <si>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</si>
  <si>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</si>
  <si>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</si>
  <si>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</si>
  <si>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</si>
  <si>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</si>
  <si>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</si>
  <si>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</si>
  <si>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</si>
  <si>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</si>
  <si>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</si>
  <si>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</si>
  <si>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</si>
  <si>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</si>
  <si>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</si>
  <si>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</si>
  <si>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</si>
  <si>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</si>
  <si>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</si>
  <si>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</si>
  <si>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</si>
  <si>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</si>
  <si>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</si>
  <si>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</si>
  <si>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</si>
  <si>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</si>
  <si>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</si>
  <si>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</si>
  <si>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</si>
  <si>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</si>
  <si>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</si>
  <si>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</si>
  <si>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</si>
  <si>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</si>
  <si>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</si>
  <si>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</si>
  <si>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</si>
  <si>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</si>
  <si>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</si>
  <si>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</si>
  <si>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</si>
  <si>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</si>
  <si>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</si>
  <si>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</si>
  <si>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</si>
  <si>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</si>
  <si>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</si>
  <si>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</si>
  <si>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</si>
  <si>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</si>
  <si>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</si>
  <si>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</si>
  <si>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</si>
  <si>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</si>
  <si>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</si>
  <si>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</si>
  <si>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</si>
  <si>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</si>
  <si>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</si>
  <si>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</si>
  <si>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</si>
  <si>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</si>
  <si>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</si>
  <si>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</si>
  <si>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</si>
  <si>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</si>
  <si>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</si>
  <si>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</si>
  <si>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</si>
  <si>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</si>
  <si>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</si>
  <si>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</si>
  <si>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</si>
  <si>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</si>
  <si>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</si>
  <si>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</si>
  <si>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</si>
  <si>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</si>
  <si>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</si>
  <si>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</si>
  <si>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</si>
  <si>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</si>
  <si>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</si>
  <si>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</si>
  <si>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</si>
  <si>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</si>
  <si>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</si>
  <si>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</si>
  <si>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</si>
  <si>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</si>
  <si>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</si>
  <si>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</si>
  <si>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</si>
  <si>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</si>
  <si>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</si>
  <si>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</si>
  <si>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</si>
  <si>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</si>
  <si>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</si>
  <si>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</si>
  <si>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</si>
  <si>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</si>
  <si>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</si>
  <si>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</si>
  <si>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</si>
  <si>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</si>
  <si>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</si>
  <si>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</si>
  <si>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</si>
  <si>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</si>
  <si>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</si>
  <si>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</si>
  <si>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</si>
  <si>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</si>
  <si>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</si>
  <si>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</si>
  <si>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</si>
  <si>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</si>
  <si>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</si>
  <si>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</si>
  <si>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</si>
  <si>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</si>
  <si>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</si>
  <si>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</si>
  <si>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</si>
  <si>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</si>
  <si>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</si>
  <si>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</si>
  <si>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</si>
  <si>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</si>
  <si>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</si>
  <si>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</si>
  <si>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</si>
  <si>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</si>
  <si>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</si>
  <si>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</si>
  <si>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</si>
  <si>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</si>
  <si>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</si>
  <si>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</si>
  <si>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</si>
  <si>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</si>
  <si>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</si>
  <si>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</si>
  <si>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</si>
  <si>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</si>
  <si>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</si>
  <si>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</si>
  <si>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</si>
  <si>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</si>
  <si>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</si>
  <si>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</si>
  <si>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</si>
  <si>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</si>
  <si>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</si>
  <si>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</si>
  <si>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</si>
  <si>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</si>
  <si>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</si>
  <si>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</si>
  <si>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</si>
  <si>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</si>
  <si>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</si>
  <si>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</si>
  <si>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</si>
  <si>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</si>
  <si>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</si>
  <si>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</si>
  <si>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</si>
  <si>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</si>
  <si>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</si>
  <si>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</si>
  <si>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</si>
  <si>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</si>
  <si>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</si>
  <si>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</si>
  <si>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</si>
  <si>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</si>
  <si>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</si>
  <si>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</si>
  <si>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</si>
  <si>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</si>
  <si>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</si>
  <si>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</si>
  <si>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</si>
  <si>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</si>
  <si>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</si>
  <si>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</si>
  <si>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</si>
  <si>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</si>
  <si>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</si>
  <si>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</si>
  <si>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</si>
  <si>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</si>
  <si>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</si>
  <si>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</si>
  <si>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</si>
  <si>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</si>
  <si>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</si>
  <si>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</si>
  <si>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</si>
  <si>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</si>
  <si>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</si>
  <si>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</si>
  <si>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</si>
  <si>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</si>
  <si>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</si>
  <si>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</si>
  <si>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</si>
  <si>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</si>
  <si>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</si>
  <si>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</si>
  <si>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</si>
  <si>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</si>
  <si>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</si>
  <si>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</si>
  <si>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</si>
  <si>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</si>
  <si>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</si>
  <si>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</si>
  <si>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</si>
  <si>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</si>
  <si>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</si>
  <si>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</si>
  <si>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</si>
  <si>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</si>
  <si>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</si>
  <si>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</si>
  <si>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</si>
  <si>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</si>
  <si>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</si>
  <si>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</si>
  <si>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</si>
  <si>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</si>
  <si>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</si>
  <si>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</si>
  <si>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</si>
  <si>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</si>
  <si>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</si>
  <si>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</si>
  <si>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</si>
  <si>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</si>
  <si>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</si>
  <si>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</si>
  <si>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</si>
  <si>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</si>
  <si>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</si>
  <si>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</si>
  <si>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</si>
  <si>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</si>
  <si>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</si>
  <si>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</si>
  <si>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</si>
  <si>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</si>
  <si>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</si>
  <si>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</si>
  <si>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</si>
  <si>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</si>
  <si>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</si>
  <si>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</si>
  <si>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</si>
  <si>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</si>
  <si>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</si>
  <si>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</si>
  <si>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</si>
  <si>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</si>
  <si>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</si>
  <si>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</si>
  <si>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</si>
  <si>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</si>
  <si>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</si>
  <si>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</si>
  <si>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</si>
  <si>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</si>
  <si>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</si>
  <si>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</si>
  <si>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</si>
  <si>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</si>
  <si>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</si>
  <si>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</si>
  <si>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</si>
  <si>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</si>
  <si>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</si>
  <si>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</si>
  <si>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</si>
  <si>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</si>
  <si>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</si>
  <si>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</si>
  <si>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</si>
  <si>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</si>
  <si>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</si>
  <si>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</si>
  <si>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</si>
  <si>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</si>
  <si>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</si>
  <si>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</si>
  <si>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</si>
  <si>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</si>
  <si>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</si>
  <si>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</si>
  <si>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</si>
  <si>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</si>
  <si>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</si>
  <si>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</si>
  <si>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</si>
  <si>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</si>
  <si>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</si>
  <si>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</si>
  <si>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</si>
  <si>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</si>
  <si>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</si>
  <si>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</si>
  <si>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</si>
  <si>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</si>
  <si>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</si>
  <si>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</si>
  <si>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</si>
  <si>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</si>
  <si>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</si>
  <si>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</si>
  <si>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</si>
  <si>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</si>
  <si>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</si>
  <si>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</si>
  <si>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</si>
  <si>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</si>
  <si>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</si>
  <si>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</si>
  <si>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</si>
  <si>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</si>
  <si>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</si>
  <si>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</si>
  <si>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</si>
  <si>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</si>
  <si>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</si>
  <si>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</si>
  <si>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</si>
  <si>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</si>
  <si>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</si>
  <si>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</si>
  <si>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</si>
  <si>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</si>
  <si>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</si>
  <si>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</si>
  <si>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</si>
  <si>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</si>
  <si>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</si>
  <si>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</si>
  <si>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</si>
  <si>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</si>
  <si>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</si>
  <si>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</si>
  <si>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</si>
  <si>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</si>
  <si>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</si>
  <si>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</si>
  <si>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</si>
  <si>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</si>
  <si>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</si>
  <si>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</si>
  <si>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</si>
  <si>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</si>
  <si>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</si>
  <si>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</si>
  <si>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</si>
  <si>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</si>
  <si>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</si>
  <si>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</si>
  <si>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</si>
  <si>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</si>
  <si>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</si>
  <si>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</si>
  <si>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</si>
  <si>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</si>
  <si>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</si>
  <si>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</si>
  <si>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</si>
  <si>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</si>
  <si>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</si>
  <si>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</si>
  <si>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</si>
  <si>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</si>
  <si>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</si>
  <si>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</si>
  <si>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</si>
  <si>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</si>
  <si>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</si>
  <si>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</si>
  <si>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</si>
  <si>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</si>
  <si>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</si>
  <si>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</si>
  <si>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</si>
  <si>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</si>
  <si>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</si>
  <si>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</si>
  <si>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</si>
  <si>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</si>
  <si>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</si>
  <si>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</si>
  <si>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</si>
  <si>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</si>
  <si>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</si>
  <si>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</si>
  <si>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</si>
  <si>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</si>
  <si>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</si>
  <si>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</si>
  <si>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</si>
  <si>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</si>
  <si>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</si>
  <si>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</si>
  <si>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</si>
  <si>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</si>
  <si>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</si>
  <si>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</si>
  <si>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</si>
  <si>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</si>
  <si>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</si>
  <si>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</si>
  <si>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</si>
  <si>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</si>
  <si>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</si>
  <si>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</si>
  <si>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</si>
  <si>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</si>
  <si>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</si>
  <si>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</si>
  <si>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</si>
  <si>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</si>
  <si>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</si>
  <si>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</si>
  <si>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</si>
  <si>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</si>
  <si>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</si>
  <si>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</si>
  <si>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</si>
  <si>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</si>
  <si>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</si>
  <si>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</si>
  <si>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</si>
  <si>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</si>
  <si>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</si>
  <si>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</si>
  <si>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</si>
  <si>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</si>
  <si>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</si>
  <si>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</si>
  <si>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</si>
  <si>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</si>
  <si>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</si>
  <si>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</si>
  <si>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</si>
  <si>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</si>
  <si>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</si>
  <si>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</si>
  <si>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</si>
  <si>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</si>
  <si>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</si>
  <si>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</si>
  <si>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</si>
  <si>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</si>
  <si>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</si>
  <si>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</si>
  <si>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</si>
  <si>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</si>
  <si>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</si>
  <si>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</si>
  <si>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</si>
  <si>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</si>
  <si>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</si>
  <si>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</si>
  <si>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</si>
  <si>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</si>
  <si>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</si>
  <si>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</si>
  <si>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</si>
  <si>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</si>
  <si>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</si>
  <si>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</si>
  <si>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</si>
  <si>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</si>
  <si>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</si>
  <si>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</si>
  <si>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</si>
  <si>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</si>
  <si>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</si>
  <si>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</si>
  <si>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</si>
  <si>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</si>
  <si>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</si>
  <si>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</si>
  <si>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</si>
  <si>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</si>
  <si>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</si>
  <si>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</si>
  <si>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</si>
  <si>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</si>
  <si>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</si>
  <si>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</si>
  <si>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</si>
  <si>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</si>
  <si>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</si>
  <si>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</si>
  <si>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</si>
  <si>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</si>
  <si>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</si>
  <si>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</si>
  <si>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</si>
  <si>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</si>
  <si>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</si>
  <si>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</si>
  <si>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</si>
  <si>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</si>
  <si>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</si>
  <si>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</si>
  <si>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</si>
  <si>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</si>
  <si>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</si>
  <si>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</si>
  <si>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</si>
  <si>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</si>
  <si>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</si>
  <si>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</si>
  <si>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</si>
  <si>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</si>
  <si>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</si>
  <si>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</si>
  <si>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</si>
  <si>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</si>
  <si>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</si>
  <si>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</si>
  <si>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</si>
  <si>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</si>
  <si>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</si>
  <si>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</si>
  <si>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</si>
  <si>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</si>
  <si>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</si>
  <si>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</si>
  <si>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</si>
  <si>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</si>
  <si>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</si>
  <si>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</si>
  <si>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</si>
  <si>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</si>
  <si>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</si>
  <si>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</si>
  <si>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</si>
  <si>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</si>
  <si>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</si>
  <si>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</si>
  <si>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</si>
  <si>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</si>
  <si>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</si>
  <si>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</si>
  <si>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</si>
  <si>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</si>
  <si>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</si>
  <si>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</si>
  <si>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</si>
  <si>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</si>
  <si>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</si>
  <si>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</si>
  <si>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</si>
  <si>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</si>
  <si>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</si>
  <si>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</si>
  <si>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</si>
  <si>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</si>
  <si>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</si>
  <si>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</si>
  <si>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</si>
  <si>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</si>
  <si>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</si>
  <si>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</si>
  <si>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</si>
  <si>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</si>
  <si>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</si>
  <si>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</si>
  <si>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</si>
  <si>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</si>
  <si>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</si>
  <si>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</si>
  <si>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</si>
  <si>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</si>
  <si>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</si>
  <si>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</si>
  <si>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</si>
  <si>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</si>
  <si>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</si>
  <si>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</si>
  <si>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</si>
  <si>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</si>
  <si>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</si>
  <si>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</si>
  <si>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</si>
  <si>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</si>
  <si>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</si>
  <si>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</si>
  <si>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</si>
  <si>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</si>
  <si>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</si>
  <si>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</si>
  <si>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</si>
  <si>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</si>
  <si>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</si>
  <si>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</si>
  <si>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</si>
  <si>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</si>
  <si>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</si>
  <si>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</si>
  <si>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</si>
  <si>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</si>
  <si>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</si>
  <si>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</si>
  <si>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</si>
  <si>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</si>
  <si>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</si>
  <si>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</si>
  <si>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</si>
  <si>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</si>
  <si>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</si>
  <si>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</si>
  <si>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</si>
  <si>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</si>
  <si>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</si>
  <si>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</si>
  <si>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</si>
  <si>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</si>
  <si>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</si>
  <si>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</si>
  <si>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</si>
  <si>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</si>
  <si>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</si>
  <si>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</si>
  <si>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</si>
  <si>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</si>
  <si>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</si>
  <si>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</si>
  <si>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</si>
  <si>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</si>
  <si>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</si>
  <si>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</si>
  <si>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</si>
  <si>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</si>
  <si>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</si>
  <si>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</si>
  <si>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</si>
  <si>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</si>
  <si>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</si>
  <si>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</si>
  <si>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</si>
  <si>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</si>
  <si>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</si>
  <si>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</si>
  <si>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</si>
  <si>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</si>
  <si>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</si>
  <si>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</si>
  <si>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</si>
  <si>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</si>
  <si>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</si>
  <si>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</si>
  <si>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</si>
  <si>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</si>
  <si>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</si>
  <si>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</si>
  <si>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</si>
  <si>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</si>
  <si>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</si>
  <si>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</si>
  <si>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</si>
  <si>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</si>
  <si>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</si>
  <si>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</si>
  <si>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</si>
  <si>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</si>
  <si>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</si>
  <si>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</si>
  <si>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</si>
  <si>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</si>
  <si>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</si>
  <si>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</si>
  <si>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</si>
  <si>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</si>
  <si>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</si>
  <si>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</si>
  <si>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</si>
  <si>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</si>
  <si>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</si>
  <si>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</si>
  <si>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</si>
  <si>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</si>
  <si>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</si>
  <si>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</si>
  <si>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</si>
  <si>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</si>
  <si>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</si>
  <si>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</si>
  <si>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</si>
  <si>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</si>
  <si>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</si>
  <si>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</si>
  <si>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</si>
  <si>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</si>
  <si>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</si>
  <si>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</si>
  <si>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</si>
  <si>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</si>
  <si>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</si>
  <si>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</si>
  <si>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</si>
  <si>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</si>
  <si>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</si>
  <si>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</si>
  <si>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</si>
  <si>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</si>
  <si>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</si>
  <si>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</si>
  <si>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</si>
  <si>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</si>
  <si>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</si>
  <si>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</si>
  <si>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</si>
  <si>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</si>
  <si>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</si>
  <si>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</si>
  <si>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</si>
  <si>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</si>
  <si>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</si>
  <si>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</si>
  <si>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</si>
  <si>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</si>
  <si>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</si>
  <si>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</si>
  <si>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</si>
  <si>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</si>
  <si>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</si>
  <si>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</si>
  <si>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</si>
  <si>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</si>
  <si>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</si>
  <si>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</si>
  <si>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</si>
  <si>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</si>
  <si>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</si>
  <si>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</si>
  <si>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</si>
  <si>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</si>
  <si>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</si>
  <si>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</si>
  <si>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</si>
  <si>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</si>
  <si>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</si>
  <si>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</si>
  <si>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</si>
  <si>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</si>
  <si>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</si>
  <si>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</si>
  <si>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</si>
  <si>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</si>
  <si>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</si>
  <si>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</si>
  <si>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</si>
  <si>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</si>
  <si>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</si>
  <si>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</si>
  <si>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</si>
  <si>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</si>
  <si>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</si>
  <si>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</si>
  <si>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</si>
  <si>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</si>
  <si>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</si>
  <si>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</si>
  <si>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</si>
  <si>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</si>
  <si>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</si>
  <si>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</si>
  <si>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</si>
  <si>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</si>
  <si>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</si>
  <si>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</si>
  <si>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</si>
  <si>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</si>
  <si>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</si>
  <si>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</si>
  <si>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</si>
  <si>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</si>
  <si>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</si>
  <si>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</si>
  <si>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</si>
  <si>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</si>
  <si>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</si>
  <si>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</si>
  <si>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</si>
  <si>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</si>
  <si>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</si>
  <si>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</si>
  <si>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</si>
  <si>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</si>
  <si>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</si>
  <si>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</si>
  <si>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</si>
  <si>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</si>
  <si>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</si>
  <si>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</si>
  <si>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</si>
  <si>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</si>
  <si>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</si>
  <si>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</si>
  <si>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</si>
  <si>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</si>
  <si>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</si>
  <si>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</si>
  <si>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</si>
  <si>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</si>
  <si>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</si>
  <si>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</si>
  <si>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</si>
  <si>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</si>
  <si>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</si>
  <si>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</si>
  <si>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</si>
  <si>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</si>
  <si>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</si>
  <si>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</si>
  <si>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</si>
  <si>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</si>
  <si>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</si>
  <si>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</si>
  <si>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</si>
  <si>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</si>
  <si>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</si>
  <si>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</si>
  <si>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</si>
  <si>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</si>
  <si>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</si>
  <si>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</si>
  <si>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</si>
  <si>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</si>
  <si>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</si>
  <si>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</si>
  <si>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</si>
  <si>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</si>
  <si>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</si>
  <si>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</si>
  <si>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</si>
  <si>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</si>
  <si>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</si>
  <si>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</si>
  <si>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</si>
  <si>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</si>
  <si>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</si>
  <si>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</si>
  <si>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</si>
  <si>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</si>
  <si>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</si>
  <si>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</si>
  <si>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</si>
  <si>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</si>
  <si>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</si>
  <si>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</si>
  <si>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</si>
  <si>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</si>
  <si>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</si>
  <si>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</si>
  <si>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</si>
  <si>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</si>
  <si>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</si>
  <si>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</si>
  <si>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</si>
  <si>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</si>
  <si>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</si>
  <si>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</si>
  <si>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</si>
  <si>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</si>
  <si>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</si>
  <si>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</si>
  <si>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</si>
  <si>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</si>
  <si>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</si>
  <si>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</si>
  <si>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</si>
  <si>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</si>
  <si>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</si>
  <si>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</si>
  <si>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</si>
  <si>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</si>
  <si>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</si>
  <si>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</si>
  <si>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</si>
  <si>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</si>
  <si>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</si>
  <si>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</si>
  <si>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</si>
  <si>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</si>
  <si>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</si>
  <si>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</si>
  <si>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</si>
  <si>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</si>
  <si>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</si>
  <si>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</si>
  <si>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</si>
  <si>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</si>
  <si>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</si>
  <si>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</si>
  <si>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</si>
  <si>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</si>
  <si>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</si>
  <si>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</si>
  <si>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</si>
  <si>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</si>
  <si>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</si>
  <si>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</si>
  <si>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</si>
  <si>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</si>
  <si>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</si>
  <si>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</si>
  <si>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</si>
  <si>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</si>
  <si>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</si>
  <si>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</si>
  <si>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</si>
  <si>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</si>
  <si>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</si>
  <si>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</si>
  <si>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</si>
  <si>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</si>
  <si>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</si>
  <si>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</si>
  <si>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</si>
  <si>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</si>
  <si>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</si>
  <si>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</si>
  <si>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</si>
  <si>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</si>
  <si>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</si>
  <si>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</si>
  <si>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</si>
  <si>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</si>
  <si>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</si>
  <si>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</si>
  <si>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</si>
  <si>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</si>
  <si>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</si>
  <si>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</si>
  <si>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</si>
  <si>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</si>
  <si>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</si>
  <si>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</si>
  <si>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</si>
  <si>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</si>
  <si>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</si>
  <si>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</si>
  <si>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</si>
  <si>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</si>
  <si>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</si>
  <si>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</si>
  <si>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</si>
  <si>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</si>
  <si>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</si>
  <si>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</si>
  <si>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</si>
  <si>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</si>
  <si>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</si>
  <si>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</si>
  <si>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</si>
  <si>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</si>
  <si>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</si>
  <si>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</si>
  <si>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</si>
  <si>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</si>
  <si>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</si>
  <si>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</si>
  <si>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</si>
  <si>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</si>
  <si>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</si>
  <si>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</si>
  <si>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</si>
  <si>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</si>
  <si>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</si>
  <si>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</si>
  <si>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</si>
  <si>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</si>
  <si>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</si>
  <si>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</si>
  <si>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</si>
  <si>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</si>
  <si>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</si>
  <si>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</si>
  <si>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</si>
  <si>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</si>
  <si>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</si>
  <si>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</si>
  <si>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</si>
  <si>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</si>
  <si>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</si>
  <si>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</si>
  <si>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</si>
  <si>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</si>
  <si>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</si>
  <si>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</si>
  <si>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</si>
  <si>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</si>
  <si>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</si>
  <si>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</si>
  <si>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</si>
  <si>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</si>
  <si>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</si>
  <si>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</si>
  <si>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</si>
  <si>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</si>
  <si>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</si>
  <si>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</si>
  <si>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</si>
  <si>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</si>
  <si>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</si>
  <si>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</si>
  <si>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</si>
  <si>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</si>
  <si>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</si>
  <si>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</si>
  <si>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</si>
  <si>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</si>
  <si>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</si>
  <si>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</si>
  <si>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</si>
  <si>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</si>
  <si>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</si>
  <si>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</si>
  <si>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</si>
  <si>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</si>
  <si>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</si>
  <si>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</si>
  <si>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</si>
  <si>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</si>
  <si>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</si>
  <si>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</si>
  <si>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</si>
  <si>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</si>
  <si>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</si>
  <si>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</si>
  <si>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</si>
  <si>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</si>
  <si>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</si>
  <si>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</si>
  <si>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</si>
  <si>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</si>
  <si>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</si>
  <si>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</si>
  <si>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</si>
  <si>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</si>
  <si>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</si>
  <si>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</si>
  <si>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</si>
  <si>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</si>
  <si>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</si>
  <si>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</si>
  <si>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</si>
  <si>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</si>
  <si>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</si>
  <si>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</si>
  <si>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</si>
  <si>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</si>
  <si>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</si>
  <si>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</si>
  <si>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</si>
  <si>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</si>
  <si>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</si>
  <si>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</si>
  <si>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</si>
  <si>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</si>
  <si>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</si>
  <si>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</si>
  <si>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</si>
  <si>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</si>
  <si>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</si>
  <si>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</si>
  <si>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</si>
  <si>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</si>
  <si>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</si>
  <si>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</si>
  <si>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</si>
  <si>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</si>
  <si>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</si>
  <si>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</si>
  <si>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</si>
  <si>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</si>
  <si>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</si>
  <si>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</si>
  <si>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</si>
  <si>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</si>
  <si>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</si>
  <si>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</si>
  <si>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</si>
  <si>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</si>
  <si>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</si>
  <si>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</si>
  <si>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</si>
  <si>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</si>
  <si>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</si>
  <si>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</si>
  <si>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</si>
  <si>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</si>
  <si>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</si>
  <si>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</si>
  <si>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</si>
  <si>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</si>
  <si>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</si>
  <si>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</si>
  <si>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</si>
  <si>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</si>
  <si>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</si>
  <si>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</si>
  <si>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</si>
  <si>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</si>
  <si>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</si>
  <si>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</si>
  <si>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</si>
  <si>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</si>
  <si>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</si>
  <si>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</si>
  <si>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</si>
  <si>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</si>
  <si>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</si>
  <si>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</si>
  <si>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</si>
  <si>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</si>
  <si>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</si>
  <si>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</si>
  <si>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</si>
  <si>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</si>
  <si>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</si>
  <si>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</si>
  <si>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</si>
  <si>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</si>
  <si>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</si>
  <si>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</si>
  <si>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</si>
  <si>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</si>
  <si>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</si>
  <si>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</si>
  <si>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</si>
  <si>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</si>
  <si>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</si>
  <si>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</si>
  <si>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</si>
  <si>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</si>
  <si>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</si>
  <si>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</si>
  <si>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</si>
  <si>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</si>
  <si>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</si>
  <si>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</si>
  <si>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</si>
  <si>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</si>
  <si>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</si>
  <si>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</si>
  <si>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</si>
  <si>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</si>
  <si>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</si>
  <si>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</si>
  <si>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</si>
  <si>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</si>
  <si>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</si>
  <si>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</si>
  <si>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</si>
  <si>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</si>
  <si>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</si>
  <si>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</si>
  <si>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</si>
  <si>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</si>
  <si>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</si>
  <si>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</si>
  <si>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</si>
  <si>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</si>
  <si>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</si>
  <si>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</si>
  <si>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</si>
  <si>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</si>
  <si>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</si>
  <si>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</si>
  <si>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</si>
  <si>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</si>
  <si>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</si>
  <si>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</si>
  <si>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</si>
  <si>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</si>
  <si>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</si>
  <si>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</si>
  <si>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</si>
  <si>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</si>
  <si>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</si>
  <si>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</si>
  <si>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</si>
  <si>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</si>
  <si>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</si>
  <si>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</si>
  <si>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</si>
  <si>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</si>
  <si>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</si>
  <si>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</si>
  <si>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</si>
  <si>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</si>
  <si>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</si>
  <si>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</si>
  <si>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</si>
  <si>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</si>
  <si>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</si>
  <si>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</si>
  <si>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</si>
  <si>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</si>
  <si>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</si>
  <si>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</si>
  <si>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</si>
  <si>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</si>
  <si>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</si>
  <si>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</si>
  <si>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</si>
  <si>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</si>
  <si>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</si>
  <si>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</si>
  <si>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</si>
  <si>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</si>
  <si>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</si>
  <si>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</si>
  <si>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</si>
  <si>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</si>
  <si>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</si>
  <si>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</si>
  <si>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</si>
  <si>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</si>
  <si>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</si>
  <si>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</si>
  <si>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</si>
  <si>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</si>
  <si>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</si>
  <si>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</si>
  <si>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</si>
  <si>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</si>
  <si>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</si>
  <si>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</si>
  <si>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</si>
  <si>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</si>
  <si>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</si>
  <si>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</si>
  <si>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</si>
  <si>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</si>
  <si>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</si>
  <si>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</si>
  <si>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</si>
  <si>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</si>
  <si>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</si>
  <si>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</si>
  <si>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</si>
  <si>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</si>
  <si>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</si>
  <si>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</si>
  <si>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</si>
  <si>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</si>
  <si>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</si>
  <si>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</si>
  <si>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</si>
  <si>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</si>
  <si>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</si>
  <si>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</si>
  <si>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</si>
  <si>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</si>
  <si>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</si>
  <si>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</si>
  <si>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</si>
  <si>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</si>
  <si>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</si>
  <si>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</si>
  <si>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</si>
  <si>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</si>
  <si>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</si>
  <si>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</si>
  <si>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</si>
  <si>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</si>
  <si>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</si>
  <si>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</si>
  <si>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</si>
  <si>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</si>
  <si>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</si>
  <si>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</si>
  <si>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</si>
  <si>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</si>
  <si>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</si>
  <si>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</si>
  <si>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</si>
  <si>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</si>
  <si>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</si>
  <si>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</si>
  <si>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</si>
  <si>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</si>
  <si>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</si>
  <si>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</si>
  <si>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</si>
  <si>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</si>
  <si>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</si>
  <si>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</si>
  <si>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</si>
  <si>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</si>
  <si>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</si>
  <si>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</si>
  <si>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</si>
  <si>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</si>
  <si>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</si>
  <si>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</si>
  <si>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</si>
  <si>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</si>
  <si>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</si>
  <si>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</si>
  <si>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</si>
  <si>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</si>
  <si>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</si>
  <si>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</si>
  <si>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</si>
  <si>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</si>
  <si>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</si>
  <si>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</si>
  <si>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</si>
  <si>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</si>
  <si>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</si>
  <si>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</si>
  <si>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</si>
  <si>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</si>
  <si>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</si>
  <si>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</si>
  <si>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</si>
  <si>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</si>
  <si>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</si>
  <si>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</si>
  <si>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</si>
  <si>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</si>
  <si>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</si>
  <si>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</si>
  <si>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</si>
  <si>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</si>
  <si>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</si>
  <si>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</si>
  <si>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</si>
  <si>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</si>
  <si>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</si>
  <si>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</si>
  <si>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</si>
  <si>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</si>
  <si>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</si>
  <si>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</si>
  <si>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</si>
  <si>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</si>
  <si>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</si>
  <si>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</si>
  <si>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</si>
  <si>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</si>
  <si>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</si>
  <si>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</si>
  <si>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</si>
  <si>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</si>
  <si>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</si>
  <si>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</si>
  <si>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</si>
  <si>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</si>
  <si>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</si>
  <si>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</si>
  <si>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</si>
  <si>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</si>
  <si>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</si>
  <si>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</si>
  <si>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</si>
  <si>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</si>
  <si>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</si>
  <si>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</si>
  <si>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</si>
  <si>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</si>
  <si>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</si>
  <si>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</si>
  <si>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</si>
  <si>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</si>
  <si>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</si>
  <si>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</si>
  <si>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</si>
  <si>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</si>
  <si>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</si>
  <si>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</si>
  <si>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</si>
  <si>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</si>
  <si>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</si>
  <si>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</si>
  <si>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</si>
  <si>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</si>
  <si>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</si>
  <si>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</si>
  <si>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</si>
  <si>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</si>
  <si>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</si>
  <si>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</si>
  <si>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</si>
  <si>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</si>
  <si>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</si>
  <si>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</si>
  <si>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</si>
  <si>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</si>
  <si>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</si>
  <si>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</si>
  <si>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</si>
  <si>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</si>
  <si>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</si>
  <si>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</si>
  <si>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</si>
  <si>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</si>
  <si>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</si>
  <si>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</si>
  <si>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</si>
  <si>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</si>
  <si>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</si>
  <si>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</si>
  <si>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</si>
  <si>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</si>
  <si>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</si>
  <si>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</si>
  <si>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</si>
  <si>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</si>
  <si>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</si>
  <si>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</si>
  <si>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</si>
  <si>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</si>
  <si>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</si>
  <si>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</si>
  <si>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</si>
  <si>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</si>
  <si>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</si>
  <si>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</si>
  <si>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</si>
  <si>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</si>
  <si>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</si>
  <si>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</si>
  <si>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</si>
  <si>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</si>
  <si>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</si>
  <si>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</si>
  <si>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</si>
  <si>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</si>
  <si>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</si>
  <si>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</si>
  <si>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</si>
  <si>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</si>
  <si>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</si>
  <si>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</si>
  <si>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</si>
  <si>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</si>
  <si>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</si>
  <si>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</si>
  <si>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</si>
  <si>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</si>
  <si>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</si>
  <si>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</si>
  <si>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</si>
  <si>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</si>
  <si>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</si>
  <si>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</si>
  <si>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</si>
  <si>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</si>
  <si>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</si>
  <si>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</si>
  <si>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</si>
  <si>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</si>
  <si>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</si>
  <si>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</si>
  <si>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</si>
  <si>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</si>
  <si>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</si>
  <si>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</si>
  <si>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</si>
  <si>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</si>
  <si>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</si>
  <si>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</si>
  <si>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</si>
  <si>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</si>
  <si>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</si>
  <si>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</si>
  <si>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</si>
  <si>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</si>
  <si>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</si>
  <si>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</si>
  <si>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</si>
  <si>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</si>
  <si>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</si>
  <si>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</si>
  <si>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</si>
  <si>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</si>
  <si>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</si>
  <si>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</si>
  <si>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</si>
  <si>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</si>
  <si>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</si>
  <si>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</si>
  <si>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</si>
  <si>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</si>
  <si>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</si>
  <si>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</si>
  <si>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</si>
  <si>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</si>
  <si>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</si>
  <si>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</si>
  <si>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</si>
  <si>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</si>
  <si>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</si>
  <si>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</si>
  <si>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</si>
  <si>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</si>
  <si>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</si>
  <si>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</si>
  <si>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</si>
  <si>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</si>
  <si>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</si>
  <si>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</si>
  <si>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</si>
  <si>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</si>
  <si>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</si>
  <si>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</si>
  <si>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</si>
  <si>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</si>
  <si>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</si>
  <si>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</si>
  <si>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</si>
  <si>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</si>
  <si>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</si>
  <si>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</si>
  <si>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</si>
  <si>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</si>
  <si>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</si>
  <si>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</si>
  <si>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</si>
  <si>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</si>
  <si>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</si>
  <si>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</si>
  <si>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</si>
  <si>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</si>
  <si>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</si>
  <si>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</si>
  <si>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</si>
  <si>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</si>
  <si>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</si>
  <si>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</si>
  <si>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</si>
  <si>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</si>
  <si>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</si>
  <si>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</si>
  <si>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</si>
  <si>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</si>
  <si>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</si>
  <si>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</si>
  <si>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</si>
  <si>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</si>
  <si>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</si>
  <si>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</si>
  <si>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</si>
  <si>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</si>
  <si>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</si>
  <si>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</si>
  <si>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</si>
  <si>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</si>
  <si>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</si>
  <si>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</si>
  <si>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</si>
  <si>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</si>
  <si>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</si>
  <si>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</si>
  <si>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</si>
  <si>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</si>
  <si>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</si>
  <si>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</si>
  <si>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</si>
  <si>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</si>
  <si>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</si>
  <si>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</si>
  <si>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</si>
  <si>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</si>
  <si>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</si>
  <si>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</si>
  <si>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</si>
  <si>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</si>
  <si>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</si>
  <si>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</si>
  <si>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</si>
  <si>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</si>
  <si>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</si>
  <si>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</si>
  <si>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</si>
  <si>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</si>
  <si>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</si>
  <si>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</si>
  <si>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</si>
  <si>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</si>
  <si>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</si>
  <si>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</si>
  <si>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</si>
  <si>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</si>
  <si>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</si>
  <si>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</si>
  <si>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</si>
  <si>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</si>
  <si>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</si>
  <si>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</si>
  <si>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</si>
  <si>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</si>
  <si>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</si>
  <si>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</si>
  <si>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</si>
  <si>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</si>
  <si>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</si>
  <si>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</si>
  <si>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</si>
  <si>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</si>
  <si>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</si>
  <si>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</si>
  <si>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</si>
  <si>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</si>
  <si>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</si>
  <si>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</si>
  <si>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</si>
  <si>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</si>
  <si>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</si>
  <si>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</si>
  <si>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</si>
  <si>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</si>
  <si>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</si>
  <si>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</si>
  <si>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</si>
  <si>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</si>
  <si>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</si>
  <si>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</si>
  <si>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</si>
  <si>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</si>
  <si>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</si>
  <si>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</si>
  <si>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</si>
  <si>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</si>
  <si>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</si>
  <si>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</si>
  <si>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</si>
  <si>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</si>
  <si>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</si>
  <si>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</si>
  <si>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</si>
  <si>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</si>
  <si>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</si>
  <si>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</si>
  <si>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</si>
  <si>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</si>
  <si>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</si>
  <si>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</si>
  <si>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</si>
  <si>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</si>
  <si>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</si>
  <si>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</si>
  <si>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</si>
  <si>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</si>
  <si>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</si>
  <si>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</si>
  <si>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</si>
  <si>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</si>
  <si>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</si>
  <si>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</si>
  <si>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</si>
  <si>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</si>
  <si>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</si>
  <si>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</si>
  <si>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</si>
  <si>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</si>
  <si>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</si>
  <si>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</si>
  <si>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</si>
  <si>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</si>
  <si>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</si>
  <si>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</si>
  <si>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</si>
  <si>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</si>
  <si>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</si>
  <si>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</si>
  <si>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</si>
  <si>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</si>
  <si>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</si>
  <si>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</si>
  <si>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</si>
  <si>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</si>
  <si>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</si>
  <si>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</si>
  <si>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</si>
  <si>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</si>
  <si>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</si>
  <si>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</si>
  <si>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</si>
  <si>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</si>
  <si>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</si>
  <si>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</si>
  <si>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</si>
  <si>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</si>
  <si>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</si>
  <si>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</si>
  <si>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</si>
  <si>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</si>
  <si>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</si>
  <si>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</si>
  <si>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</si>
  <si>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</si>
  <si>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</si>
  <si>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</si>
  <si>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</si>
  <si>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</si>
  <si>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</si>
  <si>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</si>
  <si>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</si>
  <si>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</si>
  <si>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</si>
  <si>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</si>
  <si>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</si>
  <si>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</si>
  <si>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</si>
  <si>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</si>
  <si>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</si>
  <si>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</si>
  <si>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</si>
  <si>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</si>
  <si>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</si>
  <si>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</si>
  <si>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</si>
  <si>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</si>
  <si>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</si>
  <si>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</si>
  <si>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</si>
  <si>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</si>
  <si>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</si>
  <si>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</si>
  <si>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</si>
  <si>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</si>
  <si>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</si>
  <si>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</si>
  <si>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</si>
  <si>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</si>
  <si>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</si>
  <si>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</si>
  <si>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</si>
  <si>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</si>
  <si>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</si>
  <si>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</si>
  <si>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</si>
  <si>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</si>
  <si>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</si>
  <si>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</si>
  <si>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</si>
  <si>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</si>
  <si>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</si>
  <si>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</si>
  <si>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</si>
  <si>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</si>
  <si>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</si>
  <si>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</si>
  <si>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</si>
  <si>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</si>
  <si>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</si>
  <si>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</si>
  <si>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</si>
  <si>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</si>
  <si>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</si>
  <si>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</si>
  <si>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</si>
  <si>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</si>
  <si>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</si>
  <si>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</si>
  <si>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</si>
  <si>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</si>
  <si>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</si>
  <si>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</si>
  <si>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</si>
  <si>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</si>
  <si>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</si>
  <si>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</si>
  <si>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</si>
  <si>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</si>
  <si>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</si>
  <si>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</si>
  <si>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</si>
  <si>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</si>
  <si>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</si>
  <si>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</si>
  <si>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</si>
  <si>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</si>
  <si>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</si>
  <si>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</si>
  <si>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</si>
  <si>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</si>
  <si>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</si>
  <si>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</si>
  <si>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</si>
  <si>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</si>
  <si>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</si>
  <si>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</si>
  <si>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</si>
  <si>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</si>
  <si>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</si>
  <si>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</si>
  <si>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</si>
  <si>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</si>
  <si>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</si>
  <si>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</si>
  <si>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</si>
  <si>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</si>
  <si>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</si>
  <si>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</si>
  <si>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</si>
  <si>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</si>
  <si>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</si>
  <si>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</si>
  <si>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</si>
  <si>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</si>
  <si>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</si>
  <si>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</si>
  <si>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</si>
  <si>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</si>
  <si>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</si>
  <si>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</si>
  <si>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</si>
  <si>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</si>
  <si>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</si>
  <si>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</si>
  <si>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</si>
  <si>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</si>
  <si>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</si>
  <si>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</si>
  <si>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</si>
  <si>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</si>
  <si>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</si>
  <si>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</si>
  <si>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</si>
  <si>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</si>
  <si>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</si>
  <si>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</si>
  <si>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</si>
  <si>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</si>
  <si>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</si>
  <si>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</si>
  <si>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</si>
  <si>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</si>
  <si>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</si>
  <si>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</si>
  <si>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</si>
  <si>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</si>
  <si>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</si>
  <si>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</si>
  <si>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</si>
  <si>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</si>
  <si>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</si>
  <si>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</si>
  <si>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</si>
  <si>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</si>
  <si>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</si>
  <si>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</si>
  <si>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</si>
  <si>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</si>
  <si>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</si>
  <si>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</si>
  <si>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</si>
  <si>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</si>
  <si>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</si>
  <si>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</si>
  <si>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</si>
  <si>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</si>
  <si>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</si>
  <si>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</si>
  <si>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</si>
  <si>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</si>
  <si>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</si>
  <si>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</si>
  <si>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</si>
  <si>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</si>
  <si>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</si>
  <si>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</si>
  <si>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</si>
  <si>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</si>
  <si>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</si>
  <si>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</si>
  <si>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</si>
  <si>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</si>
  <si>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</si>
  <si>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</si>
  <si>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</si>
  <si>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</si>
  <si>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</si>
  <si>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</si>
  <si>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</si>
  <si>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</si>
  <si>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</si>
  <si>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</si>
  <si>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</si>
  <si>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</si>
  <si>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</si>
  <si>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</si>
  <si>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</si>
  <si>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</si>
  <si>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</si>
  <si>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</si>
  <si>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</si>
  <si>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</si>
  <si>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</si>
  <si>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</si>
  <si>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</si>
  <si>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</si>
  <si>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</si>
  <si>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</si>
  <si>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</si>
  <si>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</si>
  <si>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</si>
  <si>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</si>
  <si>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</si>
  <si>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</si>
  <si>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</si>
  <si>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</si>
  <si>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</si>
  <si>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</si>
  <si>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</si>
  <si>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</si>
  <si>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</si>
  <si>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</si>
  <si>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</si>
  <si>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</si>
  <si>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</si>
  <si>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</si>
  <si>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</si>
  <si>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</si>
  <si>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</si>
  <si>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</si>
  <si>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</si>
  <si>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</si>
  <si>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</si>
  <si>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</si>
  <si>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</si>
  <si>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</si>
  <si>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</si>
  <si>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</si>
  <si>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</si>
  <si>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</si>
  <si>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</si>
  <si>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</si>
  <si>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</si>
  <si>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</si>
  <si>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</si>
  <si>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</si>
  <si>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</si>
  <si>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</si>
  <si>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</si>
  <si>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</si>
  <si>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</si>
  <si>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</si>
  <si>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13928-Recuperación de la Cobertura Vegetal en Cuencas Hidrográficas de la República Dominicana.</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</si>
  <si>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</si>
  <si>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</si>
  <si>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</si>
  <si>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</si>
  <si>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</si>
  <si>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</si>
  <si>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</si>
  <si>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</si>
  <si>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</si>
  <si>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</si>
  <si>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</si>
  <si>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</si>
  <si>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</si>
  <si>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</si>
  <si>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</si>
  <si>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</si>
  <si>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</si>
  <si>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</si>
  <si>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</si>
  <si>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</si>
  <si>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</si>
  <si>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</si>
  <si>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</si>
  <si>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</si>
  <si>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</si>
  <si>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</si>
  <si>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</si>
  <si>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</si>
  <si>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</si>
  <si>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</si>
  <si>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</si>
  <si>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</si>
  <si>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</si>
  <si>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</si>
  <si>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</si>
  <si>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</si>
  <si>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</si>
  <si>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</si>
  <si>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</si>
  <si>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</si>
  <si>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</si>
  <si>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</si>
  <si>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</si>
  <si>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</si>
  <si>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</si>
  <si>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</si>
  <si>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</si>
  <si>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</si>
  <si>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</si>
  <si>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</si>
  <si>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</si>
  <si>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</si>
  <si>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</si>
  <si>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</si>
  <si>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</si>
  <si>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</si>
  <si>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</si>
  <si>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</si>
  <si>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</si>
  <si>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</si>
  <si>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</si>
  <si>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</si>
  <si>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</si>
  <si>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</si>
  <si>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</si>
  <si>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</si>
  <si>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</si>
  <si>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</si>
  <si>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</si>
  <si>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</si>
  <si>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</si>
  <si>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</si>
  <si>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</si>
  <si>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</si>
  <si>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</si>
  <si>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</si>
  <si>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</si>
  <si>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</si>
  <si>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</si>
  <si>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</si>
  <si>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</si>
  <si>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</si>
  <si>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</si>
  <si>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</si>
  <si>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</si>
  <si>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</si>
  <si>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</si>
  <si>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</si>
  <si>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</si>
  <si>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</si>
  <si>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</si>
  <si>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</si>
  <si>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</si>
  <si>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</si>
  <si>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</si>
  <si>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</si>
  <si>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</si>
  <si>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</si>
  <si>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</si>
  <si>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</si>
  <si>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</si>
  <si>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</si>
  <si>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</si>
  <si>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</si>
  <si>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</si>
  <si>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</si>
  <si>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</si>
  <si>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</si>
  <si>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</si>
  <si>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</si>
  <si>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</si>
  <si>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</si>
  <si>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</si>
  <si>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</si>
  <si>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</si>
  <si>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</si>
  <si>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</si>
  <si>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</si>
  <si>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</si>
  <si>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</si>
  <si>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</si>
  <si>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</si>
  <si>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</si>
  <si>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</si>
  <si>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</si>
  <si>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</si>
  <si>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</si>
  <si>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</si>
  <si>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</si>
  <si>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</si>
  <si>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</si>
  <si>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</si>
  <si>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</si>
  <si>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</si>
  <si>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</si>
  <si>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</si>
  <si>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</si>
  <si>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</si>
  <si>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</si>
  <si>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</si>
  <si>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</si>
  <si>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</si>
  <si>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</si>
  <si>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</si>
  <si>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</si>
  <si>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</si>
  <si>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</si>
  <si>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</si>
  <si>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</si>
  <si>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</si>
  <si>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</si>
  <si>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</si>
  <si>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</si>
  <si>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</si>
  <si>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</si>
  <si>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</si>
  <si>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</si>
  <si>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</si>
  <si>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</si>
  <si>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</si>
  <si>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</si>
  <si>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</si>
  <si>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</si>
  <si>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</si>
  <si>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</si>
  <si>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</si>
  <si>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</si>
  <si>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</si>
  <si>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</si>
  <si>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</si>
  <si>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</si>
  <si>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</si>
  <si>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</si>
  <si>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</si>
  <si>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</si>
  <si>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</si>
  <si>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</si>
  <si>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</si>
  <si>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</si>
  <si>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</si>
  <si>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</si>
  <si>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</si>
  <si>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</si>
  <si>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</si>
  <si>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</si>
  <si>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</si>
  <si>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</si>
  <si>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</si>
  <si>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</si>
  <si>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</si>
  <si>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</si>
  <si>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</si>
  <si>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</si>
  <si>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</si>
  <si>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</si>
  <si>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</si>
  <si>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</si>
  <si>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</si>
  <si>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</si>
  <si>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</si>
  <si>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</si>
  <si>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</si>
  <si>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</si>
  <si>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</si>
  <si>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</si>
  <si>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</si>
  <si>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</si>
  <si>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</si>
  <si>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</si>
  <si>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</si>
  <si>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</si>
  <si>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</si>
  <si>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</si>
  <si>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</si>
  <si>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</si>
  <si>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</si>
  <si>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</si>
  <si>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</si>
  <si>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</si>
  <si>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</si>
  <si>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</si>
  <si>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</si>
  <si>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</si>
  <si>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</si>
  <si>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</si>
  <si>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</si>
  <si>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</si>
  <si>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</si>
  <si>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</si>
  <si>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</si>
  <si>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</si>
  <si>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</si>
  <si>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</si>
  <si>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</si>
  <si>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</si>
  <si>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</si>
  <si>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</si>
  <si>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</si>
  <si>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</si>
  <si>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</si>
  <si>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</si>
  <si>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</si>
  <si>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</si>
  <si>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</si>
  <si>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</si>
  <si>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</si>
  <si>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</si>
  <si>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</si>
  <si>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</si>
  <si>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</si>
  <si>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</si>
  <si>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</si>
  <si>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</si>
  <si>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</si>
  <si>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</si>
  <si>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</si>
  <si>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</si>
  <si>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</si>
  <si>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</si>
  <si>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</si>
  <si>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</si>
  <si>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</si>
  <si>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</si>
  <si>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</si>
  <si>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</si>
  <si>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</si>
  <si>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</si>
  <si>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</si>
  <si>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</si>
  <si>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</si>
  <si>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</si>
  <si>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</si>
  <si>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</si>
  <si>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</si>
  <si>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</si>
  <si>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</si>
  <si>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</si>
  <si>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</si>
  <si>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</si>
  <si>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</si>
  <si>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</si>
  <si>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</si>
  <si>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</si>
  <si>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</si>
  <si>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</si>
  <si>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</si>
  <si>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</si>
  <si>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</si>
  <si>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</si>
  <si>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</si>
  <si>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</si>
  <si>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</si>
  <si>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</si>
  <si>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</si>
  <si>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</si>
  <si>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</si>
  <si>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</si>
  <si>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</si>
  <si>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</si>
  <si>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</si>
  <si>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</si>
  <si>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</si>
  <si>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</si>
  <si>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</si>
  <si>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</si>
  <si>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</si>
  <si>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</si>
  <si>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</si>
  <si>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</si>
  <si>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</si>
  <si>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</si>
  <si>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</si>
  <si>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</si>
  <si>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</si>
  <si>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</si>
  <si>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</si>
  <si>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</si>
  <si>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</si>
  <si>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</si>
  <si>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</si>
  <si>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</si>
  <si>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</si>
  <si>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</si>
  <si>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</si>
  <si>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</si>
  <si>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</si>
  <si>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</si>
  <si>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</si>
  <si>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</si>
  <si>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</si>
  <si>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</si>
  <si>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</si>
  <si>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</si>
  <si>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</si>
  <si>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</si>
  <si>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</si>
  <si>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</si>
  <si>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</si>
  <si>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</si>
  <si>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</si>
  <si>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</si>
  <si>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</si>
  <si>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</si>
  <si>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</si>
  <si>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</si>
  <si>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</si>
  <si>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</si>
  <si>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</si>
  <si>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</si>
  <si>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</si>
  <si>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</si>
  <si>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</si>
  <si>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</si>
  <si>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</si>
  <si>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</si>
  <si>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</si>
  <si>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</si>
  <si>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</si>
  <si>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</si>
  <si>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</si>
  <si>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</si>
  <si>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</si>
  <si>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</si>
  <si>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</si>
  <si>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</si>
  <si>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</si>
  <si>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</si>
  <si>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</si>
  <si>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</si>
  <si>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</si>
  <si>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</si>
  <si>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</si>
  <si>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</si>
  <si>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</si>
  <si>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</si>
  <si>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</si>
  <si>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</si>
  <si>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</si>
  <si>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</si>
  <si>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</si>
  <si>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</si>
  <si>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</si>
  <si>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</si>
  <si>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</si>
  <si>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</si>
  <si>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</si>
  <si>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</si>
  <si>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</si>
  <si>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</si>
  <si>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</si>
  <si>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</si>
  <si>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</si>
  <si>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</si>
  <si>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</si>
  <si>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</si>
  <si>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</si>
  <si>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</si>
  <si>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</si>
  <si>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</si>
  <si>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</si>
  <si>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</si>
  <si>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</si>
  <si>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</si>
  <si>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</si>
  <si>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</si>
  <si>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</si>
  <si>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</si>
  <si>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</si>
  <si>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</si>
  <si>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</si>
  <si>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</si>
  <si>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</si>
  <si>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</si>
  <si>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</si>
  <si>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</si>
  <si>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</si>
  <si>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</si>
  <si>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</si>
  <si>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</si>
  <si>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</si>
  <si>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</si>
  <si>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</si>
  <si>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</si>
  <si>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</si>
  <si>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</si>
  <si>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</si>
  <si>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</si>
  <si>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</si>
  <si>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</si>
  <si>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</si>
  <si>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</si>
  <si>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</si>
  <si>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</si>
  <si>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</si>
  <si>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</si>
  <si>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</si>
  <si>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</si>
  <si>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</si>
  <si>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</si>
  <si>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</si>
  <si>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</si>
  <si>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</si>
  <si>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</si>
  <si>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</si>
  <si>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</si>
  <si>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</si>
  <si>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</si>
  <si>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</si>
  <si>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</si>
  <si>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</si>
  <si>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</si>
  <si>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</si>
  <si>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</si>
  <si>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</si>
  <si>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</si>
  <si>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</si>
  <si>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</si>
  <si>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</si>
  <si>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</si>
  <si>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</si>
  <si>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</si>
  <si>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</si>
  <si>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</si>
  <si>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</si>
  <si>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</si>
  <si>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</si>
  <si>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</si>
  <si>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</si>
  <si>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</si>
  <si>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</si>
  <si>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</si>
  <si>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</si>
  <si>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</si>
  <si>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</si>
  <si>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</si>
  <si>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</si>
  <si>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</si>
  <si>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</si>
  <si>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</si>
  <si>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</si>
  <si>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</si>
  <si>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</si>
  <si>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</si>
  <si>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</si>
  <si>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</si>
  <si>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</si>
  <si>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</si>
  <si>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</si>
  <si>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</si>
  <si>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</si>
  <si>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</si>
  <si>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</si>
  <si>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</si>
  <si>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</si>
  <si>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</si>
  <si>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</si>
  <si>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</si>
  <si>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</si>
  <si>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</si>
  <si>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</si>
  <si>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</si>
  <si>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</si>
  <si>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</si>
  <si>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</si>
  <si>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</si>
  <si>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</si>
  <si>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</si>
  <si>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</si>
  <si>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</si>
  <si>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</si>
  <si>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</si>
  <si>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</si>
  <si>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</si>
  <si>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</si>
  <si>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</si>
  <si>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</si>
  <si>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</si>
  <si>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</si>
  <si>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</si>
  <si>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</si>
  <si>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</si>
  <si>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</si>
  <si>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</si>
  <si>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</si>
  <si>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</si>
  <si>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</si>
  <si>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</si>
  <si>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</si>
  <si>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</si>
  <si>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</si>
  <si>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</si>
  <si>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</si>
  <si>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</si>
  <si>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</si>
  <si>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</si>
  <si>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</si>
  <si>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</si>
  <si>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</si>
  <si>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</si>
  <si>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</si>
  <si>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</si>
  <si>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</si>
  <si>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</si>
  <si>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</si>
  <si>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</si>
  <si>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</si>
  <si>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</si>
  <si>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</si>
  <si>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</si>
  <si>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</si>
  <si>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</si>
  <si>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</si>
  <si>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</si>
  <si>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</si>
  <si>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</si>
  <si>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</si>
  <si>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</si>
  <si>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</si>
  <si>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</si>
  <si>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</si>
  <si>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</si>
  <si>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</si>
  <si>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</si>
  <si>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</si>
  <si>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</si>
  <si>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</si>
  <si>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</si>
  <si>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</si>
  <si>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</si>
  <si>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</si>
  <si>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</si>
  <si>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</si>
  <si>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</si>
  <si>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</si>
  <si>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</si>
  <si>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</si>
  <si>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</si>
  <si>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</si>
  <si>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</si>
  <si>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</si>
  <si>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</si>
  <si>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</si>
  <si>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</si>
  <si>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</si>
  <si>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</si>
  <si>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</si>
  <si>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</si>
  <si>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</si>
  <si>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</si>
  <si>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</si>
  <si>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</si>
  <si>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</si>
  <si>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</si>
  <si>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</si>
  <si>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</si>
  <si>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</si>
  <si>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</si>
  <si>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</si>
  <si>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</si>
  <si>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</si>
  <si>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</si>
  <si>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</si>
  <si>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</si>
  <si>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</si>
  <si>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</si>
  <si>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</si>
  <si>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</si>
  <si>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</si>
  <si>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</si>
  <si>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</si>
  <si>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</si>
  <si>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</si>
  <si>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</si>
  <si>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</si>
  <si>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</si>
  <si>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</si>
  <si>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</si>
  <si>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</si>
  <si>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</si>
  <si>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</si>
  <si>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</si>
  <si>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</si>
  <si>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</si>
  <si>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</si>
  <si>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</si>
  <si>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</si>
  <si>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</si>
  <si>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</si>
  <si>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</si>
  <si>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</si>
  <si>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</si>
  <si>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</si>
  <si>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</si>
  <si>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</si>
  <si>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</si>
  <si>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</si>
  <si>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</si>
  <si>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</si>
  <si>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</si>
  <si>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</si>
  <si>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</si>
  <si>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</si>
  <si>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</si>
  <si>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</si>
  <si>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</si>
  <si>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</si>
  <si>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</si>
  <si>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</si>
  <si>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</si>
  <si>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</si>
  <si>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</si>
  <si>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</si>
  <si>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</si>
  <si>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</si>
  <si>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</si>
  <si>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</si>
  <si>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</si>
  <si>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</si>
  <si>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</si>
  <si>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</si>
  <si>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</si>
  <si>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</si>
  <si>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</si>
  <si>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</si>
  <si>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</si>
  <si>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</si>
  <si>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</si>
  <si>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</si>
  <si>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</si>
  <si>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</si>
  <si>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</si>
  <si>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</si>
  <si>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</si>
  <si>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</si>
  <si>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</si>
  <si>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</si>
  <si>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</si>
  <si>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</si>
  <si>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</si>
  <si>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</si>
  <si>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</si>
  <si>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</si>
  <si>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</si>
  <si>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</si>
  <si>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</si>
  <si>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</si>
  <si>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</si>
  <si>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</si>
  <si>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</si>
  <si>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</si>
  <si>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</si>
  <si>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</si>
  <si>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</si>
  <si>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</si>
  <si>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</si>
  <si>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</si>
  <si>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</si>
  <si>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</si>
  <si>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</si>
  <si>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</si>
  <si>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</si>
  <si>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</si>
  <si>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</si>
  <si>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</si>
  <si>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</si>
  <si>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</si>
  <si>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</si>
  <si>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</si>
  <si>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</si>
  <si>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</si>
  <si>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</si>
  <si>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</si>
  <si>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</si>
  <si>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</si>
  <si>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</si>
  <si>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</si>
  <si>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</si>
  <si>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</si>
  <si>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</si>
  <si>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</si>
  <si>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</si>
  <si>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</si>
  <si>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</si>
  <si>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</si>
  <si>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</si>
  <si>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</si>
  <si>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</si>
  <si>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</si>
  <si>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</si>
  <si>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</si>
  <si>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</si>
  <si>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</si>
  <si>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</si>
  <si>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</si>
  <si>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</si>
  <si>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</si>
  <si>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</si>
  <si>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</si>
  <si>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</si>
  <si>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</si>
  <si>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</si>
  <si>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</si>
  <si>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</si>
  <si>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</si>
  <si>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</si>
  <si>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</si>
  <si>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</si>
  <si>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</si>
  <si>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</si>
  <si>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</si>
  <si>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</si>
  <si>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</si>
  <si>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</si>
  <si>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</si>
  <si>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</si>
  <si>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</si>
  <si>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</si>
  <si>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</si>
  <si>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</si>
  <si>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</si>
  <si>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</si>
  <si>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</si>
  <si>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</si>
  <si>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</si>
  <si>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</si>
  <si>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</si>
  <si>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</si>
  <si>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</si>
  <si>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</si>
  <si>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</si>
  <si>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</si>
  <si>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</si>
  <si>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</si>
  <si>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</si>
  <si>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</si>
  <si>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</si>
  <si>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</si>
  <si>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</si>
  <si>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</si>
  <si>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</si>
  <si>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</si>
  <si>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</si>
  <si>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</si>
  <si>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</si>
  <si>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</si>
  <si>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</si>
  <si>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</si>
  <si>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</si>
  <si>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</si>
  <si>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</si>
  <si>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</si>
  <si>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</si>
  <si>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</si>
  <si>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</si>
  <si>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</si>
  <si>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</si>
  <si>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</si>
  <si>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</si>
  <si>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</si>
  <si>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</si>
  <si>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</si>
  <si>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</si>
  <si>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</si>
  <si>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</si>
  <si>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</si>
  <si>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</si>
  <si>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</si>
  <si>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</si>
  <si>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</si>
  <si>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</si>
  <si>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</si>
  <si>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</si>
  <si>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</si>
  <si>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</si>
  <si>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</si>
  <si>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</si>
  <si>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</si>
  <si>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</si>
  <si>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</si>
  <si>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</si>
  <si>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</si>
  <si>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</si>
  <si>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</si>
  <si>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</si>
  <si>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</si>
  <si>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</si>
  <si>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</si>
  <si>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</si>
  <si>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</si>
  <si>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</si>
  <si>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</si>
  <si>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</si>
  <si>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</si>
  <si>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</si>
  <si>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</si>
  <si>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</si>
  <si>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</si>
  <si>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0406 - OFICINA NACIONAL DE DEFENSA PUBLICA</t>
  </si>
  <si>
    <t>* Fecha de imputación al 26 de enero y fecha de registro al 29 de enero de 2024. La fecha de imputación representa los gastos o ingresos en el momento de su ejecución, mientras que la fecha de registro representa el momento de su registro en el sistema, en la medida que se van regularizando los pagos.</t>
  </si>
  <si>
    <t>Ejecución 1ro de enero - 26 de enero de 2024*</t>
  </si>
  <si>
    <t>Ejecución 1ro de enero - 26 de enero de 2024 *</t>
  </si>
  <si>
    <t xml:space="preserve">      Ejecución 1ro de enero - 26 de enero 2024 (fecha de imputación)</t>
  </si>
  <si>
    <t>Ejecución 1ro de enero - 29 de enero 2024 (fecha de registro)</t>
  </si>
  <si>
    <t>2.9.5-GASTOS DE INTERESES, RECARGOS MULTAS Y SANCIONES DE IMPUESTOS Y CONTRIBUCIONES SOCIALES</t>
  </si>
  <si>
    <t>No Informado-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</si>
</sst>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0.0%"/>
    <numFmt numFmtId="177" formatCode="#,##0.0,,"/>
    <numFmt numFmtId="178" formatCode="_(* #,##0.0_);_(* \(#,##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sz val="10"/>
      <color theme="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6">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165" fontId="13" fillId="2" borderId="0" xfId="1" applyFont="1" applyFill="1" applyAlignment="1">
      <alignment wrapText="1"/>
    </xf>
    <xf numFmtId="165"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43" fontId="0" fillId="0" borderId="0" xfId="0" applyNumberFormat="1"/>
    <xf numFmtId="176"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6" fontId="5" fillId="0" borderId="0" xfId="1" applyNumberFormat="1" applyFont="1" applyAlignment="1"/>
    <xf numFmtId="167"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7" fontId="58"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59"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177" fontId="54" fillId="5" borderId="0" xfId="864" applyNumberFormat="1" applyFont="1" applyFill="1"/>
    <xf numFmtId="177"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165"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7" fontId="57" fillId="42" borderId="0" xfId="864" applyNumberFormat="1" applyFont="1" applyFill="1"/>
    <xf numFmtId="178" fontId="0" fillId="0" borderId="0" xfId="0" applyNumberFormat="1"/>
    <xf numFmtId="177" fontId="54" fillId="0" borderId="0" xfId="0" applyNumberFormat="1" applyFont="1" applyAlignment="1">
      <alignment horizontal="left" indent="3"/>
    </xf>
    <xf numFmtId="177" fontId="0" fillId="0" borderId="0" xfId="0" applyNumberFormat="1" applyAlignment="1">
      <alignment horizontal="left" indent="4"/>
    </xf>
    <xf numFmtId="177" fontId="0" fillId="0" borderId="0" xfId="0" applyNumberFormat="1" applyAlignment="1">
      <alignment horizontal="left" indent="2"/>
    </xf>
    <xf numFmtId="177" fontId="0" fillId="0" borderId="0" xfId="0" applyNumberFormat="1" applyAlignment="1">
      <alignment horizontal="left" indent="5"/>
    </xf>
    <xf numFmtId="0" fontId="9" fillId="2" borderId="18" xfId="0" applyFont="1" applyFill="1" applyBorder="1" applyAlignment="1">
      <alignment vertical="center"/>
    </xf>
    <xf numFmtId="177" fontId="54" fillId="43" borderId="0" xfId="436" applyNumberFormat="1" applyFont="1" applyFill="1" applyAlignment="1">
      <alignment horizontal="left" vertical="center" indent="1"/>
    </xf>
    <xf numFmtId="177"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6" fontId="5" fillId="0" borderId="0" xfId="1" applyNumberFormat="1" applyFont="1" applyAlignment="1">
      <alignment horizontal="right"/>
    </xf>
    <xf numFmtId="165" fontId="5" fillId="0" borderId="0" xfId="1" applyFont="1" applyFill="1" applyBorder="1" applyAlignment="1">
      <alignment horizontal="right" vertical="center"/>
    </xf>
    <xf numFmtId="0" fontId="0" fillId="2" borderId="19" xfId="0" applyFill="1" applyBorder="1"/>
    <xf numFmtId="166" fontId="6" fillId="5" borderId="20" xfId="1" applyNumberFormat="1" applyFont="1" applyFill="1" applyBorder="1" applyAlignment="1">
      <alignment horizontal="right" vertical="center" wrapText="1"/>
    </xf>
    <xf numFmtId="166" fontId="5" fillId="0" borderId="19" xfId="1" applyNumberFormat="1" applyFont="1" applyFill="1" applyBorder="1" applyAlignment="1">
      <alignment horizontal="right" vertical="center" wrapText="1"/>
    </xf>
    <xf numFmtId="0" fontId="0" fillId="0" borderId="19" xfId="0" applyBorder="1"/>
    <xf numFmtId="165"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6" fontId="5" fillId="0" borderId="0" xfId="1" applyNumberFormat="1" applyFont="1" applyFill="1" applyBorder="1" applyAlignment="1">
      <alignment horizontal="right" vertical="center"/>
    </xf>
    <xf numFmtId="166" fontId="6" fillId="4" borderId="0" xfId="1" applyNumberFormat="1" applyFont="1" applyFill="1" applyBorder="1" applyAlignment="1">
      <alignment horizontal="right" vertical="center"/>
    </xf>
    <xf numFmtId="166" fontId="59" fillId="0" borderId="0" xfId="1" applyNumberFormat="1" applyFont="1" applyFill="1" applyBorder="1" applyAlignment="1">
      <alignment horizontal="right" vertical="center"/>
    </xf>
    <xf numFmtId="166" fontId="60" fillId="3" borderId="0" xfId="1" applyNumberFormat="1" applyFont="1" applyFill="1" applyBorder="1" applyAlignment="1">
      <alignment horizontal="right" vertical="center"/>
    </xf>
    <xf numFmtId="166" fontId="6" fillId="5" borderId="0" xfId="1" applyNumberFormat="1" applyFont="1" applyFill="1" applyBorder="1" applyAlignment="1">
      <alignment horizontal="right" vertical="center"/>
    </xf>
    <xf numFmtId="166" fontId="6" fillId="0" borderId="0" xfId="1" applyNumberFormat="1" applyFont="1" applyFill="1" applyBorder="1" applyAlignment="1">
      <alignment horizontal="right" vertical="center"/>
    </xf>
    <xf numFmtId="166" fontId="55" fillId="3" borderId="0" xfId="1" applyNumberFormat="1" applyFont="1" applyFill="1" applyBorder="1" applyAlignment="1">
      <alignment horizontal="right" vertical="center"/>
    </xf>
    <xf numFmtId="166" fontId="16" fillId="3" borderId="0" xfId="856" applyNumberFormat="1" applyFont="1" applyFill="1" applyAlignment="1">
      <alignment horizontal="center" vertical="center"/>
    </xf>
    <xf numFmtId="166" fontId="7" fillId="3" borderId="0" xfId="856" applyNumberFormat="1" applyFont="1" applyFill="1" applyAlignment="1">
      <alignment horizontal="center" wrapText="1"/>
    </xf>
    <xf numFmtId="177" fontId="54" fillId="43" borderId="0" xfId="856" applyNumberFormat="1" applyFont="1" applyFill="1"/>
    <xf numFmtId="177" fontId="54" fillId="5" borderId="0" xfId="856" applyNumberFormat="1" applyFont="1" applyFill="1"/>
    <xf numFmtId="166" fontId="5" fillId="0" borderId="19" xfId="1" applyNumberFormat="1" applyFont="1" applyFill="1" applyBorder="1" applyAlignment="1">
      <alignment horizontal="right" vertical="center"/>
    </xf>
    <xf numFmtId="166" fontId="6" fillId="41"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xf>
    <xf numFmtId="0" fontId="0" fillId="0" borderId="0" xfId="0" pivotButton="1"/>
    <xf numFmtId="166" fontId="58" fillId="0" borderId="0" xfId="1" applyNumberFormat="1" applyFont="1" applyFill="1" applyBorder="1" applyAlignment="1">
      <alignment horizontal="right" vertical="center"/>
    </xf>
    <xf numFmtId="166" fontId="17" fillId="3" borderId="0" xfId="1" applyNumberFormat="1" applyFont="1" applyFill="1" applyBorder="1" applyAlignment="1">
      <alignment horizontal="right" vertical="center" wrapText="1"/>
    </xf>
    <xf numFmtId="166" fontId="55" fillId="2" borderId="0" xfId="0" applyNumberFormat="1" applyFont="1" applyFill="1" applyAlignment="1">
      <alignment horizontal="center" wrapText="1"/>
    </xf>
    <xf numFmtId="177" fontId="0" fillId="0" borderId="0" xfId="0" applyNumberFormat="1"/>
    <xf numFmtId="177" fontId="54" fillId="0" borderId="0" xfId="0" applyNumberFormat="1" applyFont="1"/>
    <xf numFmtId="166" fontId="59" fillId="4" borderId="0" xfId="1" applyNumberFormat="1" applyFont="1" applyFill="1" applyBorder="1" applyAlignment="1">
      <alignment horizontal="right" vertical="center"/>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7" fontId="16" fillId="3" borderId="0" xfId="436" applyNumberFormat="1" applyFont="1" applyFill="1" applyAlignment="1">
      <alignment horizontal="center" vertical="center"/>
    </xf>
    <xf numFmtId="16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xf numFmtId="166" fontId="6" fillId="5" borderId="20" xfId="1" applyNumberFormat="1" applyFont="1" applyFill="1" applyBorder="1"/>
    <xf numFmtId="166" fontId="6" fillId="5" borderId="0" xfId="1" applyNumberFormat="1" applyFont="1" applyFill="1"/>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55450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53340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B9671B97-394A-4CDE-B1BA-C9005A7F2532}"/>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2F887806-0E60-4CED-AD20-DC546C55602D}"/>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D328B7E5-8993-4855-A8E9-A1CED6EDEBBE}"/>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21.379016435189" createdVersion="8" refreshedVersion="8" minRefreshableVersion="3" recordCount="7886" xr:uid="{05E9768A-7302-4904-A285-96C3F4DC4909}">
  <cacheSource type="worksheet">
    <worksheetSource ref="A1:T7887" sheet="26.01.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65"/>
    </cacheField>
    <cacheField name="PROVINCIA" numFmtId="0">
      <sharedItems/>
    </cacheField>
    <cacheField name="Suma de INICIAL" numFmtId="165">
      <sharedItems containsSemiMixedTypes="0" containsString="0" containsNumber="1" containsInteger="1" minValue="0" maxValue="79215857821"/>
    </cacheField>
    <cacheField name="Suma de DEVENGADO" numFmtId="165">
      <sharedItems containsSemiMixedTypes="0" containsString="0" containsNumber="1" minValue="0" maxValue="30945707990.4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86">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100638219"/>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935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435499"/>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25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33574002"/>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3168749"/>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525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2889667"/>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37501"/>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2791668"/>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7137501"/>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3741668"/>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2556243"/>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4583333"/>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883335"/>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8334"/>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750001"/>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5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20834"/>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252086"/>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3308783"/>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1058329"/>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153496720.49999997"/>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37772498.07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18349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38525166.670000002"/>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46977950.25"/>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6670015.25"/>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0375000"/>
  </r>
  <r>
    <s v="2024"/>
    <x v="0"/>
    <x v="0"/>
    <x v="0"/>
    <x v="0"/>
    <s v="1 - Poder Legislativo"/>
    <s v="0102 - CÁMARA DE DIPUTADOS"/>
    <s v="0001 - CÁMARA DE DIPUTADOS"/>
    <x v="0"/>
    <x v="0"/>
    <x v="0"/>
    <s v="2.2 - CONTRATACIÓN DE SERVICIOS"/>
    <s v="2.2.3 - VIÁTICOS"/>
    <s v="N"/>
    <s v="00 - N/A"/>
    <s v="10 - FONDO GENERAL"/>
    <s v="(en blanco)"/>
    <s v="99 - MULTIPROVINCIAL"/>
    <n v="218000000"/>
    <n v="18166666.659999996"/>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2503333.33"/>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3443599.58"/>
  </r>
  <r>
    <s v="2024"/>
    <x v="0"/>
    <x v="0"/>
    <x v="0"/>
    <x v="0"/>
    <s v="1 - Poder Legislativo"/>
    <s v="0102 - CÁMARA DE DIPUTADOS"/>
    <s v="0001 - CÁMARA DE DIPUTADOS"/>
    <x v="0"/>
    <x v="0"/>
    <x v="0"/>
    <s v="2.2 - CONTRATACIÓN DE SERVICIOS"/>
    <s v="2.2.6 - SEGUROS"/>
    <s v="N"/>
    <s v="00 - N/A"/>
    <s v="10 - FONDO GENERAL"/>
    <s v="(en blanco)"/>
    <s v="99 - MULTIPROVINCIAL"/>
    <n v="244752000"/>
    <n v="248460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1867666.6600000001"/>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49171398.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5666666.6699999999"/>
  </r>
  <r>
    <s v="2024"/>
    <x v="0"/>
    <x v="0"/>
    <x v="0"/>
    <x v="0"/>
    <s v="1 - Poder Legislativo"/>
    <s v="0102 - CÁMARA DE DIPUTADOS"/>
    <s v="0001 - CÁMARA DE DIPUTADOS"/>
    <x v="0"/>
    <x v="0"/>
    <x v="0"/>
    <s v="2.3 - MATERIALES Y SUMINISTROS"/>
    <s v="2.3.2 - TEXTILES Y VESTUARIOS"/>
    <s v="N"/>
    <s v="00 - N/A"/>
    <s v="10 - FONDO GENERAL"/>
    <s v="(en blanco)"/>
    <s v="99 - MULTIPROVINCIAL"/>
    <n v="900000"/>
    <n v="750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876916.66999999993"/>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799999.47"/>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110888.68999999999"/>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9639562.5"/>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025002.67"/>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35202781.990000002"/>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1644968.63"/>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130184.5"/>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1492976.29"/>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5296154.9799999995"/>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637543.41999999993"/>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329880.42"/>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0"/>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2533425.8199999998"/>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901777.1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0"/>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0"/>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0"/>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0"/>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0"/>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6051"/>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0"/>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0"/>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0"/>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489.7"/>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121227510.44"/>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2469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18364935.159999996"/>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431838.74000000005"/>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40000"/>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1712511.5799999998"/>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0"/>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244718.86"/>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24903420"/>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248000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3794674.6099999994"/>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0"/>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0"/>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0"/>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37516457.400000006"/>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4561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5679822.0799999991"/>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318430.38"/>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1211238.5900000001"/>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19767609.379999999"/>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2574816.1800000002"/>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2893339.48"/>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419141.7"/>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705388.19"/>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1171320.23"/>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0"/>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18939.400000000001"/>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1449145.02"/>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0"/>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1"/>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90357.5"/>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17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24945.89"/>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52019910.689999998"/>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2242338.2999999998"/>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7625879.3600000003"/>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5030593.75"/>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572300"/>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1008500"/>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562657.28999999992"/>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6066020"/>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0"/>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147905"/>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0"/>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64648.54"/>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142260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578689.98"/>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1864250"/>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275466.95"/>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2430"/>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0"/>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23600882.160000004"/>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1368000.8"/>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2994086.79"/>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2980029.3099999996"/>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23558.7"/>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0"/>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6490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0"/>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19591904.920000002"/>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78980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2980729.3599999994"/>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0"/>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0"/>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62693055.359999999"/>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25191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9556035.5899999999"/>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17863953.470000003"/>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794626.26"/>
  </r>
  <r>
    <s v="2024"/>
    <x v="0"/>
    <x v="0"/>
    <x v="0"/>
    <x v="0"/>
    <s v="2 - Poder Ejecutivo"/>
    <s v="0201 - PRESIDENCIA DE LA REPÚBLICA"/>
    <s v="0004 - SERVICIO INTEGRAL DE EMERGENCIAS"/>
    <x v="0"/>
    <x v="7"/>
    <x v="12"/>
    <s v="2.2 - CONTRATACIÓN DE SERVICIOS"/>
    <s v="2.2.4 - TRANSPORTE Y ALMACENAJE"/>
    <s v="N"/>
    <s v="00 - N/A"/>
    <s v="20 - FONDOS CON DESTINO ESPECÍFICO"/>
    <s v="(en blanco)"/>
    <s v="99 - MULTIPROVINCIAL"/>
    <n v="0"/>
    <n v="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0"/>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0"/>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3588010.46"/>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0"/>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855298.1"/>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0"/>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1166784"/>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0"/>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0"/>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3636061.95"/>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21000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555043.02"/>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53747.02"/>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0"/>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0"/>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569517.17000000004"/>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517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3268028.37"/>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80872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492856.39"/>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447418.65"/>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634997.69999999995"/>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155563821.69999999"/>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5619230"/>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23693602.75"/>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7481267.6699999999"/>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2"/>
    <x v="4"/>
    <x v="6"/>
    <s v="2.2 - CONTRATACIÓN DE SERVICIOS"/>
    <s v="2.2.3 - VIÁTICOS"/>
    <s v="N"/>
    <s v="00 - N/A"/>
    <s v="10 - FONDO GENERAL"/>
    <s v="(en blanco)"/>
    <s v="99 - MULTIPROVINCIAL"/>
    <n v="37000000"/>
    <n v="0"/>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0"/>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162431.85"/>
  </r>
  <r>
    <s v="2024"/>
    <x v="0"/>
    <x v="0"/>
    <x v="0"/>
    <x v="0"/>
    <s v="2 - Poder Ejecutivo"/>
    <s v="0201 - PRESIDENCIA DE LA REPÚBLICA"/>
    <s v="0007 - PROGRAMA SUPÉRATE"/>
    <x v="2"/>
    <x v="4"/>
    <x v="6"/>
    <s v="2.2 - CONTRATACIÓN DE SERVICIOS"/>
    <s v="2.2.6 - SEGUROS"/>
    <s v="N"/>
    <s v="00 - N/A"/>
    <s v="10 - FONDO GENERAL"/>
    <s v="(en blanco)"/>
    <s v="99 - MULTIPROVINCIAL"/>
    <n v="39000000"/>
    <n v="1272798.2"/>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0"/>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6796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0"/>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505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0"/>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75560.28"/>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0"/>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118000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20058900"/>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1451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3043523.48"/>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660517.27999999991"/>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21978"/>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969479.62"/>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413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0"/>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5498.8"/>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11987000"/>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225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1798957.19"/>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641153.53"/>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109152"/>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0"/>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212531.15"/>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274574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309714"/>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4190699.49"/>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486517.05000000005"/>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0"/>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52572150"/>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34765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7759360.6400000006"/>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57883.91"/>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170000"/>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4081002.5"/>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0"/>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0"/>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271543.90999999997"/>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140179.56"/>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61360"/>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0"/>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0"/>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0"/>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0"/>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2500000"/>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5000000"/>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1893951.11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855471.4"/>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842284.29"/>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1420569.38"/>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875768.41999999993"/>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795587.2"/>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2457072.77"/>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32477021.21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21346.7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10356.82"/>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485077.70999999996"/>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289585.21999999997"/>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130801.5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128728.16"/>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217205.15"/>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133902.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121645.3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375686.4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4930401.1399999987"/>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0"/>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0"/>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27000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40675.89"/>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26500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40518.5"/>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39000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58526.78"/>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383010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5000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569557.96000000008"/>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279277.78000000003"/>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0"/>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393885.15"/>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0"/>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18723871.66"/>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524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2831354.02"/>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853374.57"/>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53377.3"/>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245178.03999999998"/>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46029"/>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0"/>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0"/>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61730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8999261.9500000011"/>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1809005.33"/>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1365199.75"/>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521498.48"/>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17278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26418.059999999998"/>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43934201.5"/>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234055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6601734.1799999997"/>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751903.79"/>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870138"/>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0"/>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105484.98"/>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0"/>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31176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37996918"/>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0"/>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0"/>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0"/>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0"/>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41481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11545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629765.74"/>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39542.28"/>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33212"/>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0"/>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0"/>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0"/>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0"/>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0"/>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7791150.4799999995"/>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5500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1182816.76"/>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552043.31000000006"/>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396631.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53628.74"/>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4500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0"/>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928482"/>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0"/>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9910338.9400000013"/>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229735"/>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1509980.2"/>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492453.63"/>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32888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1188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132558.7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175764.28999999998"/>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82054.78"/>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0"/>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243217.4"/>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80000"/>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0"/>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0"/>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0"/>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0"/>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2281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356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338059.31000000006"/>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17025.73"/>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640108.71"/>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325524.13"/>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0"/>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30000"/>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8231000"/>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3582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1212153.56"/>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0"/>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336020.89"/>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0"/>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1071133.2"/>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0"/>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0"/>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6546000"/>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51100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992736.92"/>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368175.95"/>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0"/>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24500"/>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315318.63"/>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0"/>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0"/>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20598916.670000002"/>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1703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3082962.15"/>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055485.1100000001"/>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535390.3600000001"/>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1036723.33"/>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104399.7"/>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10300"/>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13105.02"/>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864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180953"/>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0"/>
  </r>
  <r>
    <s v="2024"/>
    <x v="0"/>
    <x v="0"/>
    <x v="0"/>
    <x v="0"/>
    <s v="2 - Poder Ejecutivo"/>
    <s v="0201 - PRESIDENCIA DE LA REPÚBLICA"/>
    <s v="0033 - ECO5RD"/>
    <x v="0"/>
    <x v="0"/>
    <x v="2"/>
    <s v="2.1 - REMUNERACIONES Y CONTRIBUCIONES"/>
    <s v="2.1.1 - REMUNERACIONES"/>
    <s v="N"/>
    <s v="00 - N/A"/>
    <s v="10 - FONDO GENERAL"/>
    <s v="(en blanco)"/>
    <s v="99 - MULTIPROVINCIAL"/>
    <n v="164700000"/>
    <n v="16933166.66"/>
  </r>
  <r>
    <s v="2024"/>
    <x v="0"/>
    <x v="0"/>
    <x v="0"/>
    <x v="0"/>
    <s v="2 - Poder Ejecutivo"/>
    <s v="0201 - PRESIDENCIA DE LA REPÚBLICA"/>
    <s v="0033 - ECO5RD"/>
    <x v="0"/>
    <x v="0"/>
    <x v="2"/>
    <s v="2.1 - REMUNERACIONES Y CONTRIBUCIONES"/>
    <s v="2.1.2 - SOBRESUELDOS"/>
    <s v="N"/>
    <s v="00 - N/A"/>
    <s v="10 - FONDO GENERAL"/>
    <s v="(en blanco)"/>
    <s v="99 - MULTIPROVINCIAL"/>
    <n v="40000000"/>
    <n v="2375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1314005.77"/>
  </r>
  <r>
    <s v="2024"/>
    <x v="0"/>
    <x v="0"/>
    <x v="0"/>
    <x v="0"/>
    <s v="2 - Poder Ejecutivo"/>
    <s v="0201 - PRESIDENCIA DE LA REPÚBLICA"/>
    <s v="0033 - ECO5RD"/>
    <x v="0"/>
    <x v="0"/>
    <x v="2"/>
    <s v="2.2 - CONTRATACIÓN DE SERVICIOS"/>
    <s v="2.2.1 - SERVICIOS BÁSICOS"/>
    <s v="N"/>
    <s v="00 - N/A"/>
    <s v="10 - FONDO GENERAL"/>
    <s v="(en blanco)"/>
    <s v="99 - MULTIPROVINCIAL"/>
    <n v="24840000"/>
    <n v="759649.33000000007"/>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x v="0"/>
    <x v="0"/>
    <x v="2"/>
    <s v="2.2 - CONTRATACIÓN DE SERVICIOS"/>
    <s v="2.2.3 - VIÁTICOS"/>
    <s v="N"/>
    <s v="00 - N/A"/>
    <s v="10 - FONDO GENERAL"/>
    <s v="(en blanco)"/>
    <s v="99 - MULTIPROVINCIAL"/>
    <n v="3000000"/>
    <n v="384000"/>
  </r>
  <r>
    <s v="2024"/>
    <x v="0"/>
    <x v="0"/>
    <x v="0"/>
    <x v="0"/>
    <s v="2 - Poder Ejecutivo"/>
    <s v="0201 - PRESIDENCIA DE LA REPÚBLICA"/>
    <s v="0033 - ECO5RD"/>
    <x v="0"/>
    <x v="0"/>
    <x v="2"/>
    <s v="2.2 - CONTRATACIÓN DE SERVICIOS"/>
    <s v="2.2.5 - ALQUILERES Y RENTAS"/>
    <s v="N"/>
    <s v="00 - N/A"/>
    <s v="10 - FONDO GENERAL"/>
    <s v="(en blanco)"/>
    <s v="99 - MULTIPROVINCIAL"/>
    <n v="27500000"/>
    <n v="2416050"/>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0"/>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0"/>
  </r>
  <r>
    <s v="2024"/>
    <x v="0"/>
    <x v="0"/>
    <x v="0"/>
    <x v="0"/>
    <s v="2 - Poder Ejecutivo"/>
    <s v="0201 - PRESIDENCIA DE LA REPÚBLICA"/>
    <s v="0033 - ECO5RD"/>
    <x v="0"/>
    <x v="0"/>
    <x v="2"/>
    <s v="2.3 - MATERIALES Y SUMINISTROS"/>
    <s v="2.3.2 - TEXTILES Y VESTUARI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38519745.379999995"/>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1052666.67"/>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7824398.0499999998"/>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5862160.29"/>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0970.50000000003"/>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618040.41"/>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440361"/>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0"/>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56300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0"/>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6360937.5"/>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60446.33"/>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0"/>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0"/>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0"/>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48294604.249999993"/>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15650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7346941.8100000033"/>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254837.18"/>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291257.5"/>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0"/>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0"/>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988511.5"/>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146609.95000000001"/>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35482130"/>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1407302804.1499999"/>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175249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37765443"/>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4730888.7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200669620.45000002"/>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24663438.07"/>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x v="0"/>
    <x v="1"/>
    <x v="22"/>
    <s v="2.2 - CONTRATACIÓN DE SERVICIOS"/>
    <s v="2.2.3 - VIÁTICOS"/>
    <s v="N"/>
    <s v="00 - N/A"/>
    <s v="10 - FONDO GENERAL"/>
    <s v="(en blanco)"/>
    <s v="99 - MULTIPROVINCIAL"/>
    <n v="31560000"/>
    <n v="1886057.2"/>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831518.54"/>
  </r>
  <r>
    <s v="2024"/>
    <x v="0"/>
    <x v="0"/>
    <x v="0"/>
    <x v="0"/>
    <s v="2 - Poder Ejecutivo"/>
    <s v="0202 - MINISTERIO DE  INTERIOR Y POLICÍA"/>
    <s v="0001 - POLICIA NACIONAL"/>
    <x v="0"/>
    <x v="1"/>
    <x v="22"/>
    <s v="2.2 - CONTRATACIÓN DE SERVICIOS"/>
    <s v="2.2.6 - SEGUROS"/>
    <s v="N"/>
    <s v="00 - N/A"/>
    <s v="10 - FONDO GENERAL"/>
    <s v="(en blanco)"/>
    <s v="99 - MULTIPROVINCIAL"/>
    <n v="656400000"/>
    <n v="36171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0"/>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0"/>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7860223.3800000008"/>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0"/>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96084.1"/>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47010885.969999999"/>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2215832.5"/>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48447707.540000007"/>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56867333.329999998"/>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8046000"/>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7560311.9900000002"/>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6423193.5599999996"/>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7457847.6600000001"/>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5090716.9800000004"/>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0"/>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0"/>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1089783.8799999999"/>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0"/>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0"/>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0"/>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0"/>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0"/>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0"/>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236535"/>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36402.75"/>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51000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2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3722879.3"/>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212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7833.6"/>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548381.29"/>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238984.94"/>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0"/>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247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586362.92999999993"/>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300369"/>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0"/>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103333.21"/>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166521.59999999998"/>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12600"/>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0"/>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0"/>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6642493.6399999997"/>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1027652.79"/>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0"/>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0"/>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26327921"/>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20228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1551381.1800000002"/>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383662.17000000004"/>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40645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61542.26"/>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1505887.68"/>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233023.69"/>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24835.65"/>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59968943.18"/>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4423894.32"/>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2558259.35"/>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47305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625845.05000000005"/>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0"/>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0"/>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2483692.6599999997"/>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384351.69000000006"/>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0"/>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0"/>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0"/>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0"/>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0"/>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0"/>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0"/>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1102773.51"/>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170819.69"/>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42271.74"/>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129982"/>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86912.9"/>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3592627.9499999997"/>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103131.78"/>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0"/>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100000"/>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90905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140811.85"/>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77961.09"/>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0"/>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140000"/>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55365518.809999995"/>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30000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4897723.34"/>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0"/>
  </r>
  <r>
    <s v="2024"/>
    <x v="0"/>
    <x v="0"/>
    <x v="0"/>
    <x v="0"/>
    <s v="2 - Poder Ejecutivo"/>
    <s v="0202 - MINISTERIO DE  INTERIOR Y POLICÍA"/>
    <s v="0008 - HOSPITAL GENERAL DOCENTE DE LA POLICIA NACIONAL"/>
    <x v="2"/>
    <x v="3"/>
    <x v="28"/>
    <s v="2.2 - CONTRATACIÓN DE SERVICIOS"/>
    <s v="2.2.4 - TRANSPORTE Y ALMACENAJE"/>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6 - SEGURO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0"/>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0"/>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0"/>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0"/>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696075"/>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107822.03"/>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234676.74000000002"/>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1307256.76"/>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202267.22999999998"/>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29196.7"/>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0"/>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438163959.62"/>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7317569.75"/>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35284160.969999999"/>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6850527.5700000003"/>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1621062.2"/>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19222583"/>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0"/>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0"/>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0"/>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0"/>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27126966.09"/>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385119.5"/>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503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0"/>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0"/>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27864874.469999999"/>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1401592.5"/>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336640541.38"/>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822605741.55999994"/>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14160134.1"/>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50462732.019999996"/>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24725211.039999999"/>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58171759.269999996"/>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4099601.82"/>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0"/>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29975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2813398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1485334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0"/>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0"/>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0"/>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910898.99"/>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10095934.550000001"/>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0"/>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611829050.12"/>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30505389.2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43129108.100000001"/>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16727673.85"/>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5215317"/>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0"/>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0"/>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0"/>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0"/>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20289506.030000001"/>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0"/>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0"/>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0"/>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0"/>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0"/>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0"/>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92512420.659999996"/>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2613644.7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1030096.8899999999"/>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5194753.6500000004"/>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0"/>
  </r>
  <r>
    <s v="2024"/>
    <x v="0"/>
    <x v="0"/>
    <x v="0"/>
    <x v="0"/>
    <s v="2 - Poder Ejecutivo"/>
    <s v="0203 - MINISTERIO DE DEFENSA"/>
    <s v="0001 - MINISTERIO DE DEFENSA"/>
    <x v="0"/>
    <x v="7"/>
    <x v="29"/>
    <s v="2.2 - CONTRATACIÓN DE SERVICIOS"/>
    <s v="2.2.3 - VIÁTICOS"/>
    <s v="N"/>
    <s v="00 - N/A"/>
    <s v="10 - FONDO GENERAL"/>
    <s v="(en blanco)"/>
    <s v="99 - MULTIPROVINCIAL"/>
    <n v="97346356"/>
    <n v="4340274.1099999994"/>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0"/>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457392.47"/>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449903.32"/>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0"/>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0"/>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11083275"/>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0"/>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0"/>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0"/>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0"/>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0"/>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0"/>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2908840.16"/>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91098.03"/>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0"/>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3926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0"/>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99993"/>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0"/>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0"/>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99800.86"/>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0"/>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2590762.58"/>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228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91551.650000000009"/>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10430"/>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3162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0"/>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0"/>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0"/>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0"/>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26465038.840000004"/>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5396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1318588.4100000001"/>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2006502.55"/>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70800"/>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6199380"/>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0"/>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1756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19865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144694.39999999999"/>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842580"/>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0"/>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67655087.780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4182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2457440.61"/>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2000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899310"/>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0"/>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0"/>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507046"/>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1204960.21"/>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21204.19"/>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0"/>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47890.79999999999"/>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2214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37656.800000000003"/>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419616"/>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8604451.0599999987"/>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83376.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592590.07999999996"/>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7020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0"/>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0"/>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0"/>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0"/>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175000"/>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0"/>
  </r>
  <r>
    <s v="2024"/>
    <x v="0"/>
    <x v="0"/>
    <x v="0"/>
    <x v="0"/>
    <s v="2 - Poder Ejecutivo"/>
    <s v="0203 - MINISTERIO DE DEFENSA"/>
    <s v="0003 - SERVICIOS DE PESCA"/>
    <x v="0"/>
    <x v="7"/>
    <x v="29"/>
    <s v="2.1 - REMUNERACIONES Y CONTRIBUCIONES"/>
    <s v="2.1.1 - REMUNERACIONES"/>
    <s v="N"/>
    <s v="00 - N/A"/>
    <s v="10 - FONDO GENERAL"/>
    <s v="(en blanco)"/>
    <s v="99 - MULTIPROVINCIAL"/>
    <n v="20882583"/>
    <n v="1605000"/>
  </r>
  <r>
    <s v="2024"/>
    <x v="0"/>
    <x v="0"/>
    <x v="0"/>
    <x v="0"/>
    <s v="2 - Poder Ejecutivo"/>
    <s v="0203 - MINISTERIO DE DEFENSA"/>
    <s v="0003 - SERVICIOS DE PESCA"/>
    <x v="0"/>
    <x v="7"/>
    <x v="29"/>
    <s v="2.1 - REMUNERACIONES Y CONTRIBUCIONES"/>
    <s v="2.1.2 - SOBRESUELDOS"/>
    <s v="N"/>
    <s v="00 - N/A"/>
    <s v="10 - FONDO GENERAL"/>
    <s v="(en blanco)"/>
    <s v="99 - MULTIPROVINCIAL"/>
    <n v="270000"/>
    <n v="22256"/>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21139.5"/>
  </r>
  <r>
    <s v="2024"/>
    <x v="0"/>
    <x v="0"/>
    <x v="0"/>
    <x v="0"/>
    <s v="2 - Poder Ejecutivo"/>
    <s v="0203 - MINISTERIO DE DEFENSA"/>
    <s v="0003 - SERVICIOS DE PESCA"/>
    <x v="0"/>
    <x v="7"/>
    <x v="29"/>
    <s v="2.2 - CONTRATACIÓN DE SERVICIOS"/>
    <s v="2.2.1 - SERVICIOS BÁSICOS"/>
    <s v="N"/>
    <s v="00 - N/A"/>
    <s v="10 - FONDO GENERAL"/>
    <s v="(en blanco)"/>
    <s v="99 - MULTIPROVINCIAL"/>
    <n v="1100000"/>
    <n v="0"/>
  </r>
  <r>
    <s v="2024"/>
    <x v="0"/>
    <x v="0"/>
    <x v="0"/>
    <x v="0"/>
    <s v="2 - Poder Ejecutivo"/>
    <s v="0203 - MINISTERIO DE DEFENSA"/>
    <s v="0003 - SERVICIOS DE PESCA"/>
    <x v="0"/>
    <x v="7"/>
    <x v="29"/>
    <s v="2.2 - CONTRATACIÓN DE SERVICIOS"/>
    <s v="2.2.3 - VIÁTICOS"/>
    <s v="N"/>
    <s v="00 - N/A"/>
    <s v="10 - FONDO GENERAL"/>
    <s v="(en blanco)"/>
    <s v="99 - MULTIPROVINCIAL"/>
    <n v="400000"/>
    <n v="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124992"/>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0"/>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0"/>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4882161.6399999997"/>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120906.4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0"/>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75888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56439999.600000001"/>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1367675.95"/>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2622996.75"/>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0"/>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0"/>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2243625"/>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0"/>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117500"/>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0"/>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0"/>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114405.13"/>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2163491.59"/>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36914.490000000005"/>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63545.39"/>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1984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1551232.98"/>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8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33386.99"/>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9566.4"/>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0"/>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77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0"/>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23777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0"/>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0"/>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1090105.6000000001"/>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2569.9"/>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25229.05"/>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218739.1"/>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1418916.73"/>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42707.36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27511.1"/>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95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0"/>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246575"/>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0"/>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2284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0"/>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1395804.55"/>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30636.720000000001"/>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147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180666.47999999998"/>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202616"/>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12106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5782.14"/>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148645"/>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1629507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6055137.1099999994"/>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115941.45999999999"/>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871799.34000000008"/>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3004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0"/>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0"/>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4349999.67"/>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0"/>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0"/>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3133352.13"/>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201129.18000000002"/>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265244.25"/>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0"/>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0"/>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0"/>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59896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385205.5"/>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10362.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198596.99"/>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29955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0"/>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79856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1823305.05"/>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8333.73"/>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106310.34"/>
  </r>
  <r>
    <s v="2024"/>
    <x v="0"/>
    <x v="0"/>
    <x v="0"/>
    <x v="0"/>
    <s v="2 - Poder Ejecutivo"/>
    <s v="0203 - MINISTERIO DE DEFENSA"/>
    <s v="0017 - SERVICIO MILITAR VOLUNTARIO"/>
    <x v="0"/>
    <x v="7"/>
    <x v="29"/>
    <s v="2.2 - CONTRATACIÓN DE SERVICIOS"/>
    <s v="2.2.3 - VIÁTICOS"/>
    <s v="N"/>
    <s v="00 - N/A"/>
    <s v="10 - FONDO GENERAL"/>
    <s v="(en blanco)"/>
    <s v="99 - MULTIPROVINCIAL"/>
    <n v="300000"/>
    <n v="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136294.39999999999"/>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299460"/>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0"/>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0"/>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1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3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0"/>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302103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36530.49"/>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116292.15"/>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3446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325996"/>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18694950.600000001"/>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19930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424875.05"/>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0"/>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0"/>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0"/>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0"/>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3242600"/>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0"/>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0"/>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0"/>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0"/>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0"/>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3065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66257671"/>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4645236.75"/>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2581344.54"/>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1985805.68"/>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14440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118526.16"/>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646226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6796436.5600000005"/>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3287417.75"/>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1390807"/>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745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0"/>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400000"/>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36568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87904.319999999992"/>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30285.16"/>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44300.01"/>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0"/>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370440"/>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0"/>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0"/>
  </r>
  <r>
    <s v="2024"/>
    <x v="0"/>
    <x v="0"/>
    <x v="0"/>
    <x v="0"/>
    <s v="2 - Poder Ejecutivo"/>
    <s v="0203 - MINISTERIO DE DEFENSA"/>
    <s v="0028 - INSTITUTO SUPERIOR PARA LA DEFENSA ' GENERAL JUAN PABLO DUARTE DIEZ' INSUDE."/>
    <x v="2"/>
    <x v="10"/>
    <x v="24"/>
    <s v="2.3 - MATERIALES Y SUMINISTROS"/>
    <s v="2.3.5 - CUERO, CAUCHO Y PLÁSTICO"/>
    <s v="N"/>
    <s v="00 - N/A"/>
    <s v="10 - FONDO GENERAL"/>
    <s v="(en blanco)"/>
    <s v="99 - MULTIPROVINCIAL"/>
    <n v="0"/>
    <n v="0"/>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0"/>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0"/>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0"/>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8577500"/>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235252.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161343"/>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92212.02"/>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0"/>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415125"/>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99169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0"/>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0"/>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0"/>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0"/>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0"/>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31785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159238"/>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129759.25"/>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43047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0"/>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0"/>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0"/>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0"/>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13000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19269.89"/>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44470772.159999996"/>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3989400"/>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6600909.5800000001"/>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378172.08"/>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944843.2"/>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88993.48"/>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431944.52"/>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404745.58"/>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0"/>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0"/>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0"/>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0"/>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0"/>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0"/>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7234619.9500000002"/>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0"/>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20869.419999999998"/>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147707354.38999999"/>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103773936.15999998"/>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34471474.460000008"/>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21457333.539999999"/>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74778223.699999988"/>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754413"/>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136585750.46000001"/>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1030076.8800000001"/>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86726401.88000001"/>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33372281.199999999"/>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1215000"/>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1661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5066296"/>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185773.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2683868.2199999997"/>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0"/>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0"/>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712261.89"/>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1638121.06"/>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0"/>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161475.42000000001"/>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120000"/>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0"/>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0"/>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0"/>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0"/>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7347687.5"/>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1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20485.8"/>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1101206.4899999998"/>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537961.05000000005"/>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0"/>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0"/>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2260800"/>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327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335885.6"/>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0"/>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0"/>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1334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3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202028.83000000002"/>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0"/>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0"/>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0"/>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0"/>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64407145.329999998"/>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29105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4434630.46"/>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9638546.8300000001"/>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2817242.9999999995"/>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76268"/>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756000"/>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0"/>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0"/>
  </r>
  <r>
    <s v="2024"/>
    <x v="0"/>
    <x v="0"/>
    <x v="0"/>
    <x v="0"/>
    <s v="2 - Poder Ejecutivo"/>
    <s v="0205 - MINISTERIO DE HACIENDA"/>
    <s v="0001 - MINISTERIO DE HACIENDA"/>
    <x v="0"/>
    <x v="0"/>
    <x v="2"/>
    <s v="2.2 - CONTRATACIÓN DE SERVICIOS"/>
    <s v="2.2.6 - SEGUROS"/>
    <s v="N"/>
    <s v="00 - N/A"/>
    <s v="10 - FONDO GENERAL"/>
    <s v="(en blanco)"/>
    <s v="99 - MULTIPROVINCIAL"/>
    <n v="41250000"/>
    <n v="1491299.3199999998"/>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103100"/>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0"/>
  </r>
  <r>
    <s v="2024"/>
    <x v="0"/>
    <x v="0"/>
    <x v="0"/>
    <x v="0"/>
    <s v="2 - Poder Ejecutivo"/>
    <s v="0205 - MINISTERIO DE HACIENDA"/>
    <s v="0001 - MINISTERIO DE HACIENDA"/>
    <x v="0"/>
    <x v="0"/>
    <x v="2"/>
    <s v="2.2 - CONTRATACIÓN DE SERVICIOS"/>
    <s v="2.2.8 - OTROS SERVICIOS NO INCLUIDOS EN CONCEPTOS ANTERIORES"/>
    <s v="N"/>
    <s v="00 - N/A"/>
    <s v="70 - DONACION EXTERNA"/>
    <s v="(en blanco)"/>
    <s v="99 - MULTIPROVINCIAL"/>
    <n v="0"/>
    <n v="930262.13"/>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0"/>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0"/>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0"/>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16888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0"/>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0"/>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0"/>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13624302.5"/>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6835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2071435.75"/>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26571.58"/>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222625"/>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0"/>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0"/>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0"/>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0"/>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40359712.110000007"/>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8921917.5"/>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6111797.6300000008"/>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8612.5800000000017"/>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708418.87"/>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213110.1"/>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0"/>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3700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1968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21784483.959999997"/>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5099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3245780.8400000003"/>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1308062.8500000001"/>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0"/>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554117.43000000005"/>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1770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0"/>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498402.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20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29972.89"/>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4639500"/>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471000"/>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688405.90999999992"/>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655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87138.2"/>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1690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9537136.6699999999"/>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770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1455670.74"/>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13338.46"/>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45787.61"/>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15665097.369999999"/>
  </r>
  <r>
    <s v="2024"/>
    <x v="0"/>
    <x v="0"/>
    <x v="0"/>
    <x v="0"/>
    <s v="2 - Poder Ejecutivo"/>
    <s v="0205 - MINISTERIO DE HACIENDA"/>
    <s v="0008 - TESORERIA NACIONAL"/>
    <x v="0"/>
    <x v="0"/>
    <x v="2"/>
    <s v="2.1 - REMUNERACIONES Y CONTRIBUCIONES"/>
    <s v="2.1.2 - SOBRESUELDOS"/>
    <s v="N"/>
    <s v="00 - N/A"/>
    <s v="10 - FONDO GENERAL"/>
    <s v="(en blanco)"/>
    <s v="99 - MULTIPROVINCIAL"/>
    <n v="82609841"/>
    <n v="47495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2352326.3200000003"/>
  </r>
  <r>
    <s v="2024"/>
    <x v="0"/>
    <x v="0"/>
    <x v="0"/>
    <x v="0"/>
    <s v="2 - Poder Ejecutivo"/>
    <s v="0205 - MINISTERIO DE HACIENDA"/>
    <s v="0008 - TESORERIA NACIONAL"/>
    <x v="0"/>
    <x v="0"/>
    <x v="2"/>
    <s v="2.2 - CONTRATACIÓN DE SERVICIOS"/>
    <s v="2.2.1 - SERVICIOS BÁSICOS"/>
    <s v="N"/>
    <s v="00 - N/A"/>
    <s v="10 - FONDO GENERAL"/>
    <s v="(en blanco)"/>
    <s v="99 - MULTIPROVINCIAL"/>
    <n v="12620501"/>
    <n v="195236.08"/>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64298.61"/>
  </r>
  <r>
    <s v="2024"/>
    <x v="0"/>
    <x v="0"/>
    <x v="0"/>
    <x v="0"/>
    <s v="2 - Poder Ejecutivo"/>
    <s v="0205 - MINISTERIO DE HACIENDA"/>
    <s v="0008 - TESORERIA NACIONAL"/>
    <x v="0"/>
    <x v="0"/>
    <x v="2"/>
    <s v="2.2 - CONTRATACIÓN DE SERVICIOS"/>
    <s v="2.2.5 - ALQUILERES Y RENTAS"/>
    <s v="N"/>
    <s v="00 - N/A"/>
    <s v="10 - FONDO GENERAL"/>
    <s v="(en blanco)"/>
    <s v="99 - MULTIPROVINCIAL"/>
    <n v="3306536"/>
    <n v="28000"/>
  </r>
  <r>
    <s v="2024"/>
    <x v="0"/>
    <x v="0"/>
    <x v="0"/>
    <x v="0"/>
    <s v="2 - Poder Ejecutivo"/>
    <s v="0205 - MINISTERIO DE HACIENDA"/>
    <s v="0008 - TESORERIA NACIONAL"/>
    <x v="0"/>
    <x v="0"/>
    <x v="2"/>
    <s v="2.2 - CONTRATACIÓN DE SERVICIOS"/>
    <s v="2.2.6 - SEGUROS"/>
    <s v="N"/>
    <s v="00 - N/A"/>
    <s v="10 - FONDO GENERAL"/>
    <s v="(en blanco)"/>
    <s v="99 - MULTIPROVINCIAL"/>
    <n v="16398652"/>
    <n v="915694.1100000001"/>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30564.38"/>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638874.71"/>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0"/>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2411644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731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3646431.6200000006"/>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106891.33"/>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4400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54026.5"/>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0"/>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32172"/>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0"/>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0"/>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58654.26"/>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26696155.870000001"/>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1785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3994296.1500000004"/>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49423.43"/>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0"/>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25000"/>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0"/>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0"/>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0"/>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3765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423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550151.55000000005"/>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0"/>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24711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19823.88"/>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2195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24855150"/>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2362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3775679.61"/>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969686.8"/>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2751760"/>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455202.17"/>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0"/>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517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0"/>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48855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1290115.72"/>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195291.31"/>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50760800.420000002"/>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8606081.5300000012"/>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5994896611.4899998"/>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1023633402.37"/>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0"/>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1762529066.6200001"/>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301228319.89000005"/>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0"/>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293955675.85000002"/>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48086590.289999999"/>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560240991.23999989"/>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95556774.539999992"/>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0"/>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0"/>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0"/>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24899240.009999998"/>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4196601.040000001"/>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1100531188.9499998"/>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46951931.780000001"/>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180886137.42999992"/>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189503391"/>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696229.5"/>
  </r>
  <r>
    <s v="2024"/>
    <x v="0"/>
    <x v="0"/>
    <x v="0"/>
    <x v="0"/>
    <s v="2 - Poder Ejecutivo"/>
    <s v="0206 - MINISTERIO DE EDUCACIÓN"/>
    <s v="0001 - MINISTERIO DE EDUCACION"/>
    <x v="2"/>
    <x v="10"/>
    <x v="40"/>
    <s v="2.2 - CONTRATACIÓN DE SERVICIOS"/>
    <s v="2.2.3 - VIÁTICOS"/>
    <s v="N"/>
    <s v="00 - N/A"/>
    <s v="10 - FONDO GENERAL"/>
    <s v="(en blanco)"/>
    <s v="99 - MULTIPROVINCIAL"/>
    <n v="414995881"/>
    <n v="0"/>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0"/>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27259635.509999998"/>
  </r>
  <r>
    <s v="2024"/>
    <x v="0"/>
    <x v="0"/>
    <x v="0"/>
    <x v="0"/>
    <s v="2 - Poder Ejecutivo"/>
    <s v="0206 - MINISTERIO DE EDUCACIÓN"/>
    <s v="0001 - MINISTERIO DE EDUCACION"/>
    <x v="2"/>
    <x v="10"/>
    <x v="40"/>
    <s v="2.2 - CONTRATACIÓN DE SERVICIOS"/>
    <s v="2.2.6 - SEGUROS"/>
    <s v="N"/>
    <s v="00 - N/A"/>
    <s v="10 - FONDO GENERAL"/>
    <s v="(en blanco)"/>
    <s v="99 - MULTIPROVINCIAL"/>
    <n v="177613200"/>
    <n v="5247870.790000001"/>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0"/>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131422.5"/>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0"/>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0"/>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0"/>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0"/>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0"/>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0"/>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0"/>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2709515.8600000003"/>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442439.99"/>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47017.740000000005"/>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82439.520000000004"/>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109130.45"/>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15000.01"/>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0"/>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2272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0"/>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0"/>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24271330.960000001"/>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140000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3792759.0700000003"/>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0"/>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44840"/>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278834.32"/>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49999.99"/>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9449696.5"/>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1421946.6700000002"/>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278203.34000000003"/>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38774873"/>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4645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7392689.7699999996"/>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1118771.2899999998"/>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230998.22"/>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0"/>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0"/>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17403433.280000001"/>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379184.62"/>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2692002.2299999995"/>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2500"/>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63998.86"/>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0"/>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0"/>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3331143.49"/>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0"/>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0"/>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153046"/>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4782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75215667.129999995"/>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1076610.94"/>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11809033.620000001"/>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449146"/>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0"/>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0"/>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0"/>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1593921.58"/>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0"/>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0"/>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0"/>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118312.9"/>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0"/>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0"/>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0"/>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0"/>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0"/>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1068200"/>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0"/>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61690521.989999995"/>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960538.8"/>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9397300.3900000006"/>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3339769.84"/>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21908.82"/>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4038545"/>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257411.78"/>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14098299.470000001"/>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235422.38"/>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227419.98"/>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988703.6"/>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1348345151.0899999"/>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0"/>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0"/>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0"/>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0"/>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0"/>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49297.5"/>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60894204.18"/>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0"/>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0"/>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253292469.32999998"/>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8942056.8000000007"/>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38655169.829999998"/>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22191250.229999997"/>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0"/>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1765611.6199999999"/>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27331.75"/>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204140"/>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0"/>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0"/>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7892766.0899999999"/>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94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1191809.5799999998"/>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235947.03"/>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0"/>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69748470.39999999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203832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10679673.029999999"/>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6433331.7199999997"/>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0"/>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6473106.2400000002"/>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667639.24"/>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0"/>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0"/>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10930906.399999999"/>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0"/>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0"/>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0"/>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4995120.0999999996"/>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53238300"/>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24476398.93"/>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6865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3733224.65"/>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1499323.99"/>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0"/>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109412.77"/>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0"/>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15417953.530000001"/>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524245.67"/>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2343881.0499999998"/>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4482662.16"/>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682871.05"/>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874262.24"/>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8158830.3399999999"/>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4573268.3900000006"/>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696478.09999999986"/>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54161562.269999996"/>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4706749.95"/>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8269953.2200000007"/>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14587406.109999999"/>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0"/>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0"/>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0"/>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814855.73"/>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0"/>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0"/>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0"/>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0"/>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0"/>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4638282.0999999996"/>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494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698627.10000000009"/>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764680.6"/>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25600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39142.400000000001"/>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54297625"/>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0"/>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222200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50200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8224141.1500000022"/>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2838869.7100000004"/>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0"/>
  </r>
  <r>
    <s v="2024"/>
    <x v="0"/>
    <x v="0"/>
    <x v="0"/>
    <x v="0"/>
    <s v="2 - Poder Ejecutivo"/>
    <s v="0209 - MINISTERIO DE TRABAJO"/>
    <s v="0001 - MINISTERIO DE TRABAJO"/>
    <x v="1"/>
    <x v="2"/>
    <x v="51"/>
    <s v="2.2 - CONTRATACIÓN DE SERVICIOS"/>
    <s v="2.2.2 - PUBLICIDAD, IMPRESIÓN Y ENCUADERNACIÓN"/>
    <s v="N"/>
    <s v="00 - N/A"/>
    <s v="20 - FONDOS CON DESTINO ESPECÍFICO"/>
    <s v="(en blanco)"/>
    <s v="99 - MULTIPROVINCIAL"/>
    <n v="0"/>
    <n v="0"/>
  </r>
  <r>
    <s v="2024"/>
    <x v="0"/>
    <x v="0"/>
    <x v="0"/>
    <x v="0"/>
    <s v="2 - Poder Ejecutivo"/>
    <s v="0209 - MINISTERIO DE TRABAJO"/>
    <s v="0001 - MINISTERIO DE TRABAJO"/>
    <x v="1"/>
    <x v="2"/>
    <x v="51"/>
    <s v="2.2 - CONTRATACIÓN DE SERVICIOS"/>
    <s v="2.2.3 - VIÁTICOS"/>
    <s v="N"/>
    <s v="00 - N/A"/>
    <s v="10 - FONDO GENERAL"/>
    <s v="(en blanco)"/>
    <s v="99 - MULTIPROVINCIAL"/>
    <n v="18485000"/>
    <n v="0"/>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0"/>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2019024.27"/>
  </r>
  <r>
    <s v="2024"/>
    <x v="0"/>
    <x v="0"/>
    <x v="0"/>
    <x v="0"/>
    <s v="2 - Poder Ejecutivo"/>
    <s v="0209 - MINISTERIO DE TRABAJO"/>
    <s v="0001 - MINISTERIO DE TRABAJO"/>
    <x v="1"/>
    <x v="2"/>
    <x v="51"/>
    <s v="2.2 - CONTRATACIÓN DE SERVICIOS"/>
    <s v="2.2.5 - ALQUILERES Y RENTAS"/>
    <s v="N"/>
    <s v="00 - N/A"/>
    <s v="20 - FONDOS CON DESTINO ESPECÍFICO"/>
    <s v="(en blanco)"/>
    <s v="99 - MULTIPROVINCIAL"/>
    <n v="0"/>
    <n v="0"/>
  </r>
  <r>
    <s v="2024"/>
    <x v="0"/>
    <x v="0"/>
    <x v="0"/>
    <x v="0"/>
    <s v="2 - Poder Ejecutivo"/>
    <s v="0209 - MINISTERIO DE TRABAJO"/>
    <s v="0001 - MINISTERIO DE TRABAJO"/>
    <x v="1"/>
    <x v="2"/>
    <x v="51"/>
    <s v="2.2 - CONTRATACIÓN DE SERVICIOS"/>
    <s v="2.2.6 - SEGUROS"/>
    <s v="N"/>
    <s v="00 - N/A"/>
    <s v="10 - FONDO GENERAL"/>
    <s v="(en blanco)"/>
    <s v="99 - MULTIPROVINCIAL"/>
    <n v="13100000"/>
    <n v="158604.24"/>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0"/>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34987870.859999999"/>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3179301.2"/>
  </r>
  <r>
    <s v="2024"/>
    <x v="0"/>
    <x v="0"/>
    <x v="0"/>
    <x v="0"/>
    <s v="2 - Poder Ejecutivo"/>
    <s v="0210 - MINISTERIO DE AGRICULTURA"/>
    <s v="0001 - MINISTERIO DE AGRICULTURA"/>
    <x v="1"/>
    <x v="12"/>
    <x v="32"/>
    <s v="2.2 - CONTRATACIÓN DE SERVICIOS"/>
    <s v="2.2.6 - SEGUROS"/>
    <s v="N"/>
    <s v="00 - N/A"/>
    <s v="10 - FONDO GENERAL"/>
    <s v="(en blanco)"/>
    <s v="99 - MULTIPROVINCIAL"/>
    <n v="46000000"/>
    <n v="0"/>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2825400"/>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120639"/>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238867698.22999999"/>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958858.83"/>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36625861.590000004"/>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125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144536"/>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0"/>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29955716.840000004"/>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4588707.0399999991"/>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2324436.5699999998"/>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0"/>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82800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3000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123417.48"/>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0"/>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677450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1016196.02"/>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162506.99"/>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0"/>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214753016.73999998"/>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26004839.859999999"/>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22490715.130000003"/>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92940"/>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0"/>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443075.65"/>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18094500"/>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0"/>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61202938.789999999"/>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353618.75"/>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9133393.4000000004"/>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8991259.120000001"/>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10729974.669999998"/>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0"/>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14940740"/>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0"/>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0"/>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1852102.78"/>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60937.99"/>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5968544.9000000004"/>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414015"/>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0"/>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3230033.18"/>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930465.4"/>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9400711.0800000001"/>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1424318.28"/>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15999530.829999998"/>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28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2460575.0300000003"/>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0"/>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450000.01"/>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126898"/>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0"/>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1449043.1600000001"/>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71561115"/>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3013025"/>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10940974.08"/>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53844347.769999996"/>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24325.7"/>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482620"/>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38877266.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62840"/>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0"/>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204699.69999999998"/>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705710.47"/>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43501.9"/>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00000"/>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1401999.18"/>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1873473.67"/>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2573530.81"/>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3206527.85"/>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0"/>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0"/>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82360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340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1248227.8599999999"/>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33810.800000000032"/>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237872.91"/>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0"/>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35400"/>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7770"/>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0"/>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0"/>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11251206.869999999"/>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80104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1715456.96"/>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336182.88999999996"/>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2060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0"/>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8407.5"/>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2538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39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386109.88"/>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129203.8"/>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0"/>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14931.09"/>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195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12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29538.39"/>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18348"/>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58452845.939999998"/>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47666002.25"/>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403000"/>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4749000"/>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29350.799999999999"/>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8821556.7000000011"/>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7195680.4000000022"/>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3125137.22"/>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626491.14"/>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4814400"/>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3222386.1100000003"/>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1254955.32"/>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0"/>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0"/>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18668987.219999999"/>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7651629.0700000003"/>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0"/>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859040"/>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1414246.2100000002"/>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0"/>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1757876.93"/>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2416600"/>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0"/>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12870900"/>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2703896.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2661293.66"/>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394408.01"/>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408302.27000000008"/>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183518.67"/>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0"/>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192908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2906064"/>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6834340.0800000001"/>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2235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1040517.0599999999"/>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104299.49"/>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24105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374253.53"/>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52444.84"/>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0"/>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5504950"/>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329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829380.95"/>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457780.54000000004"/>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334207.56"/>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2140600"/>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45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324547.69"/>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133015.92000000001"/>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0"/>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0"/>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3743850"/>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25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563762.97"/>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116310.91"/>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32800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0"/>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58592049.950000003"/>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1357845.0999999999"/>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5968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8468815.4699999988"/>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4791906.1900000004"/>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40388107.450000003"/>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250000"/>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12553329.379999999"/>
  </r>
  <r>
    <s v="2024"/>
    <x v="0"/>
    <x v="0"/>
    <x v="0"/>
    <x v="0"/>
    <s v="2 - Poder Ejecutivo"/>
    <s v="0213 - MINISTERIO DE TURISMO"/>
    <s v="0001 - MINISTERIO DE TURISMO"/>
    <x v="1"/>
    <x v="17"/>
    <x v="64"/>
    <s v="2.2 - CONTRATACIÓN DE SERVICIOS"/>
    <s v="2.2.6 - SEGUROS"/>
    <s v="N"/>
    <s v="00 - N/A"/>
    <s v="10 - FONDO GENERAL"/>
    <s v="(en blanco)"/>
    <s v="99 - MULTIPROVINCIAL"/>
    <n v="44314300"/>
    <n v="764783.72"/>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549371"/>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2838412.4"/>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2002283"/>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11985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5985150"/>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186750.15"/>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8726766.6699999999"/>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379481.88"/>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1341393.17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242928.86000000002"/>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689575.56"/>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1380532.61"/>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0"/>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70000"/>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0"/>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0"/>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0"/>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14150.08"/>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322743455.12"/>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58333.33"/>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68385876.810000002"/>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23409425.329999998"/>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21258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5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68944412.019999996"/>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6333333.3300000001"/>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23379766.329999998"/>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650000"/>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3123347.42"/>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7575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1116666.67"/>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1111375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2326333.34"/>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8819800.1699999999"/>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15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813699.55999999994"/>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7518589.3300000001"/>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5738946.0800000001"/>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25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1042556.5800000001"/>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6482233.5199999996"/>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37882814.760000005"/>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573333.34000000008"/>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2887870.51"/>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106322.16"/>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1311454.0899999999"/>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1226246.08"/>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14955420.82"/>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70833.33"/>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0"/>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102488564.61"/>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726174"/>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5790345"/>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21996031.2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24427560.230000004"/>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335000"/>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3665173.07"/>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2206202.65"/>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347365.5"/>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284808.49"/>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1775825.35"/>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2676.8"/>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14502.2"/>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0"/>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668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0"/>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0"/>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0"/>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17138.82"/>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620200.5"/>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2"/>
    <x v="5"/>
    <x v="9"/>
    <s v="2.2 - CONTRATACIÓN DE SERVICIOS"/>
    <s v="2.2.3 - VIÁTICOS"/>
    <s v="N"/>
    <s v="00 - N/A"/>
    <s v="10 - FONDO GENERAL"/>
    <s v="(en blanco)"/>
    <s v="99 - MULTIPROVINCIAL"/>
    <n v="1850000"/>
    <n v="0"/>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953805.99"/>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0"/>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0"/>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0"/>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0"/>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0"/>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0"/>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52355946.780000001"/>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2289000"/>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7688096.9399999995"/>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6782913.7700000005"/>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2"/>
    <x v="8"/>
    <x v="20"/>
    <s v="2.2 - CONTRATACIÓN DE SERVICIOS"/>
    <s v="2.2.3 - VIÁTICOS"/>
    <s v="N"/>
    <s v="00 - N/A"/>
    <s v="10 - FONDO GENERAL"/>
    <s v="(en blanco)"/>
    <s v="99 - MULTIPROVINCIAL"/>
    <n v="17100000"/>
    <n v="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787589.94"/>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0"/>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0"/>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0"/>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0"/>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0"/>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0"/>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0"/>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0"/>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6380986.6499999994"/>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940928.88"/>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674791.23"/>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2 - CONTRATACIÓN DE SERVICIOS"/>
    <s v="2.2.8 - OTROS SERVICIOS NO INCLUIDOS EN CONCEPTOS ANTERIORES"/>
    <s v="N"/>
    <s v="00 - N/A"/>
    <s v="20 - FONDOS CON DESTINO ESPECÍFICO"/>
    <s v="(en blanco)"/>
    <s v="99 - MULTIPROVINCIAL"/>
    <n v="0"/>
    <n v="0"/>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2 - ORQUESTA SINFÓNICA NACIONAL"/>
    <x v="2"/>
    <x v="8"/>
    <x v="20"/>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4083330.2"/>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3064036.84"/>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259828.83"/>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563061.44999999995"/>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468800.6"/>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430047.55"/>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34034.74"/>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5789.67"/>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0"/>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36671557.75"/>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382000"/>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0"/>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5584910.5300000003"/>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1921905.87"/>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302246.78999999998"/>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0"/>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0"/>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14816236.93"/>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500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2251062.21"/>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3567749.52"/>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19370489.67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132200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2921708.31"/>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1815905.7100000002"/>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x v="2"/>
    <x v="4"/>
    <x v="5"/>
    <s v="2.2 - CONTRATACIÓN DE SERVICIOS"/>
    <s v="2.2.3 - VIÁTICOS"/>
    <s v="N"/>
    <s v="00 - N/A"/>
    <s v="10 - FONDO GENERAL"/>
    <s v="(en blanco)"/>
    <s v="99 - MULTIPROVINCIAL"/>
    <n v="5000000"/>
    <n v="0"/>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950000"/>
  </r>
  <r>
    <s v="2024"/>
    <x v="0"/>
    <x v="0"/>
    <x v="0"/>
    <x v="0"/>
    <s v="2 - Poder Ejecutivo"/>
    <s v="0217 - MINISTERIO DE LA JUVENTUD"/>
    <s v="0001 - MINISTERIO DE LA JUVENTUD"/>
    <x v="2"/>
    <x v="4"/>
    <x v="5"/>
    <s v="2.2 - CONTRATACIÓN DE SERVICIOS"/>
    <s v="2.2.6 - SEGUROS"/>
    <s v="N"/>
    <s v="00 - N/A"/>
    <s v="10 - FONDO GENERAL"/>
    <s v="(en blanco)"/>
    <s v="99 - MULTIPROVINCIAL"/>
    <n v="395679"/>
    <n v="1221581.98"/>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0"/>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0"/>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0"/>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106500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16000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161349.66"/>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24369.29"/>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12677589.01"/>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76700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1942316.1600000001"/>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117657.8"/>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830676.47"/>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4000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127308.56"/>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6136"/>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1250306.3399999999"/>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177800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191564.78999999998"/>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269852.52"/>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4172191.42"/>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105500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631984.1"/>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161775.08000000002"/>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32200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46000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48760.09"/>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68029.58"/>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2285000"/>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53350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347226.03"/>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81261.69"/>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15907217.57"/>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284900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2339398.2600000007"/>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434785.25999999995"/>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0"/>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21117323.75"/>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6465597"/>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1166400.49"/>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990896.07000000007"/>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457570.7"/>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11500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69665"/>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17641"/>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50360012.840000004"/>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23827966.670000002"/>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3124721.03"/>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7626725.8600000013"/>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3602070.3100000005"/>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4296054.3600000003"/>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0"/>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115000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12387669.83"/>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0"/>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17500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26382.79"/>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51000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1752625"/>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77367.08"/>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266599.13"/>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98550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31000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140657.37"/>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47551.79"/>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0"/>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0"/>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171250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7350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191973.81"/>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2878"/>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376741.81"/>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51027638.329999998"/>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1397990"/>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7700167.9100000011"/>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1148079.58"/>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0"/>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3232093.28"/>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0"/>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0"/>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27546133.260000002"/>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225000"/>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4196756.53"/>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2132929.44"/>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0"/>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528089.16"/>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262557.36000000004"/>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0"/>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0"/>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0"/>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0"/>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0"/>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20003850"/>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906000"/>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3046701.87"/>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185253.77"/>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2048732.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6425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304322.21999999997"/>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72898.490000000005"/>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66647.09"/>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75518.679999999993"/>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57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685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89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687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81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64093012.020000003"/>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2383306"/>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35861.089999999997"/>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85599.0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101920.9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132713.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102116.7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120591.3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9590412.2299999986"/>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2701481.33"/>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69996.47"/>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494555.43"/>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405257.07999999996"/>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1493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21356.9"/>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26439.059999999998"/>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17062.1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6878.3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3864890.3600000013"/>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0"/>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414426.61"/>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2358735.8000000003"/>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0"/>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454119.2"/>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11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16431.89"/>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3113.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20296057.309999999"/>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2800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3061934.7200000007"/>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45595.46"/>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82000"/>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48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1508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212771.71"/>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1500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586465.23"/>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115940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89964.06"/>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90157.25999999998"/>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131858.51"/>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0"/>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0"/>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250000"/>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11546640.670000002"/>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3335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1729106.96"/>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2305139.54"/>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268680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0"/>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986650.4"/>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0"/>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0"/>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0"/>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0"/>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715604"/>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0"/>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20041200"/>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9302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1184500"/>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1975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2980412.2499999995"/>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1381956.5500000003"/>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963051.42"/>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0"/>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74420.95"/>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1209643.22"/>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261269.66999999998"/>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2950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375000"/>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59300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13216"/>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542415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241895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248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818577.01"/>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369303.24"/>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129844"/>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33866"/>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0"/>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0"/>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0"/>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28271550.710000001"/>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6486943.2000000002"/>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1547466.67"/>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4127648.9600000009"/>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903454.03"/>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5181217.5600000005"/>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8064309.7200000007"/>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2 - CONTRATACIÓN DE SERVICIOS"/>
    <s v="2.2.9 - OTRAS CONTRATACIONES DE SERVICI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68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93832.11"/>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56356000"/>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328820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8435115.1099999994"/>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2229314.89"/>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29904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1378179.24"/>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1788625.2"/>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9358428.0299999993"/>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890000"/>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3527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523605.02999999997"/>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8873911.6900000013"/>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92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1340507.33"/>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1256.44"/>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0"/>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111685.84"/>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91497924.5"/>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53435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13951082.699999999"/>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2264859.66"/>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15255684.289999999"/>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246620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0"/>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5971519.7999999998"/>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3426008.28"/>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95120.31"/>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510702.39"/>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1590117.2"/>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3965932.15"/>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2647964.56"/>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49195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0"/>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52284.62"/>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633577.46"/>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50880"/>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1050690.7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15148.84"/>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341165.47"/>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450929446.32999998"/>
  </r>
  <r>
    <s v="2024"/>
    <x v="0"/>
    <x v="0"/>
    <x v="0"/>
    <x v="0"/>
    <s v="3 - Poder Judicial"/>
    <s v="0301 - PODER JUDICIAL"/>
    <s v="0001 - CONSEJO DEL PODER JUDICIAL"/>
    <x v="0"/>
    <x v="1"/>
    <x v="1"/>
    <s v="2.1 - REMUNERACIONES Y CONTRIBUCIONES"/>
    <s v="2.1.2 - SOBRESUELDOS"/>
    <s v="N"/>
    <s v="00 - N/A"/>
    <s v="10 - FONDO GENERAL"/>
    <s v="(en blanco)"/>
    <s v="99 - MULTIPROVINCIAL"/>
    <n v="919352460"/>
    <n v="34864261"/>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18850819.140000001"/>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34455975.009999998"/>
  </r>
  <r>
    <s v="2024"/>
    <x v="0"/>
    <x v="0"/>
    <x v="0"/>
    <x v="0"/>
    <s v="3 - Poder Judicial"/>
    <s v="0301 - PODER JUDICIAL"/>
    <s v="0001 - CONSEJO DEL PODER JUDICIAL"/>
    <x v="0"/>
    <x v="1"/>
    <x v="1"/>
    <s v="2.2 - CONTRATACIÓN DE SERVICIOS"/>
    <s v="2.2.1 - SERVICIOS BÁSICOS"/>
    <s v="N"/>
    <s v="00 - N/A"/>
    <s v="10 - FONDO GENERAL"/>
    <s v="(en blanco)"/>
    <s v="99 - MULTIPROVINCIAL"/>
    <n v="339277682"/>
    <n v="28005721"/>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84481"/>
  </r>
  <r>
    <s v="2024"/>
    <x v="0"/>
    <x v="0"/>
    <x v="0"/>
    <x v="0"/>
    <s v="3 - Poder Judicial"/>
    <s v="0301 - PODER JUDICIAL"/>
    <s v="0001 - CONSEJO DEL PODER JUDICIAL"/>
    <x v="0"/>
    <x v="1"/>
    <x v="1"/>
    <s v="2.2 - CONTRATACIÓN DE SERVICIOS"/>
    <s v="2.2.3 - VIÁTICOS"/>
    <s v="N"/>
    <s v="00 - N/A"/>
    <s v="10 - FONDO GENERAL"/>
    <s v="(en blanco)"/>
    <s v="99 - MULTIPROVINCIAL"/>
    <n v="32875427"/>
    <n v="2663983.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1731050.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3436248.58"/>
  </r>
  <r>
    <s v="2024"/>
    <x v="0"/>
    <x v="0"/>
    <x v="0"/>
    <x v="0"/>
    <s v="3 - Poder Judicial"/>
    <s v="0301 - PODER JUDICIAL"/>
    <s v="0001 - CONSEJO DEL PODER JUDICIAL"/>
    <x v="0"/>
    <x v="1"/>
    <x v="1"/>
    <s v="2.2 - CONTRATACIÓN DE SERVICIOS"/>
    <s v="2.2.6 - SEGUROS"/>
    <s v="N"/>
    <s v="00 - N/A"/>
    <s v="10 - FONDO GENERAL"/>
    <s v="(en blanco)"/>
    <s v="99 - MULTIPROVINCIAL"/>
    <n v="548095754"/>
    <n v="45677065"/>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9220736.4199999999"/>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24717182.910000004"/>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4376443"/>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2522041"/>
  </r>
  <r>
    <s v="2024"/>
    <x v="0"/>
    <x v="0"/>
    <x v="0"/>
    <x v="0"/>
    <s v="3 - Poder Judicial"/>
    <s v="0301 - PODER JUDICIAL"/>
    <s v="0001 - CONSEJO DEL PODER JUDICIAL"/>
    <x v="0"/>
    <x v="1"/>
    <x v="1"/>
    <s v="2.3 - MATERIALES Y SUMINISTROS"/>
    <s v="2.3.2 - TEXTILES Y VESTUARIOS"/>
    <s v="N"/>
    <s v="00 - N/A"/>
    <s v="10 - FONDO GENERAL"/>
    <s v="(en blanco)"/>
    <s v="99 - MULTIPROVINCIAL"/>
    <n v="6809970"/>
    <n v="391150"/>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12484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0"/>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274971"/>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940218"/>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3189419.98"/>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557026"/>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44774828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6209630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693616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54683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11257930"/>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1960396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25747493"/>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5924642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13079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2709817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215626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44381563"/>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099468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092684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22397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009097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1180083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67401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415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1807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57642766"/>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2833583"/>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512074"/>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7826063"/>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1925754"/>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2561252"/>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617570"/>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65376"/>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27506585"/>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2985218"/>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224630"/>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4606067"/>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1026567"/>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263434"/>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584080"/>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2624306"/>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30000"/>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112339"/>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130161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577559"/>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83769682.700000003"/>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11987386.890000001"/>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602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683333.33"/>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7422278.0800000001"/>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2136577.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1935468.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25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25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933333.33"/>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12177967.67"/>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1766666.67"/>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6498381.9900000002"/>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1879531.49"/>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183333.33"/>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416666.67"/>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79099.92"/>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4168233.34"/>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961352.2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14477608.800000001"/>
  </r>
  <r>
    <s v="2024"/>
    <x v="0"/>
    <x v="0"/>
    <x v="0"/>
    <x v="0"/>
    <s v="7 - Defensor del Pueblo"/>
    <s v="0404 - DEFENSOR DEL PUEBLO"/>
    <s v="0001 - DEFENSOR DEL PUEBLO"/>
    <x v="0"/>
    <x v="1"/>
    <x v="1"/>
    <s v="2.1 - REMUNERACIONES Y CONTRIBUCIONES"/>
    <s v="2.1.2 - SOBRESUELDOS"/>
    <s v="N"/>
    <s v="00 - N/A"/>
    <s v="10 - FONDO GENERAL"/>
    <s v="(en blanco)"/>
    <s v="99 - MULTIPROVINCIAL"/>
    <n v="29689160"/>
    <n v="89250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7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2057837.8299999998"/>
  </r>
  <r>
    <s v="2024"/>
    <x v="0"/>
    <x v="0"/>
    <x v="0"/>
    <x v="0"/>
    <s v="7 - Defensor del Pueblo"/>
    <s v="0404 - DEFENSOR DEL PUEBLO"/>
    <s v="0001 - DEFENSOR DEL PUEBLO"/>
    <x v="0"/>
    <x v="1"/>
    <x v="1"/>
    <s v="2.2 - CONTRATACIÓN DE SERVICIOS"/>
    <s v="2.2.1 - SERVICIOS BÁSICOS"/>
    <s v="N"/>
    <s v="00 - N/A"/>
    <s v="10 - FONDO GENERAL"/>
    <s v="(en blanco)"/>
    <s v="99 - MULTIPROVINCIAL"/>
    <n v="5025000"/>
    <n v="351250.70999999996"/>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176883.66"/>
  </r>
  <r>
    <s v="2024"/>
    <x v="0"/>
    <x v="0"/>
    <x v="0"/>
    <x v="0"/>
    <s v="7 - Defensor del Pueblo"/>
    <s v="0404 - DEFENSOR DEL PUEBLO"/>
    <s v="0001 - DEFENSOR DEL PUEBLO"/>
    <x v="0"/>
    <x v="1"/>
    <x v="1"/>
    <s v="2.2 - CONTRATACIÓN DE SERVICIOS"/>
    <s v="2.2.3 - VIÁTICOS"/>
    <s v="N"/>
    <s v="00 - N/A"/>
    <s v="10 - FONDO GENERAL"/>
    <s v="(en blanco)"/>
    <s v="99 - MULTIPROVINCIAL"/>
    <n v="5100000"/>
    <n v="209150"/>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721669.12"/>
  </r>
  <r>
    <s v="2024"/>
    <x v="0"/>
    <x v="0"/>
    <x v="0"/>
    <x v="0"/>
    <s v="7 - Defensor del Pueblo"/>
    <s v="0404 - DEFENSOR DEL PUEBLO"/>
    <s v="0001 - DEFENSOR DEL PUEBLO"/>
    <x v="0"/>
    <x v="1"/>
    <x v="1"/>
    <s v="2.2 - CONTRATACIÓN DE SERVICIOS"/>
    <s v="2.2.6 - SEGUROS"/>
    <s v="N"/>
    <s v="00 - N/A"/>
    <s v="10 - FONDO GENERAL"/>
    <s v="(en blanco)"/>
    <s v="99 - MULTIPROVINCIAL"/>
    <n v="5300000"/>
    <n v="0"/>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0"/>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970874.6"/>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0"/>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59300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0"/>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44535324.910000004"/>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87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1315558.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05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6584165.3399999999"/>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1294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2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1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2050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65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3599123"/>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305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33500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00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560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145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210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85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33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1160000"/>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215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640352467.90999997"/>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1574340494.7600002"/>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3425582788.4699998"/>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31969496"/>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115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5249076943.79"/>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30945707990.43"/>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468255057.94"/>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6755085.5399999991"/>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26606369.460000001"/>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5311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0"/>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1433332"/>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166667"/>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166666"/>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33374999"/>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2917833.33"/>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8395817.8300000001"/>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2083333.33"/>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42858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30907111.450000003"/>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130724593.81"/>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1493754"/>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3252006"/>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9310266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0"/>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702927"/>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84132780.290000007"/>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127436402.67"/>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10230846.73"/>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9116580.0399999991"/>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0"/>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3517753294.9000001"/>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0"/>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0"/>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149700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0"/>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23548577"/>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1151877201"/>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27769424.620000001"/>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16573242.119999999"/>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0"/>
  </r>
  <r>
    <s v="2024"/>
    <x v="0"/>
    <x v="0"/>
    <x v="0"/>
    <x v="4"/>
    <s v="2 - Poder Ejecutivo"/>
    <s v="0202 - MINISTERIO DE  INTERIOR Y POLICÍA"/>
    <s v="0009 - COMITÉ DE RETIRO DE LA POLICIA NACIONAL"/>
    <x v="2"/>
    <x v="4"/>
    <x v="27"/>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1828544.88"/>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6574769"/>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2033981.5"/>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0659812"/>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18326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0"/>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0"/>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888041"/>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85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0"/>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0"/>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856042074.78999996"/>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110692384"/>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904530.64"/>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12475251.67"/>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23572444"/>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0"/>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0"/>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74950200"/>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0"/>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173175221.70000002"/>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4809687.5"/>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0"/>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0"/>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604417408.49000001"/>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322363539.59999996"/>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106312364.48999999"/>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527702251.25"/>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13477"/>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427576"/>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8182939.1900000004"/>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5654404160.5200005"/>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0"/>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33906000"/>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0"/>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22272618.5"/>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52152595.670000002"/>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25152291.23"/>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276172299.55000001"/>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24481360.379999999"/>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93168579.150000006"/>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19230942.539999999"/>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33904325"/>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6741804"/>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0"/>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47653846"/>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135862"/>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21949737"/>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0"/>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114695399.19"/>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877787.89999999991"/>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23004475.489999998"/>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0"/>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18560874.2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0"/>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250000"/>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35640466.700000003"/>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1327226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606217.65999999992"/>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7563081.6599999992"/>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181041732.32999998"/>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283945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11853017.17"/>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8840375"/>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3676395.77"/>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5852170.8700000001"/>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5522226"/>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14472604.7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4533333"/>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1055266175.23"/>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50703646.359999999"/>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0"/>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4452590.78"/>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0"/>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11483936.370000001"/>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0"/>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3388333"/>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7077622520.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167100"/>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1365433333"/>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6916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450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1480581"/>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132499.99"/>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241212"/>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145200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217331.53"/>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0"/>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0"/>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0"/>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0"/>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81640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2175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11990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0"/>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0"/>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0"/>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0"/>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27548511.490000002"/>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0"/>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687436.18"/>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114456060.88"/>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0"/>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0"/>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0"/>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0"/>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0"/>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2000000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30000000"/>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0"/>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0"/>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0"/>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0"/>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0"/>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3600000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200000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0"/>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30449321.739999998"/>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48099922.170000002"/>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0"/>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0"/>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14266679.939999999"/>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137377200.19"/>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0"/>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20000000"/>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11200000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1000000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45704077.629999995"/>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0"/>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0"/>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56300000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40000000"/>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0"/>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0"/>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4000000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2000000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2000000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0"/>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3000000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0"/>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0"/>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102025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157449.24"/>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0"/>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10245852.32"/>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0"/>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0"/>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528055.03"/>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0"/>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0"/>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45994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21957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24480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21834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23762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216475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12900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699984.27"/>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334951.74"/>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373744.98"/>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332513.4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361998.0800000000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330493.17000000004"/>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0"/>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378328"/>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189164"/>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189164"/>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189164"/>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189166"/>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189164"/>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0"/>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0"/>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5333162.63"/>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0"/>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10120000"/>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1541475.5"/>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0"/>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0"/>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0"/>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1083334"/>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25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20833"/>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25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941666"/>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125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16666666"/>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134179"/>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0"/>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0"/>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0"/>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0"/>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0"/>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109704.6"/>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0"/>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0"/>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1573860.04"/>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0"/>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0"/>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0"/>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0"/>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0"/>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0"/>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0"/>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0"/>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0"/>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0"/>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0"/>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0"/>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0"/>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0"/>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0"/>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0"/>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0"/>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0"/>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3888657.66"/>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0"/>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0"/>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0"/>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0"/>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0"/>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0"/>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0"/>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0"/>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x v="2"/>
    <x v="10"/>
    <x v="30"/>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x v="2"/>
    <x v="10"/>
    <x v="30"/>
    <s v="2.6 - BIENES MUEBLES, INMUEBLES E INTANGIBLES"/>
    <s v="2.6.5 - MAQUINARIA, OTROS EQUIPOS Y HERRAMIENTAS"/>
    <s v="N"/>
    <s v="00 - N/A"/>
    <s v="10 - FONDO GENERAL"/>
    <s v="(en blanco)"/>
    <s v="99 - MULTIPROVINCIAL"/>
    <n v="0"/>
    <n v="0"/>
  </r>
  <r>
    <s v="2024"/>
    <x v="0"/>
    <x v="0"/>
    <x v="1"/>
    <x v="7"/>
    <s v="2 - Poder Ejecutivo"/>
    <s v="0203 - MINISTERIO DE DEFENSA"/>
    <s v="0009 - ESCUELA DE GRADUADOS EN DERECHOS HUMANOS Y DERECHO INTERNACIONAL HUMANITARIO"/>
    <x v="2"/>
    <x v="10"/>
    <x v="30"/>
    <s v="2.7 - OBRAS"/>
    <s v="2.7.1 - OBRAS EN EDIFICACIONES"/>
    <s v="N"/>
    <s v="00 - N/A"/>
    <s v="10 - FONDO GENERAL"/>
    <s v="(en blanco)"/>
    <s v="99 - MULTIPROVINCIAL"/>
    <n v="0"/>
    <n v="0"/>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0"/>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0"/>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0"/>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0"/>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0"/>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0"/>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0"/>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0"/>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0"/>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0"/>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0"/>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0"/>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0"/>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0"/>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0"/>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0"/>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0"/>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0"/>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0"/>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0"/>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0"/>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0"/>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0"/>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0"/>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0"/>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0"/>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0"/>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0"/>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0"/>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0"/>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0"/>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0"/>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0"/>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0"/>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0"/>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0"/>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0"/>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0"/>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0"/>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0"/>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0"/>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0"/>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0"/>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0"/>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0"/>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0"/>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0"/>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0"/>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0"/>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0"/>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0"/>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0"/>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0"/>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0"/>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0"/>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0"/>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0"/>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0"/>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0"/>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0"/>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0"/>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0"/>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0"/>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0"/>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0"/>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0"/>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0"/>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0"/>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0"/>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0"/>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0"/>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0"/>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0"/>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0"/>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0"/>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0"/>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0"/>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0"/>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0"/>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0"/>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0"/>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0"/>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0"/>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0"/>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0"/>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0"/>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0"/>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0"/>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0"/>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0"/>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0"/>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0"/>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0"/>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0"/>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0"/>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0"/>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0"/>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0"/>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0"/>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0"/>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0"/>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0"/>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0"/>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0"/>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0"/>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0"/>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0"/>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0"/>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0"/>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0"/>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4573335.3600000003"/>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3434561.54"/>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0"/>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0"/>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0"/>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0"/>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0"/>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0"/>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0"/>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2"/>
    <x v="10"/>
    <x v="40"/>
    <s v="2.7 - OBRAS"/>
    <s v="2.7.1 - OBRAS EN EDIFICACIONES"/>
    <s v="N"/>
    <s v="00 - N/A"/>
    <s v="10 - FONDO GENERAL"/>
    <s v="(en blanco)"/>
    <s v="99 - MULTIPROVINCIAL"/>
    <n v="566759670"/>
    <n v="234305135.94"/>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0"/>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0"/>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0"/>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0"/>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0"/>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0"/>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0"/>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0"/>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0"/>
  </r>
  <r>
    <s v="2024"/>
    <x v="0"/>
    <x v="0"/>
    <x v="1"/>
    <x v="7"/>
    <s v="2 - Poder Ejecutivo"/>
    <s v="0209 - MINISTERIO DE TRABAJO"/>
    <s v="0001 - MINISTERIO DE TRABAJO"/>
    <x v="1"/>
    <x v="2"/>
    <x v="51"/>
    <s v="2.6 - BIENES MUEBLES, INMUEBLES E INTANGIBLES"/>
    <s v="2.6.3 - EQUIPO E INSTRUMENTAL, CIENTÍFICO Y LABORATORIO"/>
    <s v="N"/>
    <s v="00 - N/A"/>
    <s v="20 - FONDOS CON DESTINO ESPECÍFICO"/>
    <s v="(en blanco)"/>
    <s v="99 - MULTIPROVINCIAL"/>
    <n v="0"/>
    <n v="0"/>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1"/>
    <x v="2"/>
    <x v="51"/>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0"/>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1253639.08"/>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0"/>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0"/>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0"/>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694917.26"/>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0"/>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0"/>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0"/>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0"/>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0"/>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0"/>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0"/>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0"/>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0"/>
  </r>
  <r>
    <s v="2024"/>
    <x v="0"/>
    <x v="0"/>
    <x v="1"/>
    <x v="7"/>
    <s v="2 - Poder Ejecutivo"/>
    <s v="0215 - MINISTERIO DE LA MUJER"/>
    <s v="0001 - MINISTERIO DE LA MUJER"/>
    <x v="2"/>
    <x v="5"/>
    <x v="9"/>
    <s v="2.7 - OBRAS"/>
    <s v="2.7.1 - OBRAS EN EDIFICACIONES"/>
    <s v="N"/>
    <s v="00 - N/A"/>
    <s v="70 - DONACION EXTERNA"/>
    <s v="(en blanco)"/>
    <s v="99 - MULTIPROVINCIAL"/>
    <n v="0"/>
    <n v="873621.75"/>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0"/>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0"/>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17142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85714"/>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85714"/>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85714"/>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8571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85714"/>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0"/>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0"/>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0"/>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0"/>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15855654.960000001"/>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2643095.8899999997"/>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1344848.56"/>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1896882.2"/>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1085127.45"/>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7530825.9699999997"/>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0"/>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0"/>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0"/>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0"/>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765639.73"/>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11298.5"/>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40245.08"/>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1448253"/>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3486469"/>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0"/>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1184381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170215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506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0"/>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42470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5000000"/>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1124945.99"/>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783922"/>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3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2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1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8333333"/>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748840518"/>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4137000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0"/>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0"/>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600137500"/>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11219483.709999999"/>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2499999.67"/>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2344000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416666.66"/>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666666.66"/>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833333"/>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x v="5"/>
    <x v="23"/>
    <x v="110"/>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803952829.13999999"/>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3690090576.1300001"/>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27227149.059999999"/>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2B1425C-42F7-4EA0-BA9E-481F2627A904}" name="TablaDinámica3" cacheId="51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I18" sqref="I18"/>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s>
  <sheetData>
    <row r="1" spans="1:6" ht="28.5" customHeight="1">
      <c r="A1" s="147" t="s">
        <v>0</v>
      </c>
      <c r="B1" s="147"/>
      <c r="C1" s="147"/>
      <c r="D1" s="147"/>
      <c r="E1" s="147"/>
      <c r="F1" s="147"/>
    </row>
    <row r="2" spans="1:6" ht="21" customHeight="1">
      <c r="A2" s="148" t="s">
        <v>1</v>
      </c>
      <c r="B2" s="148"/>
      <c r="C2" s="148"/>
      <c r="D2" s="148"/>
      <c r="E2" s="148"/>
      <c r="F2" s="148"/>
    </row>
    <row r="3" spans="1:6" s="57" customFormat="1" ht="28.5" customHeight="1">
      <c r="A3" s="149" t="s">
        <v>2</v>
      </c>
      <c r="B3" s="149"/>
      <c r="C3" s="149"/>
      <c r="D3" s="149"/>
      <c r="E3" s="149"/>
      <c r="F3" s="149"/>
    </row>
    <row r="4" spans="1:6" ht="18.75" customHeight="1">
      <c r="A4" s="150" t="s">
        <v>3</v>
      </c>
      <c r="B4" s="150"/>
      <c r="C4" s="150"/>
      <c r="D4" s="150"/>
      <c r="E4" s="150"/>
      <c r="F4" s="150"/>
    </row>
    <row r="5" spans="1:6" ht="18.75" customHeight="1">
      <c r="A5" s="150" t="s">
        <v>4</v>
      </c>
      <c r="B5" s="150"/>
      <c r="C5" s="150"/>
      <c r="D5" s="150"/>
      <c r="E5" s="150"/>
      <c r="F5" s="150"/>
    </row>
    <row r="6" spans="1:6" ht="18">
      <c r="A6" s="151" t="s">
        <v>3424</v>
      </c>
      <c r="B6" s="151"/>
      <c r="C6" s="151"/>
      <c r="D6" s="151"/>
      <c r="E6" s="151"/>
      <c r="F6" s="151"/>
    </row>
    <row r="7" spans="1:6" ht="15.6">
      <c r="A7" s="152" t="s">
        <v>5</v>
      </c>
      <c r="B7" s="152"/>
      <c r="C7" s="152"/>
      <c r="D7" s="152"/>
      <c r="E7" s="152"/>
      <c r="F7" s="152"/>
    </row>
    <row r="8" spans="1:6" ht="15.6">
      <c r="A8" s="56"/>
      <c r="B8" s="56"/>
      <c r="C8" s="56"/>
      <c r="D8" s="56"/>
      <c r="E8" s="56"/>
      <c r="F8" s="56"/>
    </row>
    <row r="9" spans="1:6" ht="15" customHeight="1">
      <c r="C9" s="153" t="s">
        <v>6</v>
      </c>
      <c r="D9" s="51" t="s">
        <v>7</v>
      </c>
      <c r="E9" s="154" t="s">
        <v>8</v>
      </c>
    </row>
    <row r="10" spans="1:6">
      <c r="C10" s="153"/>
      <c r="D10" s="51" t="s">
        <v>3073</v>
      </c>
      <c r="E10" s="154"/>
    </row>
    <row r="12" spans="1:6">
      <c r="C12" s="58" t="s">
        <v>9</v>
      </c>
      <c r="D12" s="59">
        <f>SUM(D13:D16)</f>
        <v>1187374.4024359998</v>
      </c>
      <c r="E12" s="125">
        <f>SUM(E13:E16)</f>
        <v>111646.29999999999</v>
      </c>
    </row>
    <row r="13" spans="1:6">
      <c r="C13" s="60" t="s">
        <v>10</v>
      </c>
      <c r="D13" s="61">
        <v>1173750.340817</v>
      </c>
      <c r="E13" s="139">
        <v>111604.7</v>
      </c>
      <c r="F13" s="86"/>
    </row>
    <row r="14" spans="1:6">
      <c r="C14" s="17" t="s">
        <v>11</v>
      </c>
      <c r="D14" s="61">
        <v>793.93865800000003</v>
      </c>
      <c r="E14" s="139">
        <v>41.2</v>
      </c>
      <c r="F14" s="11"/>
    </row>
    <row r="15" spans="1:6">
      <c r="C15" s="60" t="s">
        <v>12</v>
      </c>
      <c r="D15" s="61">
        <v>11875.275</v>
      </c>
      <c r="E15" s="139">
        <v>0</v>
      </c>
      <c r="F15" s="63"/>
    </row>
    <row r="16" spans="1:6">
      <c r="C16" s="17" t="s">
        <v>13</v>
      </c>
      <c r="D16" s="61">
        <v>954.84796100000005</v>
      </c>
      <c r="E16" s="139">
        <v>0.4</v>
      </c>
      <c r="F16" s="62"/>
    </row>
    <row r="17" spans="3:6">
      <c r="C17" s="58" t="s">
        <v>14</v>
      </c>
      <c r="D17" s="59">
        <f>D18+D20</f>
        <v>1418686.51495</v>
      </c>
      <c r="E17" s="125">
        <f>E18+E20</f>
        <v>105538.83264150005</v>
      </c>
      <c r="F17" s="12"/>
    </row>
    <row r="18" spans="3:6">
      <c r="C18" s="60" t="s">
        <v>15</v>
      </c>
      <c r="D18" s="61">
        <v>1217765.8743179999</v>
      </c>
      <c r="E18" s="139">
        <v>100976.72292676005</v>
      </c>
    </row>
    <row r="19" spans="3:6">
      <c r="C19" s="17" t="s">
        <v>16</v>
      </c>
      <c r="D19" s="61">
        <v>263816.79430499999</v>
      </c>
      <c r="E19" s="139">
        <v>41340.449697160002</v>
      </c>
    </row>
    <row r="20" spans="3:6">
      <c r="C20" s="60" t="s">
        <v>17</v>
      </c>
      <c r="D20" s="61">
        <v>200920.640632</v>
      </c>
      <c r="E20" s="139">
        <v>4562.1097147400014</v>
      </c>
      <c r="F20" s="64"/>
    </row>
    <row r="21" spans="3:6">
      <c r="C21" s="65" t="s">
        <v>18</v>
      </c>
      <c r="D21" s="65"/>
      <c r="E21" s="140"/>
    </row>
    <row r="22" spans="3:6">
      <c r="C22" s="66" t="s">
        <v>19</v>
      </c>
      <c r="D22" s="67">
        <f>(D13+D14)-D18</f>
        <v>-43221.594842999941</v>
      </c>
      <c r="E22" s="113">
        <f>(E13+E14)-E18</f>
        <v>10669.177073239945</v>
      </c>
    </row>
    <row r="23" spans="3:6">
      <c r="C23" s="66" t="s">
        <v>20</v>
      </c>
      <c r="D23" s="67">
        <f>(D15+D16)-D20</f>
        <v>-188090.51767100001</v>
      </c>
      <c r="E23" s="113">
        <f>(E15+E16)-E20</f>
        <v>-4561.7097147400018</v>
      </c>
      <c r="F23" s="63"/>
    </row>
    <row r="24" spans="3:6">
      <c r="C24" s="66" t="s">
        <v>21</v>
      </c>
      <c r="D24" s="67">
        <f>(D12-(D17-D19))</f>
        <v>32504.681790999835</v>
      </c>
      <c r="E24" s="113">
        <f>(E12-(E17-E19))</f>
        <v>47447.917055659942</v>
      </c>
      <c r="F24" s="11"/>
    </row>
    <row r="25" spans="3:6">
      <c r="C25" s="66" t="s">
        <v>22</v>
      </c>
      <c r="D25" s="67">
        <f>D12-D17</f>
        <v>-231312.11251400015</v>
      </c>
      <c r="E25" s="113">
        <f>E12-E17</f>
        <v>6107.46735849994</v>
      </c>
    </row>
    <row r="26" spans="3:6">
      <c r="C26" s="65" t="s">
        <v>23</v>
      </c>
      <c r="D26" s="68">
        <f>D28-D30</f>
        <v>231312.11251400004</v>
      </c>
      <c r="E26" s="127">
        <f>E28-E30</f>
        <v>-4521.2705543300008</v>
      </c>
      <c r="F26" s="12"/>
    </row>
    <row r="27" spans="3:6">
      <c r="C27" s="69"/>
      <c r="D27" s="69"/>
      <c r="E27" s="141"/>
    </row>
    <row r="28" spans="3:6" ht="17.25" customHeight="1">
      <c r="C28" s="100" t="s">
        <v>24</v>
      </c>
      <c r="D28" s="19">
        <v>344980.21211800002</v>
      </c>
      <c r="E28" s="144">
        <v>0</v>
      </c>
    </row>
    <row r="29" spans="3:6">
      <c r="C29" s="70"/>
      <c r="D29" s="71"/>
      <c r="E29" s="72"/>
      <c r="F29" s="12"/>
    </row>
    <row r="30" spans="3:6">
      <c r="C30" s="58" t="s">
        <v>25</v>
      </c>
      <c r="D30" s="19">
        <v>113668.099604</v>
      </c>
      <c r="E30" s="125">
        <v>4521.2705543300008</v>
      </c>
    </row>
    <row r="31" spans="3:6">
      <c r="C31" s="73" t="s">
        <v>26</v>
      </c>
      <c r="D31" s="74"/>
      <c r="E31" s="74"/>
      <c r="F31" s="7"/>
    </row>
    <row r="32" spans="3:6" ht="34.950000000000003" customHeight="1">
      <c r="C32" s="145" t="s">
        <v>3423</v>
      </c>
      <c r="D32" s="145"/>
      <c r="E32" s="145"/>
      <c r="F32" s="7"/>
    </row>
    <row r="33" spans="3:6" ht="19.2" customHeight="1">
      <c r="C33" s="145" t="s">
        <v>27</v>
      </c>
      <c r="D33" s="145"/>
      <c r="E33" s="145"/>
      <c r="F33" s="7"/>
    </row>
    <row r="34" spans="3:6">
      <c r="C34" s="146" t="s">
        <v>28</v>
      </c>
      <c r="D34" s="146"/>
      <c r="E34" s="146"/>
      <c r="F34" s="7"/>
    </row>
    <row r="35" spans="3:6" ht="25.5" customHeight="1">
      <c r="C35" s="145"/>
      <c r="D35" s="145"/>
      <c r="E35" s="145"/>
    </row>
    <row r="36" spans="3:6" ht="25.5" customHeight="1">
      <c r="C36" s="145"/>
      <c r="D36" s="145"/>
      <c r="E36" s="145"/>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G24" sqref="G24"/>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7" t="s">
        <v>0</v>
      </c>
      <c r="B1" s="147"/>
      <c r="C1" s="147"/>
      <c r="D1" s="147"/>
      <c r="E1" s="147"/>
      <c r="F1" s="3"/>
      <c r="G1" s="3"/>
    </row>
    <row r="2" spans="1:8" ht="21" customHeight="1">
      <c r="A2" s="148" t="s">
        <v>1</v>
      </c>
      <c r="B2" s="148"/>
      <c r="C2" s="148"/>
      <c r="D2" s="148"/>
      <c r="E2" s="148"/>
      <c r="F2" s="2"/>
      <c r="G2" s="2"/>
    </row>
    <row r="3" spans="1:8" ht="15" customHeight="1">
      <c r="A3" s="155" t="s">
        <v>2</v>
      </c>
      <c r="B3" s="155"/>
      <c r="C3" s="155"/>
      <c r="D3" s="155"/>
      <c r="E3" s="155"/>
      <c r="F3" s="1"/>
      <c r="G3" s="77"/>
    </row>
    <row r="5" spans="1:8" ht="18">
      <c r="A5" s="156" t="s">
        <v>29</v>
      </c>
      <c r="B5" s="156"/>
      <c r="C5" s="156"/>
      <c r="D5" s="156"/>
      <c r="E5" s="156"/>
      <c r="F5" s="4"/>
      <c r="G5" s="53"/>
    </row>
    <row r="6" spans="1:8" ht="18.75" customHeight="1">
      <c r="A6" s="157" t="s">
        <v>30</v>
      </c>
      <c r="B6" s="157"/>
      <c r="C6" s="157"/>
      <c r="D6" s="157"/>
      <c r="E6" s="157"/>
      <c r="F6" s="4"/>
      <c r="G6" s="4"/>
    </row>
    <row r="7" spans="1:8" ht="18">
      <c r="A7" s="151" t="s">
        <v>3425</v>
      </c>
      <c r="B7" s="151"/>
      <c r="C7" s="151"/>
      <c r="D7" s="151"/>
      <c r="E7" s="151"/>
      <c r="F7" s="12"/>
      <c r="G7" s="54"/>
    </row>
    <row r="8" spans="1:8" ht="15.6">
      <c r="A8" s="159" t="s">
        <v>5</v>
      </c>
      <c r="B8" s="159"/>
      <c r="C8" s="159"/>
      <c r="D8" s="159"/>
      <c r="E8" s="159"/>
      <c r="F8" s="52"/>
      <c r="G8" s="6"/>
    </row>
    <row r="9" spans="1:8">
      <c r="F9" s="12"/>
    </row>
    <row r="10" spans="1:8">
      <c r="F10" s="12"/>
      <c r="G10" s="12"/>
    </row>
    <row r="11" spans="1:8" ht="15" customHeight="1">
      <c r="B11" s="158" t="s">
        <v>6</v>
      </c>
      <c r="C11" s="48" t="s">
        <v>7</v>
      </c>
      <c r="D11" s="154" t="s">
        <v>8</v>
      </c>
    </row>
    <row r="12" spans="1:8" ht="15" customHeight="1">
      <c r="B12" s="158"/>
      <c r="C12" s="51" t="s">
        <v>3073</v>
      </c>
      <c r="D12" s="154"/>
      <c r="E12" s="12"/>
      <c r="F12" s="12"/>
      <c r="G12" s="12"/>
      <c r="H12" s="12"/>
    </row>
    <row r="13" spans="1:8">
      <c r="B13" s="22" t="s">
        <v>14</v>
      </c>
      <c r="C13" s="20">
        <f>+C14+C21</f>
        <v>1418686.51495</v>
      </c>
      <c r="D13" s="125">
        <f>D14+D21</f>
        <v>105538.83264150006</v>
      </c>
      <c r="F13" s="12"/>
      <c r="G13" s="12"/>
      <c r="H13" s="12"/>
    </row>
    <row r="14" spans="1:8">
      <c r="B14" s="23" t="s">
        <v>15</v>
      </c>
      <c r="C14" s="89">
        <f>SUM(C15:C20)</f>
        <v>1217765.8743179999</v>
      </c>
      <c r="D14" s="126">
        <f>SUM(D15:D20)</f>
        <v>100976.72292676006</v>
      </c>
      <c r="F14" s="12"/>
      <c r="G14" s="12"/>
      <c r="H14" s="12"/>
    </row>
    <row r="15" spans="1:8" ht="12.75" customHeight="1">
      <c r="B15" s="24" t="s">
        <v>31</v>
      </c>
      <c r="C15" s="87">
        <v>486795.80974900001</v>
      </c>
      <c r="D15" s="124">
        <v>27762.488824010063</v>
      </c>
      <c r="E15" s="21"/>
      <c r="F15" s="12"/>
      <c r="G15" s="12"/>
      <c r="H15" s="12"/>
    </row>
    <row r="16" spans="1:8">
      <c r="B16" s="24" t="s">
        <v>32</v>
      </c>
      <c r="C16" s="87">
        <v>73535.970560999995</v>
      </c>
      <c r="D16" s="124">
        <v>5686.2452471399993</v>
      </c>
      <c r="E16" s="21"/>
      <c r="F16" s="12"/>
      <c r="G16" s="12"/>
    </row>
    <row r="17" spans="2:14">
      <c r="B17" s="24" t="s">
        <v>16</v>
      </c>
      <c r="C17" s="87">
        <v>263816.79430499999</v>
      </c>
      <c r="D17" s="124">
        <v>41340.449697160002</v>
      </c>
      <c r="E17" s="21"/>
      <c r="F17" s="12"/>
      <c r="G17" s="12"/>
    </row>
    <row r="18" spans="2:14">
      <c r="B18" s="24" t="s">
        <v>33</v>
      </c>
      <c r="C18" s="78">
        <v>14201.85</v>
      </c>
      <c r="D18" s="124">
        <v>300</v>
      </c>
      <c r="E18" s="75"/>
      <c r="F18" s="12"/>
      <c r="G18" s="12"/>
    </row>
    <row r="19" spans="2:14">
      <c r="B19" s="24" t="s">
        <v>34</v>
      </c>
      <c r="C19" s="87">
        <v>379413.09040300001</v>
      </c>
      <c r="D19" s="124">
        <v>25870.512000409999</v>
      </c>
      <c r="E19" s="21"/>
      <c r="F19" s="12"/>
      <c r="G19" s="12"/>
    </row>
    <row r="20" spans="2:14">
      <c r="B20" s="24" t="s">
        <v>35</v>
      </c>
      <c r="C20" s="87">
        <v>2.3593000000000002</v>
      </c>
      <c r="D20" s="124">
        <v>17.02715804</v>
      </c>
      <c r="E20" s="21"/>
      <c r="F20" s="12"/>
      <c r="G20" s="12"/>
      <c r="I20" s="12"/>
    </row>
    <row r="21" spans="2:14">
      <c r="B21" s="23" t="s">
        <v>17</v>
      </c>
      <c r="C21" s="89">
        <f>SUM(C22:C27)</f>
        <v>200920.640632</v>
      </c>
      <c r="D21" s="126">
        <f>SUM(D22:D27)</f>
        <v>4562.1097147400014</v>
      </c>
      <c r="E21" s="21"/>
      <c r="F21" s="12"/>
      <c r="G21" s="12"/>
      <c r="H21" s="12"/>
    </row>
    <row r="22" spans="2:14">
      <c r="B22" s="24" t="s">
        <v>36</v>
      </c>
      <c r="C22" s="87">
        <v>75124.304564999999</v>
      </c>
      <c r="D22" s="124">
        <v>2271.3916293800012</v>
      </c>
      <c r="E22" s="21"/>
      <c r="F22" s="12"/>
      <c r="G22" s="12"/>
      <c r="H22" s="44"/>
    </row>
    <row r="23" spans="2:14">
      <c r="B23" s="24" t="s">
        <v>37</v>
      </c>
      <c r="C23" s="87">
        <v>57840.512900000002</v>
      </c>
      <c r="D23" s="124">
        <v>852.96058465999988</v>
      </c>
      <c r="E23" s="21"/>
      <c r="F23" s="12"/>
      <c r="G23" s="12"/>
    </row>
    <row r="24" spans="2:14">
      <c r="B24" s="24" t="s">
        <v>38</v>
      </c>
      <c r="C24" s="87">
        <v>9.1426029999999994</v>
      </c>
      <c r="D24" s="124">
        <v>0</v>
      </c>
      <c r="E24" s="21"/>
      <c r="F24" s="12"/>
      <c r="G24" s="12"/>
    </row>
    <row r="25" spans="2:14">
      <c r="B25" s="24" t="s">
        <v>39</v>
      </c>
      <c r="C25" s="87">
        <v>2087.679447</v>
      </c>
      <c r="D25" s="124">
        <v>8.3333329999999997</v>
      </c>
      <c r="E25" s="21"/>
      <c r="F25" s="12"/>
      <c r="G25" s="12"/>
    </row>
    <row r="26" spans="2:14">
      <c r="B26" s="24" t="s">
        <v>40</v>
      </c>
      <c r="C26" s="87">
        <v>64412.716842000002</v>
      </c>
      <c r="D26" s="124">
        <v>1429.4241677000002</v>
      </c>
      <c r="E26" s="21"/>
      <c r="F26" s="12"/>
      <c r="G26" s="12"/>
    </row>
    <row r="27" spans="2:14">
      <c r="B27" s="24" t="s">
        <v>41</v>
      </c>
      <c r="C27" s="87">
        <v>1446.284275</v>
      </c>
      <c r="D27" s="124">
        <v>0</v>
      </c>
      <c r="E27" s="21"/>
      <c r="F27" s="12"/>
      <c r="G27" s="12"/>
    </row>
    <row r="28" spans="2:14">
      <c r="B28" s="22" t="s">
        <v>42</v>
      </c>
      <c r="C28" s="20">
        <f>C29</f>
        <v>113668.099604</v>
      </c>
      <c r="D28" s="125">
        <f>D29</f>
        <v>4521.2705543300008</v>
      </c>
      <c r="E28" s="21"/>
      <c r="F28" s="12"/>
      <c r="G28" s="12"/>
    </row>
    <row r="29" spans="2:14">
      <c r="B29" s="23" t="s">
        <v>25</v>
      </c>
      <c r="C29" s="40">
        <f>SUM(C30:C31)</f>
        <v>113668.099604</v>
      </c>
      <c r="D29" s="126">
        <f>SUM(D30:D31)</f>
        <v>4521.2705543300008</v>
      </c>
      <c r="E29" s="21"/>
      <c r="F29" s="12"/>
      <c r="G29" s="12"/>
    </row>
    <row r="30" spans="2:14">
      <c r="B30" s="24" t="s">
        <v>43</v>
      </c>
      <c r="C30" s="21">
        <v>4281.9326160000001</v>
      </c>
      <c r="D30" s="124">
        <v>0</v>
      </c>
      <c r="E30" s="21"/>
      <c r="F30" s="12"/>
      <c r="G30" s="12"/>
    </row>
    <row r="31" spans="2:14">
      <c r="B31" s="18" t="s">
        <v>44</v>
      </c>
      <c r="C31" s="21">
        <v>109386.166988</v>
      </c>
      <c r="D31" s="124">
        <v>4521.2705543300008</v>
      </c>
      <c r="E31" s="21"/>
      <c r="F31" s="12"/>
      <c r="G31" s="12"/>
    </row>
    <row r="32" spans="2:14" ht="15" customHeight="1">
      <c r="B32" s="34" t="s">
        <v>45</v>
      </c>
      <c r="C32" s="30">
        <f>C13+C28</f>
        <v>1532354.6145540001</v>
      </c>
      <c r="D32" s="130">
        <f>D13+D28</f>
        <v>110060.10319583006</v>
      </c>
      <c r="E32" s="50"/>
      <c r="G32" s="12"/>
      <c r="H32" s="8"/>
      <c r="I32" s="8"/>
      <c r="J32" s="8"/>
      <c r="K32" s="8"/>
      <c r="L32" s="8"/>
      <c r="M32" s="8"/>
      <c r="N32" s="8"/>
    </row>
    <row r="33" spans="2:19" ht="15" customHeight="1">
      <c r="B33" s="15" t="s">
        <v>26</v>
      </c>
      <c r="C33" s="15"/>
      <c r="D33" s="76"/>
      <c r="E33" s="8"/>
      <c r="H33" s="8"/>
      <c r="I33" s="8"/>
      <c r="J33" s="8"/>
      <c r="K33" s="8"/>
      <c r="L33" s="8"/>
      <c r="M33" s="8"/>
      <c r="N33" s="8"/>
      <c r="O33" s="8"/>
      <c r="P33" s="8"/>
      <c r="Q33" s="8"/>
      <c r="R33" s="8"/>
    </row>
    <row r="34" spans="2:19" ht="20.399999999999999" customHeight="1">
      <c r="B34" s="145" t="s">
        <v>3423</v>
      </c>
      <c r="C34" s="145"/>
      <c r="D34" s="145"/>
      <c r="E34" s="8"/>
      <c r="H34" s="8"/>
      <c r="I34" s="8"/>
      <c r="J34" s="8"/>
      <c r="K34" s="8"/>
      <c r="L34" s="8"/>
      <c r="M34" s="8"/>
      <c r="N34" s="8"/>
      <c r="O34" s="8"/>
      <c r="P34" s="8"/>
      <c r="Q34" s="8"/>
      <c r="R34" s="8"/>
      <c r="S34" s="8"/>
    </row>
    <row r="35" spans="2:19" ht="19.2" customHeight="1">
      <c r="B35" s="145" t="s">
        <v>46</v>
      </c>
      <c r="C35" s="145"/>
      <c r="D35" s="145"/>
      <c r="E35" s="8"/>
      <c r="G35" s="8"/>
      <c r="H35" s="8"/>
      <c r="I35" s="8"/>
      <c r="J35" s="8"/>
      <c r="K35" s="8"/>
      <c r="L35" s="8"/>
      <c r="M35" s="8"/>
      <c r="N35" s="8"/>
      <c r="O35" s="8"/>
      <c r="P35" s="8"/>
      <c r="Q35" s="8"/>
      <c r="R35" s="8"/>
      <c r="S35" s="8"/>
    </row>
    <row r="36" spans="2:19" ht="30.75" customHeight="1">
      <c r="B36" s="145"/>
      <c r="C36" s="145"/>
      <c r="D36" s="145"/>
      <c r="E36" s="8"/>
      <c r="F36" s="8"/>
      <c r="G36" s="8"/>
      <c r="H36" s="8"/>
      <c r="I36" s="8"/>
      <c r="J36" s="8"/>
      <c r="K36" s="8"/>
      <c r="L36" s="8"/>
      <c r="M36" s="8"/>
      <c r="N36" s="8"/>
      <c r="O36" s="8"/>
      <c r="P36" s="8"/>
      <c r="Q36" s="8"/>
      <c r="R36" s="8"/>
      <c r="S36" s="8"/>
    </row>
    <row r="37" spans="2:19" ht="30.75" customHeight="1">
      <c r="B37" s="145"/>
      <c r="C37" s="145"/>
      <c r="D37" s="145"/>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topLeftCell="A2" zoomScaleNormal="100" workbookViewId="0">
      <selection activeCell="D80" sqref="D80"/>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6" max="6" width="13.44140625" bestFit="1" customWidth="1"/>
    <col min="7" max="7" width="14.109375"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5" t="s">
        <v>2</v>
      </c>
      <c r="B3" s="155"/>
      <c r="C3" s="155"/>
      <c r="D3" s="155"/>
      <c r="E3" s="155"/>
    </row>
    <row r="5" spans="1:8" ht="18.75" customHeight="1">
      <c r="A5" s="157" t="s">
        <v>29</v>
      </c>
      <c r="B5" s="157"/>
      <c r="C5" s="157"/>
      <c r="D5" s="157"/>
      <c r="E5" s="157"/>
    </row>
    <row r="6" spans="1:8" ht="18.75" customHeight="1">
      <c r="A6" s="157" t="s">
        <v>47</v>
      </c>
      <c r="B6" s="157"/>
      <c r="C6" s="157"/>
      <c r="D6" s="157"/>
      <c r="E6" s="157"/>
    </row>
    <row r="7" spans="1:8" ht="18">
      <c r="A7" s="151" t="s">
        <v>3425</v>
      </c>
      <c r="B7" s="151"/>
      <c r="C7" s="151"/>
      <c r="D7" s="151"/>
      <c r="E7" s="151"/>
    </row>
    <row r="8" spans="1:8" ht="15.6">
      <c r="A8" s="159" t="s">
        <v>5</v>
      </c>
      <c r="B8" s="159"/>
      <c r="C8" s="159"/>
      <c r="D8" s="159"/>
      <c r="E8" s="159"/>
    </row>
    <row r="10" spans="1:8">
      <c r="G10" s="44"/>
    </row>
    <row r="11" spans="1:8" ht="15" customHeight="1">
      <c r="B11" s="158" t="s">
        <v>6</v>
      </c>
      <c r="C11" s="49" t="s">
        <v>7</v>
      </c>
      <c r="D11" s="160" t="s">
        <v>8</v>
      </c>
    </row>
    <row r="12" spans="1:8">
      <c r="B12" s="158"/>
      <c r="C12" s="51" t="s">
        <v>3073</v>
      </c>
      <c r="D12" s="160"/>
    </row>
    <row r="13" spans="1:8">
      <c r="B13" s="25" t="s">
        <v>14</v>
      </c>
      <c r="C13" s="26">
        <f>C14+C17+C43+C45+C47+C49+C51+C53+C55</f>
        <v>1418686.5149499997</v>
      </c>
      <c r="D13" s="128">
        <f t="shared" ref="D13" si="0">D14+D17+D43+D45+D47+D49+D51+D53+D55</f>
        <v>105538.83264150002</v>
      </c>
      <c r="G13" s="12"/>
      <c r="H13" s="47"/>
    </row>
    <row r="14" spans="1:8">
      <c r="B14" s="31" t="s">
        <v>48</v>
      </c>
      <c r="C14" s="28">
        <f>SUM(C15:C16)</f>
        <v>8903.7198360000002</v>
      </c>
      <c r="D14" s="125">
        <f>SUM(D15:D16)</f>
        <v>741.97662946999992</v>
      </c>
      <c r="G14" s="12"/>
    </row>
    <row r="15" spans="1:8">
      <c r="B15" s="32" t="s">
        <v>49</v>
      </c>
      <c r="C15" s="78">
        <v>3010.7791240000001</v>
      </c>
      <c r="D15" s="124">
        <v>250.898248</v>
      </c>
      <c r="E15" s="29"/>
      <c r="G15" s="12"/>
    </row>
    <row r="16" spans="1:8">
      <c r="B16" s="32" t="s">
        <v>50</v>
      </c>
      <c r="C16" s="78">
        <v>5892.9407119999996</v>
      </c>
      <c r="D16" s="124">
        <v>491.07838146999995</v>
      </c>
      <c r="E16" s="29"/>
      <c r="G16" s="12"/>
    </row>
    <row r="17" spans="2:9">
      <c r="B17" s="31" t="s">
        <v>51</v>
      </c>
      <c r="C17" s="28">
        <f>SUM(C18:C42)</f>
        <v>1383831.7541819999</v>
      </c>
      <c r="D17" s="125">
        <f>SUM(D18:D42)</f>
        <v>101514.89974297001</v>
      </c>
      <c r="E17" s="29"/>
    </row>
    <row r="18" spans="2:9">
      <c r="B18" s="32" t="s">
        <v>52</v>
      </c>
      <c r="C18" s="78">
        <v>134574.460999</v>
      </c>
      <c r="D18" s="124">
        <v>5247.06791514</v>
      </c>
      <c r="E18" s="92"/>
    </row>
    <row r="19" spans="2:9">
      <c r="B19" s="32" t="s">
        <v>53</v>
      </c>
      <c r="C19" s="78">
        <v>63356.076866000003</v>
      </c>
      <c r="D19" s="124">
        <v>4226.22735397</v>
      </c>
      <c r="E19" s="92"/>
      <c r="F19" s="92"/>
    </row>
    <row r="20" spans="2:9">
      <c r="B20" s="32" t="s">
        <v>54</v>
      </c>
      <c r="C20" s="78">
        <v>58313.394674000003</v>
      </c>
      <c r="D20" s="124">
        <v>3850.0376226000003</v>
      </c>
      <c r="E20" s="92"/>
      <c r="F20" s="92"/>
    </row>
    <row r="21" spans="2:9">
      <c r="B21" s="32" t="s">
        <v>55</v>
      </c>
      <c r="C21" s="78">
        <v>13587.977681</v>
      </c>
      <c r="D21" s="124">
        <v>862.63150513000005</v>
      </c>
      <c r="E21" s="92"/>
      <c r="F21" s="92"/>
    </row>
    <row r="22" spans="2:9">
      <c r="B22" s="32" t="s">
        <v>56</v>
      </c>
      <c r="C22" s="78">
        <v>23351.049641000001</v>
      </c>
      <c r="D22" s="124">
        <v>1338.1872999300001</v>
      </c>
      <c r="E22" s="92"/>
      <c r="F22" s="92"/>
    </row>
    <row r="23" spans="2:9">
      <c r="B23" s="32" t="s">
        <v>57</v>
      </c>
      <c r="C23" s="78">
        <v>297041.5</v>
      </c>
      <c r="D23" s="124">
        <v>16917.883123020008</v>
      </c>
      <c r="E23" s="92"/>
      <c r="F23" s="92"/>
    </row>
    <row r="24" spans="2:9">
      <c r="B24" s="32" t="s">
        <v>58</v>
      </c>
      <c r="C24" s="78">
        <v>146276.98367799999</v>
      </c>
      <c r="D24" s="124">
        <v>8415.8195765199998</v>
      </c>
      <c r="E24" s="92"/>
      <c r="F24" s="92"/>
    </row>
    <row r="25" spans="2:9">
      <c r="B25" s="33" t="s">
        <v>59</v>
      </c>
      <c r="C25" s="78">
        <v>3827.8653890000001</v>
      </c>
      <c r="D25" s="124">
        <v>142.51048935999998</v>
      </c>
      <c r="E25" s="92"/>
      <c r="F25" s="92"/>
    </row>
    <row r="26" spans="2:9">
      <c r="B26" s="33" t="s">
        <v>60</v>
      </c>
      <c r="C26" s="78">
        <v>2838.7624080000001</v>
      </c>
      <c r="D26" s="124">
        <v>144.98262094</v>
      </c>
      <c r="E26" s="92"/>
      <c r="F26" s="92"/>
      <c r="I26" s="78"/>
    </row>
    <row r="27" spans="2:9">
      <c r="B27" s="33" t="s">
        <v>61</v>
      </c>
      <c r="C27" s="78">
        <v>18541.650695</v>
      </c>
      <c r="D27" s="124">
        <v>1205.4794828100003</v>
      </c>
      <c r="E27" s="92"/>
      <c r="F27" s="92"/>
    </row>
    <row r="28" spans="2:9">
      <c r="B28" s="33" t="s">
        <v>62</v>
      </c>
      <c r="C28" s="78">
        <v>85145.723815999998</v>
      </c>
      <c r="D28" s="124">
        <v>3078.7037365899996</v>
      </c>
      <c r="E28" s="92"/>
      <c r="F28" s="92"/>
    </row>
    <row r="29" spans="2:9">
      <c r="B29" s="33" t="s">
        <v>63</v>
      </c>
      <c r="C29" s="78">
        <v>22483.984637000001</v>
      </c>
      <c r="D29" s="124">
        <v>362.87971167999996</v>
      </c>
      <c r="E29" s="92"/>
      <c r="F29" s="92"/>
    </row>
    <row r="30" spans="2:9">
      <c r="B30" s="33" t="s">
        <v>64</v>
      </c>
      <c r="C30" s="78">
        <v>10076.578352</v>
      </c>
      <c r="D30" s="124">
        <v>176.57068145000005</v>
      </c>
      <c r="E30" s="92"/>
      <c r="F30" s="92"/>
    </row>
    <row r="31" spans="2:9">
      <c r="B31" s="33" t="s">
        <v>65</v>
      </c>
      <c r="C31" s="78">
        <v>9648.5359410000001</v>
      </c>
      <c r="D31" s="124">
        <v>757.14923489</v>
      </c>
      <c r="E31" s="92"/>
      <c r="F31" s="92"/>
    </row>
    <row r="32" spans="2:9">
      <c r="B32" s="33" t="s">
        <v>66</v>
      </c>
      <c r="C32" s="78">
        <v>1360.2491910000001</v>
      </c>
      <c r="D32" s="124">
        <v>56.224687600000003</v>
      </c>
      <c r="E32" s="92"/>
      <c r="F32" s="92"/>
    </row>
    <row r="33" spans="2:7">
      <c r="B33" s="33" t="s">
        <v>67</v>
      </c>
      <c r="C33" s="78">
        <v>4168.0412980000001</v>
      </c>
      <c r="D33" s="124">
        <v>202.09079803000003</v>
      </c>
      <c r="E33" s="92"/>
      <c r="F33" s="92"/>
    </row>
    <row r="34" spans="2:7">
      <c r="B34" s="33" t="s">
        <v>68</v>
      </c>
      <c r="C34" s="78">
        <v>681.24267599999996</v>
      </c>
      <c r="D34" s="124">
        <v>35.164767329999997</v>
      </c>
      <c r="E34" s="92"/>
      <c r="F34" s="92"/>
    </row>
    <row r="35" spans="2:7">
      <c r="B35" s="33" t="s">
        <v>69</v>
      </c>
      <c r="C35" s="78">
        <v>15623.942767</v>
      </c>
      <c r="D35" s="124">
        <v>479.85789881000011</v>
      </c>
      <c r="E35" s="92"/>
      <c r="F35" s="92"/>
    </row>
    <row r="36" spans="2:7">
      <c r="B36" s="33" t="s">
        <v>70</v>
      </c>
      <c r="C36" s="78">
        <v>20784.213876999998</v>
      </c>
      <c r="D36" s="124">
        <v>1251.14736881</v>
      </c>
      <c r="E36" s="92"/>
      <c r="F36" s="92"/>
    </row>
    <row r="37" spans="2:7">
      <c r="B37" s="33" t="s">
        <v>71</v>
      </c>
      <c r="C37" s="78">
        <v>3702.7130470000002</v>
      </c>
      <c r="D37" s="124">
        <v>154.10898836999999</v>
      </c>
      <c r="E37" s="92"/>
      <c r="F37" s="92"/>
    </row>
    <row r="38" spans="2:7">
      <c r="B38" s="33" t="s">
        <v>72</v>
      </c>
      <c r="C38" s="78">
        <v>2541.4112580000001</v>
      </c>
      <c r="D38" s="124">
        <v>102.63195116000001</v>
      </c>
      <c r="E38" s="92"/>
      <c r="F38" s="92"/>
    </row>
    <row r="39" spans="2:7">
      <c r="B39" s="33" t="s">
        <v>73</v>
      </c>
      <c r="C39" s="78">
        <v>5610.5907100000004</v>
      </c>
      <c r="D39" s="124">
        <v>109.75174411999998</v>
      </c>
      <c r="E39" s="92"/>
      <c r="F39" s="92"/>
    </row>
    <row r="40" spans="2:7">
      <c r="B40" s="33" t="s">
        <v>74</v>
      </c>
      <c r="C40" s="78">
        <v>13772.254962000001</v>
      </c>
      <c r="D40" s="124">
        <v>559.10601311000016</v>
      </c>
      <c r="E40" s="92"/>
      <c r="F40" s="92"/>
    </row>
    <row r="41" spans="2:7">
      <c r="B41" s="33" t="s">
        <v>75</v>
      </c>
      <c r="C41" s="78">
        <v>294634.03054200002</v>
      </c>
      <c r="D41" s="124">
        <v>41335.13869716</v>
      </c>
      <c r="E41" s="92"/>
    </row>
    <row r="42" spans="2:7">
      <c r="B42" s="33" t="s">
        <v>76</v>
      </c>
      <c r="C42" s="78">
        <v>131888.519077</v>
      </c>
      <c r="D42" s="124">
        <v>10503.546474439998</v>
      </c>
      <c r="E42" s="92"/>
    </row>
    <row r="43" spans="2:7">
      <c r="B43" s="31" t="s">
        <v>77</v>
      </c>
      <c r="C43" s="28">
        <f>C44</f>
        <v>8623.3245779999997</v>
      </c>
      <c r="D43" s="125">
        <f t="shared" ref="D43" si="1">D44</f>
        <v>718.46615458999986</v>
      </c>
      <c r="E43" s="92"/>
    </row>
    <row r="44" spans="2:7">
      <c r="B44" s="32" t="s">
        <v>78</v>
      </c>
      <c r="C44" s="78">
        <v>8623.3245779999997</v>
      </c>
      <c r="D44" s="124">
        <v>718.46615458999986</v>
      </c>
      <c r="E44" s="92"/>
    </row>
    <row r="45" spans="2:7">
      <c r="B45" s="31" t="s">
        <v>79</v>
      </c>
      <c r="C45" s="28">
        <f>C46</f>
        <v>11771.691736999999</v>
      </c>
      <c r="D45" s="125">
        <f>D46</f>
        <v>2136.3409790000001</v>
      </c>
      <c r="E45" s="92"/>
    </row>
    <row r="46" spans="2:7">
      <c r="B46" s="32" t="s">
        <v>80</v>
      </c>
      <c r="C46" s="78">
        <v>11771.691736999999</v>
      </c>
      <c r="D46" s="124">
        <v>2136.3409790000001</v>
      </c>
      <c r="E46" s="92"/>
      <c r="G46" s="78"/>
    </row>
    <row r="47" spans="2:7">
      <c r="B47" s="31" t="s">
        <v>81</v>
      </c>
      <c r="C47" s="28">
        <f>C48</f>
        <v>1524.2480869999999</v>
      </c>
      <c r="D47" s="125">
        <f>D48</f>
        <v>127.01433400000001</v>
      </c>
      <c r="E47" s="92"/>
    </row>
    <row r="48" spans="2:7">
      <c r="B48" s="32" t="s">
        <v>82</v>
      </c>
      <c r="C48" s="78">
        <v>1524.2480869999999</v>
      </c>
      <c r="D48" s="124">
        <v>127.01433400000001</v>
      </c>
      <c r="E48" s="92"/>
    </row>
    <row r="49" spans="2:7">
      <c r="B49" s="31" t="s">
        <v>83</v>
      </c>
      <c r="C49" s="28">
        <f>C50</f>
        <v>1825.371875</v>
      </c>
      <c r="D49" s="125">
        <f>D50</f>
        <v>152.11432088999999</v>
      </c>
      <c r="E49" s="92"/>
      <c r="F49" s="78"/>
      <c r="G49" s="78"/>
    </row>
    <row r="50" spans="2:7">
      <c r="B50" s="32" t="s">
        <v>84</v>
      </c>
      <c r="C50" s="78">
        <v>1825.371875</v>
      </c>
      <c r="D50" s="124">
        <v>152.11432088999999</v>
      </c>
      <c r="E50" s="92"/>
      <c r="F50" s="78"/>
    </row>
    <row r="51" spans="2:7">
      <c r="B51" s="31" t="s">
        <v>85</v>
      </c>
      <c r="C51" s="28">
        <f>C52</f>
        <v>337.728228</v>
      </c>
      <c r="D51" s="125">
        <f>D52</f>
        <v>20.520774720000006</v>
      </c>
      <c r="E51" s="92"/>
    </row>
    <row r="52" spans="2:7">
      <c r="B52" s="32" t="s">
        <v>86</v>
      </c>
      <c r="C52" s="78">
        <v>337.728228</v>
      </c>
      <c r="D52" s="124">
        <v>20.520774720000006</v>
      </c>
      <c r="E52" s="92"/>
    </row>
    <row r="53" spans="2:7">
      <c r="B53" s="31" t="s">
        <v>87</v>
      </c>
      <c r="C53" s="28">
        <f>C54</f>
        <v>1172.006944</v>
      </c>
      <c r="D53" s="125">
        <f t="shared" ref="D53" si="2">D54</f>
        <v>79.323471999999995</v>
      </c>
      <c r="E53" s="92"/>
    </row>
    <row r="54" spans="2:7">
      <c r="B54" s="32" t="s">
        <v>88</v>
      </c>
      <c r="C54" s="78">
        <v>1172.006944</v>
      </c>
      <c r="D54" s="124">
        <v>79.323471999999995</v>
      </c>
      <c r="E54" s="92"/>
      <c r="G54" s="78"/>
    </row>
    <row r="55" spans="2:7">
      <c r="B55" s="98" t="s">
        <v>89</v>
      </c>
      <c r="C55" s="28">
        <f>C56</f>
        <v>696.66948300000001</v>
      </c>
      <c r="D55" s="125">
        <f>D56</f>
        <v>48.176233860000004</v>
      </c>
      <c r="E55" s="92"/>
    </row>
    <row r="56" spans="2:7">
      <c r="B56" s="32" t="s">
        <v>3422</v>
      </c>
      <c r="C56" s="78">
        <v>696.66948300000001</v>
      </c>
      <c r="D56" s="124">
        <v>48.176233860000004</v>
      </c>
      <c r="E56" s="92"/>
    </row>
    <row r="57" spans="2:7">
      <c r="B57" s="99" t="s">
        <v>42</v>
      </c>
      <c r="C57" s="27">
        <f>C58</f>
        <v>113668.099604</v>
      </c>
      <c r="D57" s="128">
        <f>D58</f>
        <v>4521.2705543299999</v>
      </c>
      <c r="E57" s="92"/>
    </row>
    <row r="58" spans="2:7">
      <c r="B58" s="31" t="s">
        <v>51</v>
      </c>
      <c r="C58" s="28">
        <f>SUM(C59:C61)</f>
        <v>113668.099604</v>
      </c>
      <c r="D58" s="125">
        <f>SUM(D59:D61)</f>
        <v>4521.2705543299999</v>
      </c>
      <c r="E58" s="92"/>
      <c r="G58" s="78"/>
    </row>
    <row r="59" spans="2:7">
      <c r="B59" s="32" t="s">
        <v>71</v>
      </c>
      <c r="C59" s="29">
        <v>835.789266</v>
      </c>
      <c r="D59" s="124">
        <v>0</v>
      </c>
      <c r="E59" s="92"/>
      <c r="G59" s="78"/>
    </row>
    <row r="60" spans="2:7">
      <c r="B60" s="32" t="s">
        <v>75</v>
      </c>
      <c r="C60" s="29">
        <v>91550.686174999995</v>
      </c>
      <c r="D60" s="124">
        <v>4494.0434052700002</v>
      </c>
      <c r="E60" s="92"/>
    </row>
    <row r="61" spans="2:7">
      <c r="B61" s="32" t="s">
        <v>76</v>
      </c>
      <c r="C61" s="29">
        <v>21281.624163</v>
      </c>
      <c r="D61" s="124">
        <v>27.227149059999999</v>
      </c>
      <c r="E61" s="92"/>
    </row>
    <row r="62" spans="2:7">
      <c r="B62" s="34" t="s">
        <v>90</v>
      </c>
      <c r="C62" s="30">
        <f>C13+C57</f>
        <v>1532354.6145539999</v>
      </c>
      <c r="D62" s="130">
        <f>(D13+D57)</f>
        <v>110060.10319583002</v>
      </c>
      <c r="E62" s="50"/>
    </row>
    <row r="63" spans="2:7">
      <c r="B63" s="15" t="s">
        <v>26</v>
      </c>
      <c r="C63" s="15"/>
      <c r="D63" s="16"/>
      <c r="E63" s="92"/>
    </row>
    <row r="64" spans="2:7" ht="30.6" customHeight="1">
      <c r="B64" s="145" t="s">
        <v>3423</v>
      </c>
      <c r="C64" s="145"/>
      <c r="D64" s="145"/>
      <c r="E64" s="92"/>
    </row>
    <row r="65" spans="2:5">
      <c r="B65" s="15" t="s">
        <v>46</v>
      </c>
      <c r="C65" s="45"/>
      <c r="D65" s="45"/>
      <c r="E65" s="92"/>
    </row>
    <row r="66" spans="2:5" ht="15.6" customHeight="1">
      <c r="B66" s="145"/>
      <c r="C66" s="145"/>
      <c r="D66" s="145"/>
      <c r="E66" s="92"/>
    </row>
    <row r="67" spans="2:5" ht="36" customHeight="1">
      <c r="B67" s="145"/>
      <c r="C67" s="145"/>
      <c r="D67" s="145"/>
      <c r="E67" s="92"/>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Normal="100" workbookViewId="0">
      <selection activeCell="G26" sqref="G26"/>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7" width="12.77734375" bestFit="1" customWidth="1"/>
  </cols>
  <sheetData>
    <row r="1" spans="1:4" ht="28.5" customHeight="1">
      <c r="A1" s="147" t="s">
        <v>0</v>
      </c>
      <c r="B1" s="147"/>
      <c r="C1" s="147"/>
      <c r="D1" s="147"/>
    </row>
    <row r="2" spans="1:4" ht="21" customHeight="1">
      <c r="A2" s="148" t="s">
        <v>1</v>
      </c>
      <c r="B2" s="148"/>
      <c r="C2" s="148"/>
      <c r="D2" s="148"/>
    </row>
    <row r="3" spans="1:4" ht="15" customHeight="1">
      <c r="A3" s="155" t="s">
        <v>2</v>
      </c>
      <c r="B3" s="155"/>
      <c r="C3" s="155"/>
      <c r="D3" s="155"/>
    </row>
    <row r="5" spans="1:4" ht="18.75" customHeight="1">
      <c r="A5" s="157" t="s">
        <v>29</v>
      </c>
      <c r="B5" s="157"/>
      <c r="C5" s="157"/>
      <c r="D5" s="157"/>
    </row>
    <row r="6" spans="1:4" ht="18.75" customHeight="1">
      <c r="A6" s="157" t="s">
        <v>91</v>
      </c>
      <c r="B6" s="157"/>
      <c r="C6" s="157"/>
      <c r="D6" s="157"/>
    </row>
    <row r="7" spans="1:4" ht="18">
      <c r="A7" s="151" t="s">
        <v>3425</v>
      </c>
      <c r="B7" s="151"/>
      <c r="C7" s="151"/>
      <c r="D7" s="151"/>
    </row>
    <row r="8" spans="1:4" ht="15.6">
      <c r="A8" s="159" t="s">
        <v>5</v>
      </c>
      <c r="B8" s="159"/>
      <c r="C8" s="159"/>
      <c r="D8" s="159"/>
    </row>
    <row r="11" spans="1:4" ht="15" customHeight="1">
      <c r="B11" s="158" t="s">
        <v>6</v>
      </c>
      <c r="C11" s="49" t="s">
        <v>7</v>
      </c>
      <c r="D11" s="160" t="s">
        <v>8</v>
      </c>
    </row>
    <row r="12" spans="1:4">
      <c r="B12" s="158"/>
      <c r="C12" s="51" t="s">
        <v>3073</v>
      </c>
      <c r="D12" s="160"/>
    </row>
    <row r="13" spans="1:4">
      <c r="B13" s="22" t="s">
        <v>14</v>
      </c>
      <c r="C13" s="19">
        <f>C14+C38+C73+C103+C149</f>
        <v>1418686.51495</v>
      </c>
      <c r="D13" s="125">
        <f>D14+D38+D73+D103+D149</f>
        <v>105538.8326415</v>
      </c>
    </row>
    <row r="14" spans="1:4" s="7" customFormat="1">
      <c r="B14" s="90" t="s">
        <v>92</v>
      </c>
      <c r="C14" s="80">
        <f>C15+C21+C24+C30</f>
        <v>219411.356799</v>
      </c>
      <c r="D14" s="129">
        <f>D15+D21+D24+D30</f>
        <v>14918.704932770001</v>
      </c>
    </row>
    <row r="15" spans="1:4" s="7" customFormat="1">
      <c r="B15" s="42" t="s">
        <v>93</v>
      </c>
      <c r="C15" s="79">
        <f>SUM(C16:C20)</f>
        <v>95815.120186999993</v>
      </c>
      <c r="D15" s="129">
        <f>SUM(D16:D20)</f>
        <v>6871.964657890001</v>
      </c>
    </row>
    <row r="16" spans="1:4" s="7" customFormat="1">
      <c r="B16" s="18" t="s">
        <v>94</v>
      </c>
      <c r="C16" s="78">
        <v>8026.720875</v>
      </c>
      <c r="D16" s="124">
        <v>654.9308138099999</v>
      </c>
    </row>
    <row r="17" spans="2:4" s="7" customFormat="1">
      <c r="B17" s="18" t="s">
        <v>95</v>
      </c>
      <c r="C17" s="78">
        <v>51147.763555999998</v>
      </c>
      <c r="D17" s="124">
        <v>2120.3518917700007</v>
      </c>
    </row>
    <row r="18" spans="2:4" s="7" customFormat="1">
      <c r="B18" s="18" t="s">
        <v>96</v>
      </c>
      <c r="C18" s="78">
        <v>24002.440665999999</v>
      </c>
      <c r="D18" s="124">
        <v>1924.266296</v>
      </c>
    </row>
    <row r="19" spans="2:4" s="7" customFormat="1">
      <c r="B19" s="18" t="s">
        <v>97</v>
      </c>
      <c r="C19" s="78">
        <v>11763.309937</v>
      </c>
      <c r="D19" s="124">
        <v>2135.644749</v>
      </c>
    </row>
    <row r="20" spans="2:4" s="7" customFormat="1">
      <c r="B20" s="18" t="s">
        <v>98</v>
      </c>
      <c r="C20" s="78">
        <v>874.88515299999995</v>
      </c>
      <c r="D20" s="124">
        <v>36.770907309999998</v>
      </c>
    </row>
    <row r="21" spans="2:4" s="7" customFormat="1">
      <c r="B21" s="42" t="s">
        <v>99</v>
      </c>
      <c r="C21" s="79">
        <f>SUM(C22:C23)</f>
        <v>13511.032861</v>
      </c>
      <c r="D21" s="129">
        <f>SUM(D22:D23)</f>
        <v>861.8373792299999</v>
      </c>
    </row>
    <row r="22" spans="2:4" s="7" customFormat="1">
      <c r="B22" s="18" t="s">
        <v>100</v>
      </c>
      <c r="C22" s="78">
        <v>4815.7834160000002</v>
      </c>
      <c r="D22" s="124">
        <v>124.43354651999999</v>
      </c>
    </row>
    <row r="23" spans="2:4" s="7" customFormat="1">
      <c r="B23" s="18" t="s">
        <v>101</v>
      </c>
      <c r="C23" s="78">
        <v>8695.2494449999995</v>
      </c>
      <c r="D23" s="124">
        <v>737.40383270999996</v>
      </c>
    </row>
    <row r="24" spans="2:4" s="7" customFormat="1">
      <c r="B24" s="42" t="s">
        <v>102</v>
      </c>
      <c r="C24" s="79">
        <f>SUM(C25:C29)</f>
        <v>49384.238725999996</v>
      </c>
      <c r="D24" s="129">
        <f>SUM(D25:D29)</f>
        <v>3141.8066908699993</v>
      </c>
    </row>
    <row r="25" spans="2:4" s="7" customFormat="1">
      <c r="B25" s="18" t="s">
        <v>103</v>
      </c>
      <c r="C25" s="78">
        <v>45493.198731999997</v>
      </c>
      <c r="D25" s="124">
        <v>3005.7842628499998</v>
      </c>
    </row>
    <row r="26" spans="2:4" s="7" customFormat="1">
      <c r="B26" s="18" t="s">
        <v>104</v>
      </c>
      <c r="C26" s="78">
        <v>3641.4148620000001</v>
      </c>
      <c r="D26" s="124">
        <v>121.91581783999997</v>
      </c>
    </row>
    <row r="27" spans="2:4" s="7" customFormat="1">
      <c r="B27" s="18" t="s">
        <v>3074</v>
      </c>
      <c r="C27" s="78">
        <v>1</v>
      </c>
      <c r="D27" s="124">
        <v>0</v>
      </c>
    </row>
    <row r="28" spans="2:4" s="7" customFormat="1">
      <c r="B28" s="18" t="s">
        <v>3075</v>
      </c>
      <c r="C28" s="78">
        <v>177.195695</v>
      </c>
      <c r="D28" s="124">
        <v>10.27923157</v>
      </c>
    </row>
    <row r="29" spans="2:4" s="7" customFormat="1">
      <c r="B29" s="18" t="s">
        <v>105</v>
      </c>
      <c r="C29" s="78">
        <v>71.429436999999993</v>
      </c>
      <c r="D29" s="124">
        <v>3.8273786100000002</v>
      </c>
    </row>
    <row r="30" spans="2:4" s="7" customFormat="1">
      <c r="B30" s="42" t="s">
        <v>106</v>
      </c>
      <c r="C30" s="79">
        <f>SUM(C31:C37)</f>
        <v>60700.965024999998</v>
      </c>
      <c r="D30" s="129">
        <f>SUM(D31:D37)</f>
        <v>4043.0962047799999</v>
      </c>
    </row>
    <row r="31" spans="2:4" s="7" customFormat="1">
      <c r="B31" s="18" t="s">
        <v>107</v>
      </c>
      <c r="C31" s="78">
        <v>30411.775911000001</v>
      </c>
      <c r="D31" s="124">
        <v>1942.8437637100003</v>
      </c>
    </row>
    <row r="32" spans="2:4" s="7" customFormat="1">
      <c r="B32" s="18" t="s">
        <v>108</v>
      </c>
      <c r="C32" s="78">
        <v>1533.4254550000001</v>
      </c>
      <c r="D32" s="124">
        <v>63.528054599999997</v>
      </c>
    </row>
    <row r="33" spans="2:5" s="7" customFormat="1">
      <c r="B33" s="18" t="s">
        <v>109</v>
      </c>
      <c r="C33" s="78">
        <v>20384.001723000001</v>
      </c>
      <c r="D33" s="124">
        <v>1618.6849926199995</v>
      </c>
    </row>
    <row r="34" spans="2:5" s="7" customFormat="1">
      <c r="B34" s="18" t="s">
        <v>110</v>
      </c>
      <c r="C34" s="78">
        <v>1357.523044</v>
      </c>
      <c r="D34" s="124">
        <v>103.21473861</v>
      </c>
    </row>
    <row r="35" spans="2:5" s="7" customFormat="1">
      <c r="B35" s="18" t="s">
        <v>111</v>
      </c>
      <c r="C35" s="78">
        <v>3043.332414</v>
      </c>
      <c r="D35" s="124">
        <v>146.90691081</v>
      </c>
    </row>
    <row r="36" spans="2:5" s="7" customFormat="1">
      <c r="B36" s="18" t="s">
        <v>112</v>
      </c>
      <c r="C36" s="78">
        <v>74.079167999999996</v>
      </c>
      <c r="D36" s="124">
        <v>5.7903450000000003</v>
      </c>
    </row>
    <row r="37" spans="2:5" s="7" customFormat="1">
      <c r="B37" s="18" t="s">
        <v>113</v>
      </c>
      <c r="C37" s="78">
        <v>3896.8273100000001</v>
      </c>
      <c r="D37" s="124">
        <v>162.12739943</v>
      </c>
    </row>
    <row r="38" spans="2:5" s="7" customFormat="1">
      <c r="B38" s="90" t="s">
        <v>114</v>
      </c>
      <c r="C38" s="79">
        <f>C39+C43+C49+C51+C56+C59+C65+C67+C69</f>
        <v>268623.884854</v>
      </c>
      <c r="D38" s="129">
        <f>D39+D43+D49+D51+D56+D59+D65+D67+D69</f>
        <v>12408.888157760002</v>
      </c>
    </row>
    <row r="39" spans="2:5" s="7" customFormat="1">
      <c r="B39" s="42" t="s">
        <v>115</v>
      </c>
      <c r="C39" s="79">
        <f>SUM(C40:C42)</f>
        <v>24181.094950000002</v>
      </c>
      <c r="D39" s="129">
        <f>SUM(D40:D42)</f>
        <v>449.30530261999991</v>
      </c>
    </row>
    <row r="40" spans="2:5" s="7" customFormat="1">
      <c r="B40" s="18" t="s">
        <v>116</v>
      </c>
      <c r="C40" s="78">
        <v>22306.765070000001</v>
      </c>
      <c r="D40" s="124">
        <v>369.94266035999988</v>
      </c>
    </row>
    <row r="41" spans="2:5">
      <c r="B41" s="18" t="s">
        <v>117</v>
      </c>
      <c r="C41" s="78">
        <v>1632.201836</v>
      </c>
      <c r="D41" s="124">
        <v>70.262264369999997</v>
      </c>
      <c r="E41" s="7"/>
    </row>
    <row r="42" spans="2:5">
      <c r="B42" s="18" t="s">
        <v>118</v>
      </c>
      <c r="C42" s="78">
        <v>242.12804399999999</v>
      </c>
      <c r="D42" s="124">
        <v>9.100377889999999</v>
      </c>
      <c r="E42" s="7"/>
    </row>
    <row r="43" spans="2:5">
      <c r="B43" s="42" t="s">
        <v>119</v>
      </c>
      <c r="C43" s="79">
        <f>SUM(C44:C48)</f>
        <v>18352.875264000002</v>
      </c>
      <c r="D43" s="129">
        <f>SUM(D44:D48)</f>
        <v>1188.27118926</v>
      </c>
      <c r="E43" s="7"/>
    </row>
    <row r="44" spans="2:5">
      <c r="B44" s="18" t="s">
        <v>120</v>
      </c>
      <c r="C44" s="78">
        <v>10685.424905</v>
      </c>
      <c r="D44" s="124">
        <v>865.0816285300001</v>
      </c>
      <c r="E44" s="7"/>
    </row>
    <row r="45" spans="2:5">
      <c r="B45" s="18" t="s">
        <v>121</v>
      </c>
      <c r="C45" s="78">
        <v>186.316699</v>
      </c>
      <c r="D45" s="124">
        <v>6.7418040000000001</v>
      </c>
      <c r="E45" s="7"/>
    </row>
    <row r="46" spans="2:5">
      <c r="B46" s="18" t="s">
        <v>3076</v>
      </c>
      <c r="C46" s="78">
        <v>168.7</v>
      </c>
      <c r="D46" s="124">
        <v>0</v>
      </c>
      <c r="E46" s="7"/>
    </row>
    <row r="47" spans="2:5">
      <c r="B47" s="18" t="s">
        <v>122</v>
      </c>
      <c r="C47" s="78">
        <v>482.53408899999999</v>
      </c>
      <c r="D47" s="124">
        <v>15.50456297</v>
      </c>
      <c r="E47" s="7"/>
    </row>
    <row r="48" spans="2:5">
      <c r="B48" s="18" t="s">
        <v>123</v>
      </c>
      <c r="C48" s="78">
        <v>6829.8995709999999</v>
      </c>
      <c r="D48" s="124">
        <v>300.94319375999999</v>
      </c>
      <c r="E48" s="7"/>
    </row>
    <row r="49" spans="2:5">
      <c r="B49" s="42" t="s">
        <v>124</v>
      </c>
      <c r="C49" s="79">
        <f>C50</f>
        <v>7309.9724660000002</v>
      </c>
      <c r="D49" s="129">
        <f>D50</f>
        <v>212.43493534000001</v>
      </c>
      <c r="E49" s="7"/>
    </row>
    <row r="50" spans="2:5">
      <c r="B50" s="18" t="s">
        <v>125</v>
      </c>
      <c r="C50" s="78">
        <v>7309.9724660000002</v>
      </c>
      <c r="D50" s="124">
        <v>212.43493534000001</v>
      </c>
      <c r="E50" s="7"/>
    </row>
    <row r="51" spans="2:5">
      <c r="B51" s="42" t="s">
        <v>126</v>
      </c>
      <c r="C51" s="79">
        <f>SUM(C52:C55)</f>
        <v>92264.417778000003</v>
      </c>
      <c r="D51" s="129">
        <f>SUM(D52:D55)</f>
        <v>7193.5807281500001</v>
      </c>
      <c r="E51" s="7"/>
    </row>
    <row r="52" spans="2:5">
      <c r="B52" s="18" t="s">
        <v>127</v>
      </c>
      <c r="C52" s="78">
        <v>612.76176499999997</v>
      </c>
      <c r="D52" s="124">
        <v>24.843594970000002</v>
      </c>
      <c r="E52" s="7"/>
    </row>
    <row r="53" spans="2:5">
      <c r="B53" s="18" t="s">
        <v>128</v>
      </c>
      <c r="C53" s="78">
        <v>89379.551277999999</v>
      </c>
      <c r="D53" s="124">
        <v>7077.6225205000001</v>
      </c>
      <c r="E53" s="7"/>
    </row>
    <row r="54" spans="2:5">
      <c r="B54" s="18" t="s">
        <v>129</v>
      </c>
      <c r="C54" s="78">
        <v>3.4314740000000001</v>
      </c>
      <c r="D54" s="124">
        <v>0</v>
      </c>
      <c r="E54" s="7"/>
    </row>
    <row r="55" spans="2:5">
      <c r="B55" s="18" t="s">
        <v>130</v>
      </c>
      <c r="C55" s="78">
        <v>2268.6732609999999</v>
      </c>
      <c r="D55" s="124">
        <v>91.114612679999993</v>
      </c>
      <c r="E55" s="7"/>
    </row>
    <row r="56" spans="2:5">
      <c r="B56" s="42" t="s">
        <v>131</v>
      </c>
      <c r="C56" s="79">
        <f>SUM(C57:C58)</f>
        <v>762.08392100000003</v>
      </c>
      <c r="D56" s="129">
        <f>SUM(D57:D58)</f>
        <v>17.858299329999998</v>
      </c>
      <c r="E56" s="7"/>
    </row>
    <row r="57" spans="2:5">
      <c r="B57" s="18" t="s">
        <v>132</v>
      </c>
      <c r="C57" s="78">
        <v>749.45083599999998</v>
      </c>
      <c r="D57" s="124">
        <v>17.858299329999998</v>
      </c>
      <c r="E57" s="7"/>
    </row>
    <row r="58" spans="2:5">
      <c r="B58" s="18" t="s">
        <v>1137</v>
      </c>
      <c r="C58" s="78">
        <v>12.633084999999999</v>
      </c>
      <c r="D58" s="124">
        <v>0</v>
      </c>
      <c r="E58" s="7"/>
    </row>
    <row r="59" spans="2:5">
      <c r="B59" s="42" t="s">
        <v>133</v>
      </c>
      <c r="C59" s="79">
        <f>SUM(C60:C64)</f>
        <v>115004.34796799999</v>
      </c>
      <c r="D59" s="129">
        <f>SUM(D60:D64)</f>
        <v>3059.8141621200011</v>
      </c>
      <c r="E59" s="7"/>
    </row>
    <row r="60" spans="2:5">
      <c r="B60" s="18" t="s">
        <v>134</v>
      </c>
      <c r="C60" s="78">
        <v>63779.679345999997</v>
      </c>
      <c r="D60" s="124">
        <v>2567.7537998300008</v>
      </c>
      <c r="E60" s="7"/>
    </row>
    <row r="61" spans="2:5">
      <c r="B61" s="18" t="s">
        <v>135</v>
      </c>
      <c r="C61" s="78">
        <v>91.082204000000004</v>
      </c>
      <c r="D61" s="124">
        <v>3.4582447699999994</v>
      </c>
      <c r="E61" s="7"/>
    </row>
    <row r="62" spans="2:5">
      <c r="B62" s="18" t="s">
        <v>136</v>
      </c>
      <c r="C62" s="78">
        <v>46244.887248999999</v>
      </c>
      <c r="D62" s="124">
        <v>295.36983136999999</v>
      </c>
      <c r="E62" s="7"/>
    </row>
    <row r="63" spans="2:5">
      <c r="B63" s="18" t="s">
        <v>137</v>
      </c>
      <c r="C63" s="78">
        <v>905.37626499999999</v>
      </c>
      <c r="D63" s="124">
        <v>0</v>
      </c>
      <c r="E63" s="7"/>
    </row>
    <row r="64" spans="2:5">
      <c r="B64" s="18" t="s">
        <v>138</v>
      </c>
      <c r="C64" s="78">
        <v>3983.3229040000001</v>
      </c>
      <c r="D64" s="124">
        <v>193.23228614999999</v>
      </c>
      <c r="E64" s="7"/>
    </row>
    <row r="65" spans="2:5">
      <c r="B65" s="42" t="s">
        <v>139</v>
      </c>
      <c r="C65" s="79">
        <f>C66</f>
        <v>2319.162116</v>
      </c>
      <c r="D65" s="129">
        <f>D66</f>
        <v>102.23643685</v>
      </c>
      <c r="E65" s="7"/>
    </row>
    <row r="66" spans="2:5">
      <c r="B66" s="18" t="s">
        <v>140</v>
      </c>
      <c r="C66" s="78">
        <v>2319.162116</v>
      </c>
      <c r="D66" s="124">
        <v>102.23643685</v>
      </c>
      <c r="E66" s="7"/>
    </row>
    <row r="67" spans="2:5">
      <c r="B67" s="42" t="s">
        <v>141</v>
      </c>
      <c r="C67" s="79">
        <f>C68</f>
        <v>149.70302000000001</v>
      </c>
      <c r="D67" s="129">
        <f>D68</f>
        <v>12.47525167</v>
      </c>
      <c r="E67" s="7"/>
    </row>
    <row r="68" spans="2:5">
      <c r="B68" s="18" t="s">
        <v>142</v>
      </c>
      <c r="C68" s="78">
        <v>149.70302000000001</v>
      </c>
      <c r="D68" s="124">
        <v>12.47525167</v>
      </c>
      <c r="E68" s="7"/>
    </row>
    <row r="69" spans="2:5">
      <c r="B69" s="42" t="s">
        <v>143</v>
      </c>
      <c r="C69" s="79">
        <f>SUM(C70:C72)</f>
        <v>8280.2273710000009</v>
      </c>
      <c r="D69" s="129">
        <f>SUM(D70:D72)</f>
        <v>172.91185242000003</v>
      </c>
      <c r="E69" s="7"/>
    </row>
    <row r="70" spans="2:5">
      <c r="B70" s="18" t="s">
        <v>1000</v>
      </c>
      <c r="C70" s="78">
        <v>38.137005000000002</v>
      </c>
      <c r="D70" s="124">
        <v>0</v>
      </c>
      <c r="E70" s="7"/>
    </row>
    <row r="71" spans="2:5">
      <c r="B71" s="18" t="s">
        <v>144</v>
      </c>
      <c r="C71" s="78">
        <v>8068.4191090000004</v>
      </c>
      <c r="D71" s="124">
        <v>158.43924767000004</v>
      </c>
      <c r="E71" s="7"/>
    </row>
    <row r="72" spans="2:5">
      <c r="B72" s="18" t="s">
        <v>3077</v>
      </c>
      <c r="C72" s="78">
        <v>173.671257</v>
      </c>
      <c r="D72" s="124">
        <v>14.47260475</v>
      </c>
      <c r="E72" s="7"/>
    </row>
    <row r="73" spans="2:5">
      <c r="B73" s="90" t="s">
        <v>145</v>
      </c>
      <c r="C73" s="79">
        <f>C74+C79+C94</f>
        <v>9784.2454699999998</v>
      </c>
      <c r="D73" s="129">
        <f>D74+D79+D94</f>
        <v>306.55727090000005</v>
      </c>
      <c r="E73" s="7"/>
    </row>
    <row r="74" spans="2:5">
      <c r="B74" s="42" t="s">
        <v>146</v>
      </c>
      <c r="C74" s="79">
        <f>SUM(C75:C78)</f>
        <v>900.97756499999991</v>
      </c>
      <c r="D74" s="129">
        <f>SUM(D75:D78)</f>
        <v>7.3332946799999998</v>
      </c>
      <c r="E74" s="7"/>
    </row>
    <row r="75" spans="2:5">
      <c r="B75" s="18" t="s">
        <v>147</v>
      </c>
      <c r="C75" s="78">
        <v>240.045174</v>
      </c>
      <c r="D75" s="124">
        <v>2.8394499999999998</v>
      </c>
      <c r="E75" s="7"/>
    </row>
    <row r="76" spans="2:5">
      <c r="B76" s="18" t="s">
        <v>148</v>
      </c>
      <c r="C76" s="78">
        <v>469.84194600000001</v>
      </c>
      <c r="D76" s="124">
        <v>1.0041210300000001</v>
      </c>
      <c r="E76" s="7"/>
    </row>
    <row r="77" spans="2:5">
      <c r="B77" s="18" t="s">
        <v>2580</v>
      </c>
      <c r="C77" s="78">
        <v>16.170945</v>
      </c>
      <c r="D77" s="124">
        <v>0</v>
      </c>
      <c r="E77" s="7"/>
    </row>
    <row r="78" spans="2:5">
      <c r="B78" s="18" t="s">
        <v>149</v>
      </c>
      <c r="C78" s="78">
        <v>174.9195</v>
      </c>
      <c r="D78" s="124">
        <v>3.4897236499999997</v>
      </c>
      <c r="E78" s="7"/>
    </row>
    <row r="79" spans="2:5">
      <c r="B79" s="42" t="s">
        <v>150</v>
      </c>
      <c r="C79" s="79">
        <f>SUM(C80:C93)</f>
        <v>8164.3254500000003</v>
      </c>
      <c r="D79" s="129">
        <f>SUM(D80:D93)</f>
        <v>270.10284864000005</v>
      </c>
      <c r="E79" s="80"/>
    </row>
    <row r="80" spans="2:5">
      <c r="B80" s="18" t="s">
        <v>151</v>
      </c>
      <c r="C80" s="78">
        <v>973.79100200000005</v>
      </c>
      <c r="D80" s="124">
        <v>14.72705212</v>
      </c>
      <c r="E80" s="7"/>
    </row>
    <row r="81" spans="2:6">
      <c r="B81" s="18" t="s">
        <v>3078</v>
      </c>
      <c r="C81" s="78">
        <v>0.79366499999999995</v>
      </c>
      <c r="D81" s="124">
        <v>0</v>
      </c>
      <c r="E81" s="7"/>
      <c r="F81" s="102"/>
    </row>
    <row r="82" spans="2:6">
      <c r="B82" s="18" t="s">
        <v>152</v>
      </c>
      <c r="C82" s="78">
        <v>168.15633700000001</v>
      </c>
      <c r="D82" s="124">
        <v>12.26968383</v>
      </c>
      <c r="E82" s="7"/>
    </row>
    <row r="83" spans="2:6">
      <c r="B83" s="18" t="s">
        <v>153</v>
      </c>
      <c r="C83" s="78">
        <v>8.5482440000000004</v>
      </c>
      <c r="D83" s="124">
        <v>0</v>
      </c>
      <c r="E83" s="7"/>
    </row>
    <row r="84" spans="2:6">
      <c r="B84" s="18" t="s">
        <v>154</v>
      </c>
      <c r="C84" s="78">
        <v>35.876055999999998</v>
      </c>
      <c r="D84" s="124">
        <v>0.8987896700000001</v>
      </c>
      <c r="E84" s="7"/>
    </row>
    <row r="85" spans="2:6">
      <c r="B85" s="18" t="s">
        <v>155</v>
      </c>
      <c r="C85" s="78">
        <v>133.1</v>
      </c>
      <c r="D85" s="124">
        <v>9.5070416600000005</v>
      </c>
      <c r="E85" s="7"/>
    </row>
    <row r="86" spans="2:6">
      <c r="B86" s="18" t="s">
        <v>3079</v>
      </c>
      <c r="C86" s="78">
        <v>103.47732499999999</v>
      </c>
      <c r="D86" s="124">
        <v>4.0989877200000002</v>
      </c>
      <c r="E86" s="7"/>
    </row>
    <row r="87" spans="2:6">
      <c r="B87" s="18" t="s">
        <v>156</v>
      </c>
      <c r="C87" s="78">
        <v>901.64199499999995</v>
      </c>
      <c r="D87" s="124">
        <v>47.13068165</v>
      </c>
      <c r="E87" s="7"/>
    </row>
    <row r="88" spans="2:6">
      <c r="B88" s="18" t="s">
        <v>157</v>
      </c>
      <c r="C88" s="78">
        <v>631.89854400000002</v>
      </c>
      <c r="D88" s="124">
        <v>29.740217309999998</v>
      </c>
      <c r="E88" s="7"/>
    </row>
    <row r="89" spans="2:6">
      <c r="B89" s="18" t="s">
        <v>158</v>
      </c>
      <c r="C89" s="78">
        <v>113.76155300000001</v>
      </c>
      <c r="D89" s="124">
        <v>3.9877178799999999</v>
      </c>
      <c r="E89" s="7"/>
    </row>
    <row r="90" spans="2:6">
      <c r="B90" s="18" t="s">
        <v>159</v>
      </c>
      <c r="C90" s="78">
        <v>9.6492640000000005</v>
      </c>
      <c r="D90" s="124">
        <v>0</v>
      </c>
      <c r="E90" s="7"/>
    </row>
    <row r="91" spans="2:6">
      <c r="B91" s="18" t="s">
        <v>3080</v>
      </c>
      <c r="C91" s="78">
        <v>84.934883999999997</v>
      </c>
      <c r="D91" s="124">
        <v>0.65987669999999998</v>
      </c>
      <c r="E91" s="7"/>
    </row>
    <row r="92" spans="2:6">
      <c r="B92" s="18" t="s">
        <v>160</v>
      </c>
      <c r="C92" s="78">
        <v>12</v>
      </c>
      <c r="D92" s="124">
        <v>3.6763957700000001</v>
      </c>
      <c r="E92" s="7"/>
    </row>
    <row r="93" spans="2:6">
      <c r="B93" s="18" t="s">
        <v>161</v>
      </c>
      <c r="C93" s="78">
        <v>4986.6965810000002</v>
      </c>
      <c r="D93" s="124">
        <v>143.40640433000002</v>
      </c>
      <c r="E93" s="7"/>
    </row>
    <row r="94" spans="2:6">
      <c r="B94" s="42" t="s">
        <v>162</v>
      </c>
      <c r="C94" s="79">
        <f>SUM(C95:C102)</f>
        <v>718.942455</v>
      </c>
      <c r="D94" s="129">
        <f>SUM(D95:D102)</f>
        <v>29.121127580000003</v>
      </c>
      <c r="E94" s="7"/>
    </row>
    <row r="95" spans="2:6">
      <c r="B95" s="18" t="s">
        <v>163</v>
      </c>
      <c r="C95" s="78">
        <v>282.064978</v>
      </c>
      <c r="D95" s="124">
        <v>10.43222952</v>
      </c>
      <c r="E95" s="7"/>
    </row>
    <row r="96" spans="2:6">
      <c r="B96" s="18" t="s">
        <v>164</v>
      </c>
      <c r="C96" s="78">
        <v>4.5381109999999998</v>
      </c>
      <c r="D96" s="124">
        <v>0.31067589000000001</v>
      </c>
      <c r="E96" s="7"/>
    </row>
    <row r="97" spans="2:5">
      <c r="B97" s="18" t="s">
        <v>165</v>
      </c>
      <c r="C97" s="78">
        <v>149.27897200000001</v>
      </c>
      <c r="D97" s="124">
        <v>7.4429466399999997</v>
      </c>
      <c r="E97" s="7"/>
    </row>
    <row r="98" spans="2:5">
      <c r="B98" s="18" t="s">
        <v>166</v>
      </c>
      <c r="C98" s="78">
        <v>16</v>
      </c>
      <c r="D98" s="124">
        <v>0.19494589000000001</v>
      </c>
      <c r="E98" s="7"/>
    </row>
    <row r="99" spans="2:5">
      <c r="B99" s="18" t="s">
        <v>3081</v>
      </c>
      <c r="C99" s="78">
        <v>62.669184000000001</v>
      </c>
      <c r="D99" s="124">
        <v>2.6065912099999999</v>
      </c>
      <c r="E99" s="7"/>
    </row>
    <row r="100" spans="2:5">
      <c r="B100" s="18" t="s">
        <v>3082</v>
      </c>
      <c r="C100" s="78">
        <v>1.688957</v>
      </c>
      <c r="D100" s="124">
        <v>0</v>
      </c>
      <c r="E100" s="7"/>
    </row>
    <row r="101" spans="2:5">
      <c r="B101" s="18" t="s">
        <v>167</v>
      </c>
      <c r="C101" s="78">
        <v>6.5523220000000002</v>
      </c>
      <c r="D101" s="124">
        <v>0.44852678000000001</v>
      </c>
      <c r="E101" s="7"/>
    </row>
    <row r="102" spans="2:5">
      <c r="B102" s="18" t="s">
        <v>168</v>
      </c>
      <c r="C102" s="78">
        <v>196.14993100000001</v>
      </c>
      <c r="D102" s="124">
        <v>7.6852116500000003</v>
      </c>
      <c r="E102" s="7"/>
    </row>
    <row r="103" spans="2:5">
      <c r="B103" s="90" t="s">
        <v>169</v>
      </c>
      <c r="C103" s="79">
        <f>C104+C108+C115+C122+C134+C144</f>
        <v>626232.99728500005</v>
      </c>
      <c r="D103" s="129">
        <f>D104+D108+D115+D122+D134+D144</f>
        <v>36569.543582909995</v>
      </c>
      <c r="E103" s="7"/>
    </row>
    <row r="104" spans="2:5">
      <c r="B104" s="42" t="s">
        <v>170</v>
      </c>
      <c r="C104" s="79">
        <f>SUM(C105:C107)</f>
        <v>26591.527885</v>
      </c>
      <c r="D104" s="129">
        <f t="shared" ref="D104" si="0">SUM(D105:D107)</f>
        <v>711.59583158000009</v>
      </c>
      <c r="E104" s="7"/>
    </row>
    <row r="105" spans="2:5">
      <c r="B105" s="18" t="s">
        <v>171</v>
      </c>
      <c r="C105" s="78">
        <v>3603.2551539999999</v>
      </c>
      <c r="D105" s="124">
        <v>45.936920780000001</v>
      </c>
      <c r="E105" s="7"/>
    </row>
    <row r="106" spans="2:5">
      <c r="B106" s="18" t="s">
        <v>172</v>
      </c>
      <c r="C106" s="78">
        <v>1105.454</v>
      </c>
      <c r="D106" s="124">
        <v>19.87150231</v>
      </c>
      <c r="E106" s="7"/>
    </row>
    <row r="107" spans="2:5">
      <c r="B107" s="18" t="s">
        <v>173</v>
      </c>
      <c r="C107" s="78">
        <v>21882.818730999999</v>
      </c>
      <c r="D107" s="124">
        <v>645.78740849000008</v>
      </c>
      <c r="E107" s="7"/>
    </row>
    <row r="108" spans="2:5">
      <c r="B108" s="42" t="s">
        <v>174</v>
      </c>
      <c r="C108" s="79">
        <f>SUM(C109:C114)</f>
        <v>133160.839893</v>
      </c>
      <c r="D108" s="129">
        <f>SUM(D109:D114)</f>
        <v>8314.7769714900005</v>
      </c>
      <c r="E108" s="7"/>
    </row>
    <row r="109" spans="2:5">
      <c r="B109" s="18" t="s">
        <v>3083</v>
      </c>
      <c r="C109" s="78">
        <v>161.55573999999999</v>
      </c>
      <c r="D109" s="124">
        <v>0</v>
      </c>
      <c r="E109" s="7"/>
    </row>
    <row r="110" spans="2:5">
      <c r="B110" s="18" t="s">
        <v>175</v>
      </c>
      <c r="C110" s="78">
        <v>12981.049711</v>
      </c>
      <c r="D110" s="124">
        <v>690.19744091000007</v>
      </c>
      <c r="E110" s="7"/>
    </row>
    <row r="111" spans="2:5">
      <c r="B111" s="18" t="s">
        <v>176</v>
      </c>
      <c r="C111" s="78">
        <v>11127.355992000001</v>
      </c>
      <c r="D111" s="124">
        <v>669.76912630999993</v>
      </c>
      <c r="E111" s="7"/>
    </row>
    <row r="112" spans="2:5">
      <c r="B112" s="18" t="s">
        <v>177</v>
      </c>
      <c r="C112" s="78">
        <v>30.27</v>
      </c>
      <c r="D112" s="124">
        <v>0</v>
      </c>
      <c r="E112" s="7"/>
    </row>
    <row r="113" spans="2:5">
      <c r="B113" s="18" t="s">
        <v>178</v>
      </c>
      <c r="C113" s="78">
        <v>9.5212959999999995</v>
      </c>
      <c r="D113" s="124">
        <v>0.62677406000000002</v>
      </c>
      <c r="E113" s="7"/>
    </row>
    <row r="114" spans="2:5">
      <c r="B114" s="18" t="s">
        <v>179</v>
      </c>
      <c r="C114" s="78">
        <v>108851.08715399999</v>
      </c>
      <c r="D114" s="124">
        <v>6954.183630210001</v>
      </c>
      <c r="E114" s="7"/>
    </row>
    <row r="115" spans="2:5">
      <c r="B115" s="42" t="s">
        <v>180</v>
      </c>
      <c r="C115" s="91">
        <f>SUM(C116:C121)</f>
        <v>9752.5831039999994</v>
      </c>
      <c r="D115" s="129">
        <f>SUM(D116:D121)</f>
        <v>379.11720685</v>
      </c>
      <c r="E115" s="7"/>
    </row>
    <row r="116" spans="2:5">
      <c r="B116" s="18" t="s">
        <v>181</v>
      </c>
      <c r="C116" s="78">
        <v>1475.270784</v>
      </c>
      <c r="D116" s="124">
        <v>48.10462579</v>
      </c>
      <c r="E116" s="7"/>
    </row>
    <row r="117" spans="2:5">
      <c r="B117" s="18" t="s">
        <v>182</v>
      </c>
      <c r="C117" s="78">
        <v>1292.268863</v>
      </c>
      <c r="D117" s="124">
        <v>24.943269320000002</v>
      </c>
      <c r="E117" s="7"/>
    </row>
    <row r="118" spans="2:5">
      <c r="B118" s="18" t="s">
        <v>183</v>
      </c>
      <c r="C118" s="78">
        <v>4430.4965069999998</v>
      </c>
      <c r="D118" s="124">
        <v>215.34307347000004</v>
      </c>
      <c r="E118" s="7"/>
    </row>
    <row r="119" spans="2:5">
      <c r="B119" s="18" t="s">
        <v>982</v>
      </c>
      <c r="C119" s="78">
        <v>0.70926299999999998</v>
      </c>
      <c r="D119" s="124">
        <v>0</v>
      </c>
      <c r="E119" s="7"/>
    </row>
    <row r="120" spans="2:5">
      <c r="B120" s="18" t="s">
        <v>184</v>
      </c>
      <c r="C120" s="78">
        <v>331.42829799999998</v>
      </c>
      <c r="D120" s="124">
        <v>1.5901211899999999</v>
      </c>
      <c r="E120" s="7"/>
    </row>
    <row r="121" spans="2:5">
      <c r="B121" s="18" t="s">
        <v>185</v>
      </c>
      <c r="C121" s="78">
        <v>2222.4093889999999</v>
      </c>
      <c r="D121" s="124">
        <v>89.136117079999991</v>
      </c>
      <c r="E121" s="7"/>
    </row>
    <row r="122" spans="2:5">
      <c r="B122" s="42" t="s">
        <v>186</v>
      </c>
      <c r="C122" s="79">
        <f>SUM(C123:C133)</f>
        <v>299968.35136600002</v>
      </c>
      <c r="D122" s="129">
        <f>SUM(D123:D133)</f>
        <v>16725.256489880001</v>
      </c>
      <c r="E122" s="7"/>
    </row>
    <row r="123" spans="2:5">
      <c r="B123" s="18" t="s">
        <v>187</v>
      </c>
      <c r="C123" s="78">
        <v>20083.879982999999</v>
      </c>
      <c r="D123" s="124">
        <v>172.03177121999991</v>
      </c>
      <c r="E123" s="7"/>
    </row>
    <row r="124" spans="2:5">
      <c r="B124" s="18" t="s">
        <v>1138</v>
      </c>
      <c r="C124" s="78">
        <v>101277.75752299999</v>
      </c>
      <c r="D124" s="124">
        <v>7871.5379107600002</v>
      </c>
      <c r="E124" s="7"/>
    </row>
    <row r="125" spans="2:5">
      <c r="B125" s="18" t="s">
        <v>1139</v>
      </c>
      <c r="C125" s="78">
        <v>31159.505327999999</v>
      </c>
      <c r="D125" s="124">
        <v>2518.7573865100003</v>
      </c>
      <c r="E125" s="7"/>
    </row>
    <row r="126" spans="2:5">
      <c r="B126" s="18" t="s">
        <v>188</v>
      </c>
      <c r="C126" s="78">
        <v>24122.473035999999</v>
      </c>
      <c r="D126" s="124">
        <v>1320.7885389800001</v>
      </c>
      <c r="E126" s="7"/>
    </row>
    <row r="127" spans="2:5">
      <c r="B127" s="18" t="s">
        <v>189</v>
      </c>
      <c r="C127" s="78">
        <v>3625.3491800000002</v>
      </c>
      <c r="D127" s="124">
        <v>342.04226614000004</v>
      </c>
      <c r="E127" s="7"/>
    </row>
    <row r="128" spans="2:5">
      <c r="B128" s="18" t="s">
        <v>190</v>
      </c>
      <c r="C128" s="78">
        <v>10281.253720000001</v>
      </c>
      <c r="D128" s="124">
        <v>712.96185002999994</v>
      </c>
      <c r="E128" s="7"/>
    </row>
    <row r="129" spans="2:5">
      <c r="B129" s="18" t="s">
        <v>191</v>
      </c>
      <c r="C129" s="78">
        <v>1362.36232</v>
      </c>
      <c r="D129" s="124">
        <v>65.848327450000014</v>
      </c>
      <c r="E129" s="7"/>
    </row>
    <row r="130" spans="2:5">
      <c r="B130" s="18" t="s">
        <v>192</v>
      </c>
      <c r="C130" s="78">
        <v>561.07786499999997</v>
      </c>
      <c r="D130" s="124">
        <v>46.272071480000001</v>
      </c>
      <c r="E130" s="7"/>
    </row>
    <row r="131" spans="2:5">
      <c r="B131" s="18" t="s">
        <v>193</v>
      </c>
      <c r="C131" s="78">
        <v>556.87523099999999</v>
      </c>
      <c r="D131" s="124">
        <v>23.514623060000002</v>
      </c>
      <c r="E131" s="7"/>
    </row>
    <row r="132" spans="2:5">
      <c r="B132" s="18" t="s">
        <v>194</v>
      </c>
      <c r="C132" s="78">
        <v>1057.9352120000001</v>
      </c>
      <c r="D132" s="124">
        <v>38.580223619999998</v>
      </c>
      <c r="E132" s="7"/>
    </row>
    <row r="133" spans="2:5">
      <c r="B133" s="18" t="s">
        <v>195</v>
      </c>
      <c r="C133" s="78">
        <v>105879.881968</v>
      </c>
      <c r="D133" s="124">
        <v>3612.92152063</v>
      </c>
      <c r="E133" s="7"/>
    </row>
    <row r="134" spans="2:5">
      <c r="B134" s="42" t="s">
        <v>196</v>
      </c>
      <c r="C134" s="79">
        <f>SUM(C135:C143)</f>
        <v>155715.91962099998</v>
      </c>
      <c r="D134" s="129">
        <f>SUM(D135:D143)</f>
        <v>10410.25187222</v>
      </c>
      <c r="E134" s="7"/>
    </row>
    <row r="135" spans="2:5" ht="15.75" customHeight="1">
      <c r="B135" s="18" t="s">
        <v>197</v>
      </c>
      <c r="C135" s="78">
        <v>73577.328735000003</v>
      </c>
      <c r="D135" s="124">
        <v>5677.87360687</v>
      </c>
      <c r="E135" s="7"/>
    </row>
    <row r="136" spans="2:5" ht="15.75" customHeight="1">
      <c r="B136" s="18" t="s">
        <v>3084</v>
      </c>
      <c r="C136" s="78">
        <v>293.62300900000002</v>
      </c>
      <c r="D136" s="124">
        <v>30.907111449999999</v>
      </c>
      <c r="E136" s="7"/>
    </row>
    <row r="137" spans="2:5" ht="15.75" customHeight="1">
      <c r="B137" s="18" t="s">
        <v>2535</v>
      </c>
      <c r="C137" s="78">
        <v>1656.8059290000001</v>
      </c>
      <c r="D137" s="124">
        <v>132.21834781000001</v>
      </c>
      <c r="E137" s="7"/>
    </row>
    <row r="138" spans="2:5" ht="15.75" customHeight="1">
      <c r="B138" s="18" t="s">
        <v>198</v>
      </c>
      <c r="C138" s="78">
        <v>250.74257399999999</v>
      </c>
      <c r="D138" s="124">
        <v>0</v>
      </c>
      <c r="E138" s="7"/>
    </row>
    <row r="139" spans="2:5">
      <c r="B139" s="18" t="s">
        <v>199</v>
      </c>
      <c r="C139" s="78">
        <v>3905.1047960000001</v>
      </c>
      <c r="D139" s="124">
        <v>158.20878978000007</v>
      </c>
      <c r="E139" s="7"/>
    </row>
    <row r="140" spans="2:5">
      <c r="B140" s="18" t="s">
        <v>200</v>
      </c>
      <c r="C140" s="78">
        <v>1671.91101</v>
      </c>
      <c r="D140" s="124">
        <v>89.625277630000014</v>
      </c>
      <c r="E140" s="7"/>
    </row>
    <row r="141" spans="2:5">
      <c r="B141" s="18" t="s">
        <v>201</v>
      </c>
      <c r="C141" s="78">
        <v>72103.426275999998</v>
      </c>
      <c r="D141" s="124">
        <v>4269.2661430099997</v>
      </c>
      <c r="E141" s="7"/>
    </row>
    <row r="142" spans="2:5">
      <c r="B142" s="18" t="s">
        <v>3085</v>
      </c>
      <c r="C142" s="78">
        <v>1.6</v>
      </c>
      <c r="D142" s="124">
        <v>0</v>
      </c>
      <c r="E142" s="7"/>
    </row>
    <row r="143" spans="2:5">
      <c r="B143" s="18" t="s">
        <v>202</v>
      </c>
      <c r="C143" s="78">
        <v>2255.3772920000001</v>
      </c>
      <c r="D143" s="124">
        <v>52.152595670000004</v>
      </c>
      <c r="E143" s="7"/>
    </row>
    <row r="144" spans="2:5">
      <c r="B144" s="42" t="s">
        <v>203</v>
      </c>
      <c r="C144" s="79">
        <f>SUM(C145:C148)</f>
        <v>1043.775416</v>
      </c>
      <c r="D144" s="129">
        <f>SUM(D145:D148)</f>
        <v>28.54521089</v>
      </c>
      <c r="E144" s="7"/>
    </row>
    <row r="145" spans="2:6">
      <c r="B145" s="18" t="s">
        <v>204</v>
      </c>
      <c r="C145" s="78">
        <v>146.32508799999999</v>
      </c>
      <c r="D145" s="124">
        <v>0</v>
      </c>
      <c r="E145" s="7"/>
    </row>
    <row r="146" spans="2:6">
      <c r="B146" s="18" t="s">
        <v>3086</v>
      </c>
      <c r="C146" s="78">
        <v>310</v>
      </c>
      <c r="D146" s="124">
        <v>0.58056028000000004</v>
      </c>
      <c r="E146" s="7"/>
    </row>
    <row r="147" spans="2:6">
      <c r="B147" s="18" t="s">
        <v>205</v>
      </c>
      <c r="C147" s="78">
        <v>195.103174</v>
      </c>
      <c r="D147" s="124">
        <v>6.9561481200000008</v>
      </c>
      <c r="E147" s="7"/>
    </row>
    <row r="148" spans="2:6">
      <c r="B148" s="18" t="s">
        <v>206</v>
      </c>
      <c r="C148" s="78">
        <v>392.34715399999999</v>
      </c>
      <c r="D148" s="124">
        <v>21.008502489999998</v>
      </c>
      <c r="E148" s="7"/>
      <c r="F148" s="114"/>
    </row>
    <row r="149" spans="2:6" ht="15" customHeight="1">
      <c r="B149" s="90" t="s">
        <v>207</v>
      </c>
      <c r="C149" s="79">
        <f>C150</f>
        <v>294634.03054200002</v>
      </c>
      <c r="D149" s="129">
        <f>D150</f>
        <v>41335.13869716</v>
      </c>
      <c r="E149" s="7"/>
    </row>
    <row r="150" spans="2:6">
      <c r="B150" s="42" t="s">
        <v>208</v>
      </c>
      <c r="C150" s="79">
        <f>C151</f>
        <v>294634.03054200002</v>
      </c>
      <c r="D150" s="129">
        <f>(D151)</f>
        <v>41335.13869716</v>
      </c>
      <c r="E150" s="7"/>
    </row>
    <row r="151" spans="2:6">
      <c r="B151" s="18" t="s">
        <v>209</v>
      </c>
      <c r="C151" s="78">
        <v>294634.03054200002</v>
      </c>
      <c r="D151" s="124">
        <v>41335.13869716</v>
      </c>
      <c r="E151" s="7"/>
    </row>
    <row r="152" spans="2:6">
      <c r="B152" s="22" t="s">
        <v>42</v>
      </c>
      <c r="C152" s="19">
        <f t="shared" ref="C152:D153" si="1">C153</f>
        <v>113668.099604</v>
      </c>
      <c r="D152" s="125">
        <f t="shared" si="1"/>
        <v>4521.2705543300008</v>
      </c>
      <c r="E152" s="7"/>
    </row>
    <row r="153" spans="2:6">
      <c r="B153" s="43" t="s">
        <v>210</v>
      </c>
      <c r="C153" s="35">
        <f t="shared" si="1"/>
        <v>113668.099604</v>
      </c>
      <c r="D153" s="129">
        <f t="shared" si="1"/>
        <v>4521.2705543300008</v>
      </c>
      <c r="E153" s="114"/>
    </row>
    <row r="154" spans="2:6">
      <c r="B154" s="42" t="s">
        <v>211</v>
      </c>
      <c r="C154" s="35">
        <f>C155</f>
        <v>113668.099604</v>
      </c>
      <c r="D154" s="129">
        <f>D155</f>
        <v>4521.2705543300008</v>
      </c>
      <c r="E154" s="7"/>
    </row>
    <row r="155" spans="2:6">
      <c r="B155" s="18" t="s">
        <v>212</v>
      </c>
      <c r="C155" s="36">
        <v>113668.099604</v>
      </c>
      <c r="D155" s="124">
        <v>4521.2705543300008</v>
      </c>
      <c r="E155" s="7"/>
    </row>
    <row r="156" spans="2:6">
      <c r="B156" s="34" t="s">
        <v>45</v>
      </c>
      <c r="C156" s="30">
        <f>C13+C152</f>
        <v>1532354.6145540001</v>
      </c>
      <c r="D156" s="130">
        <f>D13+D152</f>
        <v>110060.10319583</v>
      </c>
      <c r="E156" s="50"/>
    </row>
    <row r="157" spans="2:6">
      <c r="B157" s="15" t="s">
        <v>26</v>
      </c>
      <c r="C157" s="16"/>
      <c r="D157" s="16"/>
      <c r="E157" s="7"/>
    </row>
    <row r="158" spans="2:6" ht="21.6" customHeight="1">
      <c r="B158" s="145" t="s">
        <v>3423</v>
      </c>
      <c r="C158" s="145"/>
      <c r="D158" s="145"/>
      <c r="E158" s="7"/>
    </row>
    <row r="159" spans="2:6" ht="12.75" customHeight="1">
      <c r="B159" s="15" t="s">
        <v>46</v>
      </c>
      <c r="C159" s="16"/>
      <c r="D159" s="16"/>
      <c r="E159" s="7"/>
    </row>
    <row r="160" spans="2:6" ht="15" customHeight="1">
      <c r="B160" s="145"/>
      <c r="C160" s="145"/>
      <c r="D160" s="145"/>
      <c r="E160" s="7"/>
    </row>
    <row r="161" spans="2:5" ht="29.25" customHeight="1">
      <c r="B161" s="145"/>
      <c r="C161" s="145"/>
      <c r="D161" s="145"/>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Normal="100" workbookViewId="0">
      <selection activeCell="E28" sqref="E28"/>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47" t="s">
        <v>0</v>
      </c>
      <c r="B1" s="147"/>
      <c r="C1" s="147"/>
      <c r="D1" s="147"/>
      <c r="E1" s="147"/>
    </row>
    <row r="2" spans="1:8" ht="21" customHeight="1">
      <c r="A2" s="148" t="s">
        <v>1</v>
      </c>
      <c r="B2" s="148"/>
      <c r="C2" s="148"/>
      <c r="D2" s="148"/>
      <c r="E2" s="148"/>
    </row>
    <row r="3" spans="1:8" ht="15" customHeight="1">
      <c r="A3" s="155" t="s">
        <v>2</v>
      </c>
      <c r="B3" s="155"/>
      <c r="C3" s="155"/>
      <c r="D3" s="155"/>
      <c r="E3" s="155"/>
    </row>
    <row r="5" spans="1:8" ht="18.75" customHeight="1">
      <c r="A5" s="157" t="s">
        <v>29</v>
      </c>
      <c r="B5" s="157"/>
      <c r="C5" s="157"/>
      <c r="D5" s="157"/>
      <c r="E5" s="157"/>
      <c r="F5" s="157"/>
    </row>
    <row r="6" spans="1:8" ht="18">
      <c r="A6" s="156" t="s">
        <v>213</v>
      </c>
      <c r="B6" s="156"/>
      <c r="C6" s="156"/>
      <c r="D6" s="156"/>
      <c r="E6" s="156"/>
    </row>
    <row r="7" spans="1:8" ht="18">
      <c r="A7" s="151" t="s">
        <v>3425</v>
      </c>
      <c r="B7" s="151"/>
      <c r="C7" s="151"/>
      <c r="D7" s="151"/>
      <c r="E7" s="151"/>
      <c r="G7" s="12"/>
    </row>
    <row r="8" spans="1:8" ht="15.6">
      <c r="A8" s="159" t="s">
        <v>5</v>
      </c>
      <c r="B8" s="159"/>
      <c r="C8" s="159"/>
      <c r="D8" s="159"/>
      <c r="E8" s="159"/>
    </row>
    <row r="11" spans="1:8" ht="15" customHeight="1">
      <c r="B11" s="158" t="s">
        <v>6</v>
      </c>
      <c r="C11" s="49" t="s">
        <v>7</v>
      </c>
      <c r="D11" s="160" t="s">
        <v>8</v>
      </c>
      <c r="H11" s="12"/>
    </row>
    <row r="12" spans="1:8" ht="15.75" customHeight="1">
      <c r="B12" s="158"/>
      <c r="C12" s="51" t="s">
        <v>3073</v>
      </c>
      <c r="D12" s="160"/>
    </row>
    <row r="13" spans="1:8">
      <c r="B13" s="22" t="s">
        <v>14</v>
      </c>
      <c r="C13" s="19">
        <f>C14+C20+C30+C40+C49+C56+C66+C70</f>
        <v>1418686.51495</v>
      </c>
      <c r="D13" s="125">
        <f>D14+D20+D30+D40+D49+D56+D66+D70</f>
        <v>105538.83264149999</v>
      </c>
      <c r="F13" s="44"/>
    </row>
    <row r="14" spans="1:8">
      <c r="B14" s="38" t="s">
        <v>214</v>
      </c>
      <c r="C14" s="80">
        <f>SUM(C15:C19)</f>
        <v>336637.71550699999</v>
      </c>
      <c r="D14" s="129">
        <f>SUM(D15:D19)</f>
        <v>23562.398419729998</v>
      </c>
      <c r="E14" s="97"/>
      <c r="F14" s="44"/>
    </row>
    <row r="15" spans="1:8">
      <c r="B15" s="111" t="s">
        <v>215</v>
      </c>
      <c r="C15" s="88">
        <v>277819.46428999997</v>
      </c>
      <c r="D15" s="124">
        <v>19779.103844189998</v>
      </c>
      <c r="E15" s="97"/>
      <c r="F15" s="44"/>
    </row>
    <row r="16" spans="1:8">
      <c r="B16" s="111" t="s">
        <v>216</v>
      </c>
      <c r="C16" s="88">
        <v>24032.337694999998</v>
      </c>
      <c r="D16" s="124">
        <v>809.12929750000012</v>
      </c>
      <c r="E16" s="97"/>
      <c r="F16" s="44"/>
    </row>
    <row r="17" spans="2:6">
      <c r="B17" s="111" t="s">
        <v>217</v>
      </c>
      <c r="C17" s="88">
        <v>1060.435324</v>
      </c>
      <c r="D17" s="124">
        <v>86.894601140000006</v>
      </c>
      <c r="E17" s="97"/>
      <c r="F17" s="44"/>
    </row>
    <row r="18" spans="2:6">
      <c r="B18" s="111" t="s">
        <v>3421</v>
      </c>
      <c r="C18" s="78">
        <v>0</v>
      </c>
      <c r="D18" s="124">
        <v>77.004281300000017</v>
      </c>
      <c r="E18" s="97"/>
      <c r="F18" s="44"/>
    </row>
    <row r="19" spans="2:6">
      <c r="B19" s="111" t="s">
        <v>218</v>
      </c>
      <c r="C19" s="88">
        <v>33725.478197999997</v>
      </c>
      <c r="D19" s="124">
        <v>2810.266395600001</v>
      </c>
      <c r="E19" s="97"/>
      <c r="F19" s="44"/>
    </row>
    <row r="20" spans="2:6">
      <c r="B20" s="112" t="s">
        <v>219</v>
      </c>
      <c r="C20" s="80">
        <f>SUM(C21:C29)</f>
        <v>95577.903015000004</v>
      </c>
      <c r="D20" s="129">
        <f t="shared" ref="D20" si="0">SUM(D21:D29)</f>
        <v>3498.2602289500001</v>
      </c>
      <c r="E20" s="97"/>
      <c r="F20" s="44"/>
    </row>
    <row r="21" spans="2:6">
      <c r="B21" s="111" t="s">
        <v>220</v>
      </c>
      <c r="C21" s="88">
        <v>8960.9944169999999</v>
      </c>
      <c r="D21" s="124">
        <v>619.70057741000039</v>
      </c>
      <c r="E21" s="97"/>
      <c r="F21" s="44"/>
    </row>
    <row r="22" spans="2:6">
      <c r="B22" s="111" t="s">
        <v>221</v>
      </c>
      <c r="C22" s="88">
        <v>8162.8916829999998</v>
      </c>
      <c r="D22" s="124">
        <v>117.53637171999998</v>
      </c>
      <c r="E22" s="97"/>
      <c r="F22" s="44"/>
    </row>
    <row r="23" spans="2:6">
      <c r="B23" s="111" t="s">
        <v>222</v>
      </c>
      <c r="C23" s="88">
        <v>5094.2557230000002</v>
      </c>
      <c r="D23" s="124">
        <v>218.92881379999997</v>
      </c>
      <c r="E23" s="97"/>
      <c r="F23" s="44"/>
    </row>
    <row r="24" spans="2:6">
      <c r="B24" s="111" t="s">
        <v>223</v>
      </c>
      <c r="C24" s="88">
        <v>1059.9565869999999</v>
      </c>
      <c r="D24" s="124">
        <v>15.123783749999999</v>
      </c>
      <c r="E24" s="97"/>
      <c r="F24" s="44"/>
    </row>
    <row r="25" spans="2:6">
      <c r="B25" s="111" t="s">
        <v>224</v>
      </c>
      <c r="C25" s="88">
        <v>7466.6249589999998</v>
      </c>
      <c r="D25" s="124">
        <v>349.10969806999998</v>
      </c>
      <c r="E25" s="97"/>
      <c r="F25" s="44"/>
    </row>
    <row r="26" spans="2:6">
      <c r="B26" s="111" t="s">
        <v>225</v>
      </c>
      <c r="C26" s="88">
        <v>5791.7729259999996</v>
      </c>
      <c r="D26" s="124">
        <v>543.42450381999981</v>
      </c>
      <c r="E26" s="97"/>
      <c r="F26" s="44"/>
    </row>
    <row r="27" spans="2:6">
      <c r="B27" s="111" t="s">
        <v>226</v>
      </c>
      <c r="C27" s="88">
        <v>4684.1034719999998</v>
      </c>
      <c r="D27" s="124">
        <v>26.035379160000005</v>
      </c>
      <c r="E27" s="97"/>
      <c r="F27" s="44"/>
    </row>
    <row r="28" spans="2:6">
      <c r="B28" s="111" t="s">
        <v>227</v>
      </c>
      <c r="C28" s="88">
        <v>18201.028610000001</v>
      </c>
      <c r="D28" s="124">
        <v>213.46735564999997</v>
      </c>
      <c r="E28" s="97"/>
      <c r="F28" s="44"/>
    </row>
    <row r="29" spans="2:6">
      <c r="B29" s="111" t="s">
        <v>228</v>
      </c>
      <c r="C29" s="88">
        <v>36156.274638000003</v>
      </c>
      <c r="D29" s="124">
        <v>1394.9337455699999</v>
      </c>
      <c r="E29" s="97"/>
      <c r="F29" s="44"/>
    </row>
    <row r="30" spans="2:6">
      <c r="B30" s="112" t="s">
        <v>229</v>
      </c>
      <c r="C30" s="80">
        <f>SUM(C31:C39)</f>
        <v>64350.109949999998</v>
      </c>
      <c r="D30" s="129">
        <f t="shared" ref="D30" si="1">SUM(D31:D39)</f>
        <v>756.31065588000001</v>
      </c>
      <c r="E30" s="97"/>
      <c r="F30" s="44"/>
    </row>
    <row r="31" spans="2:6">
      <c r="B31" s="111" t="s">
        <v>230</v>
      </c>
      <c r="C31" s="88">
        <v>9622.13069</v>
      </c>
      <c r="D31" s="124">
        <v>280.42943532000004</v>
      </c>
      <c r="E31" s="97"/>
      <c r="F31" s="44"/>
    </row>
    <row r="32" spans="2:6">
      <c r="B32" s="111" t="s">
        <v>231</v>
      </c>
      <c r="C32" s="88">
        <v>4322.0018339999997</v>
      </c>
      <c r="D32" s="124">
        <v>9.1185059400000004</v>
      </c>
      <c r="E32" s="97"/>
      <c r="F32" s="44"/>
    </row>
    <row r="33" spans="2:6">
      <c r="B33" s="111" t="s">
        <v>232</v>
      </c>
      <c r="C33" s="88">
        <v>6116.8546219999998</v>
      </c>
      <c r="D33" s="124">
        <v>116.13047494000003</v>
      </c>
      <c r="E33" s="97"/>
      <c r="F33" s="44"/>
    </row>
    <row r="34" spans="2:6">
      <c r="B34" s="111" t="s">
        <v>233</v>
      </c>
      <c r="C34" s="88">
        <v>12381.168839</v>
      </c>
      <c r="D34" s="124">
        <v>1.84384803</v>
      </c>
      <c r="E34" s="97"/>
      <c r="F34" s="44"/>
    </row>
    <row r="35" spans="2:6">
      <c r="B35" s="111" t="s">
        <v>234</v>
      </c>
      <c r="C35" s="88">
        <v>713.08329100000003</v>
      </c>
      <c r="D35" s="124">
        <v>8.5648944100000008</v>
      </c>
      <c r="E35" s="97"/>
      <c r="F35" s="44"/>
    </row>
    <row r="36" spans="2:6">
      <c r="B36" s="111" t="s">
        <v>235</v>
      </c>
      <c r="C36" s="88">
        <v>4672.6328729999996</v>
      </c>
      <c r="D36" s="124">
        <v>5.4488054699999999</v>
      </c>
      <c r="E36" s="97"/>
      <c r="F36" s="44"/>
    </row>
    <row r="37" spans="2:6">
      <c r="B37" s="111" t="s">
        <v>236</v>
      </c>
      <c r="C37" s="88">
        <v>9075.5244600000005</v>
      </c>
      <c r="D37" s="124">
        <v>183.31052606999995</v>
      </c>
      <c r="E37" s="97"/>
      <c r="F37" s="44"/>
    </row>
    <row r="38" spans="2:6">
      <c r="B38" s="111" t="s">
        <v>237</v>
      </c>
      <c r="C38" s="88">
        <v>3797.9611359999999</v>
      </c>
      <c r="D38" s="124">
        <v>0</v>
      </c>
      <c r="E38" s="97"/>
      <c r="F38" s="44"/>
    </row>
    <row r="39" spans="2:6">
      <c r="B39" s="111" t="s">
        <v>238</v>
      </c>
      <c r="C39" s="88">
        <v>13648.752205000001</v>
      </c>
      <c r="D39" s="124">
        <v>151.46416570000002</v>
      </c>
      <c r="E39" s="97"/>
      <c r="F39" s="44"/>
    </row>
    <row r="40" spans="2:6">
      <c r="B40" s="112" t="s">
        <v>239</v>
      </c>
      <c r="C40" s="80">
        <f>SUM(C41:C48)</f>
        <v>467150.91096399998</v>
      </c>
      <c r="D40" s="129">
        <f>SUM(D41:D48)</f>
        <v>31856.757247549998</v>
      </c>
      <c r="E40" s="97"/>
      <c r="F40" s="44"/>
    </row>
    <row r="41" spans="2:6">
      <c r="B41" s="111" t="s">
        <v>240</v>
      </c>
      <c r="C41" s="88">
        <v>141870.27805399999</v>
      </c>
      <c r="D41" s="124">
        <v>12383.19027166</v>
      </c>
      <c r="E41" s="97"/>
      <c r="F41" s="44"/>
    </row>
    <row r="42" spans="2:6">
      <c r="B42" s="111" t="s">
        <v>241</v>
      </c>
      <c r="C42" s="88">
        <v>146902.47069799999</v>
      </c>
      <c r="D42" s="124">
        <v>9687.3868983600005</v>
      </c>
      <c r="E42" s="97"/>
      <c r="F42" s="44"/>
    </row>
    <row r="43" spans="2:6">
      <c r="B43" s="111" t="s">
        <v>242</v>
      </c>
      <c r="C43" s="88">
        <v>15385.741797000001</v>
      </c>
      <c r="D43" s="124">
        <v>1204.0729905200001</v>
      </c>
      <c r="E43" s="97"/>
      <c r="F43" s="44"/>
    </row>
    <row r="44" spans="2:6">
      <c r="B44" s="111" t="s">
        <v>243</v>
      </c>
      <c r="C44" s="88">
        <v>99011.6345</v>
      </c>
      <c r="D44" s="124">
        <v>7859.7070581400003</v>
      </c>
      <c r="E44" s="97"/>
      <c r="F44" s="44"/>
    </row>
    <row r="45" spans="2:6">
      <c r="B45" s="111" t="s">
        <v>244</v>
      </c>
      <c r="C45" s="88">
        <v>31934.147223</v>
      </c>
      <c r="D45" s="124">
        <v>58.615200340000001</v>
      </c>
      <c r="E45" s="97"/>
      <c r="F45" s="44"/>
    </row>
    <row r="46" spans="2:6">
      <c r="B46" s="111" t="s">
        <v>245</v>
      </c>
      <c r="C46" s="78">
        <v>14201.85</v>
      </c>
      <c r="D46" s="124">
        <v>300</v>
      </c>
      <c r="E46" s="97"/>
      <c r="F46" s="44"/>
    </row>
    <row r="47" spans="2:6">
      <c r="B47" s="111" t="s">
        <v>246</v>
      </c>
      <c r="C47" s="78">
        <v>953.77914099999998</v>
      </c>
      <c r="D47" s="124">
        <v>14.54132218</v>
      </c>
      <c r="E47" s="97"/>
      <c r="F47" s="44"/>
    </row>
    <row r="48" spans="2:6">
      <c r="B48" s="111" t="s">
        <v>247</v>
      </c>
      <c r="C48" s="88">
        <v>16891.009550999999</v>
      </c>
      <c r="D48" s="124">
        <v>349.24350635000002</v>
      </c>
      <c r="E48" s="97"/>
      <c r="F48" s="44"/>
    </row>
    <row r="49" spans="2:6">
      <c r="B49" s="112" t="s">
        <v>248</v>
      </c>
      <c r="C49" s="80">
        <f>SUM(C50:C55)</f>
        <v>64412.716842000002</v>
      </c>
      <c r="D49" s="129">
        <f>SUM(D50:D55)</f>
        <v>1429.4241676999998</v>
      </c>
      <c r="E49" s="97"/>
      <c r="F49" s="44"/>
    </row>
    <row r="50" spans="2:6">
      <c r="B50" s="111" t="s">
        <v>249</v>
      </c>
      <c r="C50" s="88">
        <v>228.37826000000001</v>
      </c>
      <c r="D50" s="124">
        <v>0</v>
      </c>
      <c r="E50" s="97"/>
      <c r="F50" s="44"/>
    </row>
    <row r="51" spans="2:6">
      <c r="B51" s="111" t="s">
        <v>250</v>
      </c>
      <c r="C51" s="88">
        <v>10072.568888</v>
      </c>
      <c r="D51" s="124">
        <v>639.21364969999991</v>
      </c>
      <c r="E51" s="97"/>
      <c r="F51" s="44"/>
    </row>
    <row r="52" spans="2:6">
      <c r="B52" s="111" t="s">
        <v>251</v>
      </c>
      <c r="C52" s="88">
        <v>8986.1003540000002</v>
      </c>
      <c r="D52" s="124">
        <v>748.84051799999997</v>
      </c>
      <c r="E52" s="97"/>
      <c r="F52" s="44"/>
    </row>
    <row r="53" spans="2:6">
      <c r="B53" s="111" t="s">
        <v>252</v>
      </c>
      <c r="C53" s="88">
        <v>44577.66934</v>
      </c>
      <c r="D53" s="124">
        <v>41.37</v>
      </c>
      <c r="E53" s="97"/>
      <c r="F53" s="44"/>
    </row>
    <row r="54" spans="2:6">
      <c r="B54" s="111" t="s">
        <v>253</v>
      </c>
      <c r="C54" s="88">
        <v>500</v>
      </c>
      <c r="D54" s="124">
        <v>0</v>
      </c>
      <c r="E54" s="97"/>
      <c r="F54" s="44"/>
    </row>
    <row r="55" spans="2:6">
      <c r="B55" s="111" t="s">
        <v>254</v>
      </c>
      <c r="C55" s="88">
        <v>48</v>
      </c>
      <c r="D55" s="124">
        <v>0</v>
      </c>
      <c r="E55" s="97"/>
      <c r="F55" s="44"/>
    </row>
    <row r="56" spans="2:6">
      <c r="B56" s="112" t="s">
        <v>255</v>
      </c>
      <c r="C56" s="80">
        <f>SUM(C57:C65)</f>
        <v>35782.539131000005</v>
      </c>
      <c r="D56" s="129">
        <f>SUM(D57:D65)</f>
        <v>148.56787273</v>
      </c>
      <c r="E56" s="97"/>
      <c r="F56" s="44"/>
    </row>
    <row r="57" spans="2:6">
      <c r="B57" s="111" t="s">
        <v>256</v>
      </c>
      <c r="C57" s="88">
        <v>11932.912928</v>
      </c>
      <c r="D57" s="124">
        <v>37.654003550000006</v>
      </c>
      <c r="E57" s="97"/>
      <c r="F57" s="44"/>
    </row>
    <row r="58" spans="2:6">
      <c r="B58" s="111" t="s">
        <v>257</v>
      </c>
      <c r="C58" s="88">
        <v>1223.980679</v>
      </c>
      <c r="D58" s="124">
        <v>0.90435640000000006</v>
      </c>
      <c r="E58" s="97"/>
      <c r="F58" s="44"/>
    </row>
    <row r="59" spans="2:6">
      <c r="B59" s="111" t="s">
        <v>258</v>
      </c>
      <c r="C59" s="88">
        <v>2019.5572239999999</v>
      </c>
      <c r="D59" s="124">
        <v>84.664552900000004</v>
      </c>
      <c r="E59" s="97"/>
      <c r="F59" s="44"/>
    </row>
    <row r="60" spans="2:6">
      <c r="B60" s="111" t="s">
        <v>259</v>
      </c>
      <c r="C60" s="88">
        <v>7993.1434840000002</v>
      </c>
      <c r="D60" s="124">
        <v>3.8609885400000001</v>
      </c>
      <c r="E60" s="97"/>
      <c r="F60" s="44"/>
    </row>
    <row r="61" spans="2:6">
      <c r="B61" s="111" t="s">
        <v>260</v>
      </c>
      <c r="C61" s="88">
        <v>8006.9149770000004</v>
      </c>
      <c r="D61" s="124">
        <v>6.3083883399999996</v>
      </c>
      <c r="E61" s="97"/>
      <c r="F61" s="44"/>
    </row>
    <row r="62" spans="2:6">
      <c r="B62" s="111" t="s">
        <v>261</v>
      </c>
      <c r="C62" s="88">
        <v>528.89837699999998</v>
      </c>
      <c r="D62" s="124">
        <v>1</v>
      </c>
      <c r="E62" s="97"/>
      <c r="F62" s="44"/>
    </row>
    <row r="63" spans="2:6">
      <c r="B63" s="111" t="s">
        <v>262</v>
      </c>
      <c r="C63" s="88">
        <v>1158.5041900000001</v>
      </c>
      <c r="D63" s="124">
        <v>0.6</v>
      </c>
      <c r="E63" s="97"/>
      <c r="F63" s="44"/>
    </row>
    <row r="64" spans="2:6">
      <c r="B64" s="111" t="s">
        <v>263</v>
      </c>
      <c r="C64" s="88">
        <v>799.36777600000005</v>
      </c>
      <c r="D64" s="124">
        <v>5.2422500000000003</v>
      </c>
      <c r="E64" s="97"/>
      <c r="F64" s="44"/>
    </row>
    <row r="65" spans="2:6">
      <c r="B65" s="111" t="s">
        <v>264</v>
      </c>
      <c r="C65" s="88">
        <v>2119.2594960000001</v>
      </c>
      <c r="D65" s="124">
        <v>8.3333329999999997</v>
      </c>
      <c r="E65" s="97"/>
      <c r="F65" s="44"/>
    </row>
    <row r="66" spans="2:6">
      <c r="B66" s="112" t="s">
        <v>265</v>
      </c>
      <c r="C66" s="80">
        <f>SUM(C67:C69)</f>
        <v>90957.82523599999</v>
      </c>
      <c r="D66" s="129">
        <f>SUM(D67:D69)</f>
        <v>2946.6434823800009</v>
      </c>
      <c r="E66" s="97"/>
      <c r="F66" s="44"/>
    </row>
    <row r="67" spans="2:6">
      <c r="B67" s="111" t="s">
        <v>266</v>
      </c>
      <c r="C67" s="88">
        <v>24154.795818999999</v>
      </c>
      <c r="D67" s="124">
        <v>712.72604492999994</v>
      </c>
      <c r="E67" s="97"/>
      <c r="F67" s="44"/>
    </row>
    <row r="68" spans="2:6">
      <c r="B68" s="111" t="s">
        <v>267</v>
      </c>
      <c r="C68" s="88">
        <v>65356.745142</v>
      </c>
      <c r="D68" s="124">
        <v>2233.9174374500008</v>
      </c>
      <c r="E68" s="97"/>
      <c r="F68" s="44"/>
    </row>
    <row r="69" spans="2:6">
      <c r="B69" s="111" t="s">
        <v>268</v>
      </c>
      <c r="C69" s="88">
        <v>1446.284275</v>
      </c>
      <c r="D69" s="124">
        <v>0</v>
      </c>
      <c r="E69" s="97"/>
      <c r="F69" s="44"/>
    </row>
    <row r="70" spans="2:6">
      <c r="B70" s="112" t="s">
        <v>269</v>
      </c>
      <c r="C70" s="80">
        <f>SUM(C71:C74)</f>
        <v>263816.79430499999</v>
      </c>
      <c r="D70" s="129">
        <f>SUM(D71:D74)</f>
        <v>41340.470566579992</v>
      </c>
      <c r="E70" s="97"/>
      <c r="F70" s="44"/>
    </row>
    <row r="71" spans="2:6">
      <c r="B71" s="111" t="s">
        <v>270</v>
      </c>
      <c r="C71" s="88">
        <v>101900.204127</v>
      </c>
      <c r="D71" s="124">
        <v>5254.3879437899996</v>
      </c>
      <c r="E71" s="97"/>
      <c r="F71" s="44"/>
    </row>
    <row r="72" spans="2:6">
      <c r="B72" s="39" t="s">
        <v>271</v>
      </c>
      <c r="C72" s="88">
        <v>160209.32007300001</v>
      </c>
      <c r="D72" s="124">
        <v>36052.70029837</v>
      </c>
      <c r="E72" s="97"/>
      <c r="F72" s="44"/>
    </row>
    <row r="73" spans="2:6">
      <c r="B73" s="39" t="s">
        <v>272</v>
      </c>
      <c r="C73" s="88">
        <v>1707.2701050000001</v>
      </c>
      <c r="D73" s="124">
        <v>33.361454999999999</v>
      </c>
      <c r="E73" s="97"/>
      <c r="F73" s="44"/>
    </row>
    <row r="74" spans="2:6">
      <c r="B74" s="39" t="s">
        <v>3428</v>
      </c>
      <c r="C74" s="78">
        <v>0</v>
      </c>
      <c r="D74" s="124">
        <v>2.086942E-2</v>
      </c>
      <c r="E74" s="97"/>
      <c r="F74" s="44"/>
    </row>
    <row r="75" spans="2:6">
      <c r="B75" s="22" t="s">
        <v>42</v>
      </c>
      <c r="C75" s="19">
        <f>C76+C78</f>
        <v>113668.099604</v>
      </c>
      <c r="D75" s="125">
        <f>D76+D78</f>
        <v>4521.2705543300008</v>
      </c>
      <c r="E75" s="97"/>
      <c r="F75" s="44"/>
    </row>
    <row r="76" spans="2:6">
      <c r="B76" s="38" t="s">
        <v>273</v>
      </c>
      <c r="C76" s="35">
        <f>C77</f>
        <v>4281.9326160000001</v>
      </c>
      <c r="D76" s="129">
        <f>D77</f>
        <v>0</v>
      </c>
      <c r="E76" s="97"/>
      <c r="F76" s="44"/>
    </row>
    <row r="77" spans="2:6">
      <c r="B77" s="39" t="s">
        <v>274</v>
      </c>
      <c r="C77" s="36">
        <v>4281.9326160000001</v>
      </c>
      <c r="D77" s="124">
        <v>0</v>
      </c>
      <c r="E77" s="97"/>
      <c r="F77" s="44"/>
    </row>
    <row r="78" spans="2:6">
      <c r="B78" s="38" t="s">
        <v>275</v>
      </c>
      <c r="C78" s="35">
        <f>C79</f>
        <v>109386.166988</v>
      </c>
      <c r="D78" s="129">
        <f>D79</f>
        <v>4521.2705543300008</v>
      </c>
      <c r="E78" s="97"/>
      <c r="F78" s="44"/>
    </row>
    <row r="79" spans="2:6">
      <c r="B79" s="39" t="s">
        <v>276</v>
      </c>
      <c r="C79" s="36">
        <v>109386.166988</v>
      </c>
      <c r="D79" s="124">
        <v>4521.2705543300008</v>
      </c>
      <c r="E79" s="97"/>
      <c r="F79" s="44"/>
    </row>
    <row r="80" spans="2:6">
      <c r="B80" s="34" t="s">
        <v>45</v>
      </c>
      <c r="C80" s="30">
        <f>C13+C75</f>
        <v>1532354.6145540001</v>
      </c>
      <c r="D80" s="130">
        <f>D13+D75</f>
        <v>110060.10319582999</v>
      </c>
      <c r="E80" s="50"/>
    </row>
    <row r="81" spans="2:5">
      <c r="B81" s="15" t="s">
        <v>26</v>
      </c>
      <c r="C81" s="15"/>
      <c r="D81" s="15"/>
      <c r="E81" s="97"/>
    </row>
    <row r="82" spans="2:5" ht="38.4" customHeight="1">
      <c r="B82" s="145" t="s">
        <v>3423</v>
      </c>
      <c r="C82" s="145"/>
      <c r="D82" s="145"/>
      <c r="E82" s="97"/>
    </row>
    <row r="83" spans="2:5" ht="15" customHeight="1">
      <c r="B83" s="15" t="s">
        <v>46</v>
      </c>
      <c r="C83" s="15"/>
      <c r="D83" s="15"/>
      <c r="E83" s="97"/>
    </row>
    <row r="84" spans="2:5" ht="27" customHeight="1">
      <c r="B84" s="145"/>
      <c r="C84" s="145"/>
      <c r="D84" s="145"/>
    </row>
    <row r="85" spans="2:5" ht="27" customHeight="1">
      <c r="B85" s="145"/>
      <c r="C85" s="145"/>
      <c r="D85" s="145"/>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299"/>
  <sheetViews>
    <sheetView showGridLines="0" zoomScaleNormal="100" workbookViewId="0">
      <selection activeCell="H15" sqref="H15"/>
    </sheetView>
  </sheetViews>
  <sheetFormatPr baseColWidth="10" defaultColWidth="11.44140625" defaultRowHeight="14.4"/>
  <cols>
    <col min="1" max="1" width="17.109375" customWidth="1"/>
    <col min="2" max="2" width="99.33203125" customWidth="1"/>
    <col min="3" max="3" width="19.44140625" customWidth="1"/>
    <col min="4" max="5" width="11.88671875" bestFit="1" customWidth="1"/>
    <col min="6" max="7" width="13.33203125" bestFit="1" customWidth="1"/>
  </cols>
  <sheetData>
    <row r="1" spans="1:5" ht="28.5" customHeight="1">
      <c r="A1" s="147" t="s">
        <v>0</v>
      </c>
      <c r="B1" s="147"/>
      <c r="C1" s="147"/>
      <c r="D1" s="147"/>
    </row>
    <row r="2" spans="1:5" ht="21" customHeight="1">
      <c r="A2" s="148" t="s">
        <v>1</v>
      </c>
      <c r="B2" s="148"/>
      <c r="C2" s="148"/>
      <c r="D2" s="148"/>
    </row>
    <row r="3" spans="1:5" ht="15" customHeight="1">
      <c r="A3" s="155" t="s">
        <v>2</v>
      </c>
      <c r="B3" s="155"/>
      <c r="C3" s="155"/>
      <c r="D3" s="155"/>
    </row>
    <row r="5" spans="1:5" ht="18.75" customHeight="1">
      <c r="A5" s="157" t="s">
        <v>29</v>
      </c>
      <c r="B5" s="157"/>
      <c r="C5" s="157"/>
      <c r="D5" s="157"/>
      <c r="E5" s="157"/>
    </row>
    <row r="6" spans="1:5" ht="18">
      <c r="A6" s="156" t="s">
        <v>277</v>
      </c>
      <c r="B6" s="156"/>
      <c r="C6" s="156"/>
      <c r="D6" s="156"/>
    </row>
    <row r="7" spans="1:5" ht="18">
      <c r="A7" s="151" t="s">
        <v>3425</v>
      </c>
      <c r="B7" s="151"/>
      <c r="C7" s="151"/>
      <c r="D7" s="151"/>
      <c r="E7" s="81"/>
    </row>
    <row r="8" spans="1:5" ht="15.6">
      <c r="A8" s="159" t="s">
        <v>5</v>
      </c>
      <c r="B8" s="159"/>
      <c r="C8" s="159"/>
      <c r="D8" s="159"/>
    </row>
    <row r="11" spans="1:5">
      <c r="B11" s="161" t="s">
        <v>6</v>
      </c>
      <c r="C11" s="131" t="s">
        <v>7</v>
      </c>
      <c r="D11" s="162" t="s">
        <v>8</v>
      </c>
    </row>
    <row r="12" spans="1:5">
      <c r="B12" s="161"/>
      <c r="C12" s="132" t="s">
        <v>3073</v>
      </c>
      <c r="D12" s="162"/>
    </row>
    <row r="13" spans="1:5">
      <c r="B13" s="108" t="s">
        <v>278</v>
      </c>
      <c r="C13" s="133">
        <v>1418686514950</v>
      </c>
      <c r="D13" s="133">
        <v>105538832641.50006</v>
      </c>
    </row>
    <row r="14" spans="1:5">
      <c r="B14" s="109" t="s">
        <v>279</v>
      </c>
      <c r="C14" s="134">
        <v>1335421381768</v>
      </c>
      <c r="D14" s="134">
        <v>102744602502.15996</v>
      </c>
    </row>
    <row r="15" spans="1:5">
      <c r="B15" s="105" t="s">
        <v>280</v>
      </c>
      <c r="C15" s="142">
        <v>11135305163</v>
      </c>
      <c r="D15" s="142">
        <v>620714401.91000009</v>
      </c>
    </row>
    <row r="16" spans="1:5">
      <c r="B16" s="103" t="s">
        <v>281</v>
      </c>
      <c r="C16" s="143">
        <v>11114768830</v>
      </c>
      <c r="D16" s="143">
        <v>620714401.91000009</v>
      </c>
    </row>
    <row r="17" spans="2:4">
      <c r="B17" s="104" t="s">
        <v>282</v>
      </c>
      <c r="C17" s="142">
        <v>11114768830</v>
      </c>
      <c r="D17" s="142">
        <v>620714401.91000009</v>
      </c>
    </row>
    <row r="18" spans="2:4">
      <c r="B18" s="103" t="s">
        <v>283</v>
      </c>
      <c r="C18" s="143">
        <v>20536333</v>
      </c>
      <c r="D18" s="143">
        <v>0</v>
      </c>
    </row>
    <row r="19" spans="2:4">
      <c r="B19" s="104" t="s">
        <v>282</v>
      </c>
      <c r="C19" s="142">
        <v>20536333</v>
      </c>
      <c r="D19" s="142">
        <v>0</v>
      </c>
    </row>
    <row r="20" spans="2:4">
      <c r="B20" s="105" t="s">
        <v>317</v>
      </c>
      <c r="C20" s="142">
        <v>45171006</v>
      </c>
      <c r="D20" s="142">
        <v>0</v>
      </c>
    </row>
    <row r="21" spans="2:4">
      <c r="B21" s="103" t="s">
        <v>281</v>
      </c>
      <c r="C21" s="143">
        <v>45171006</v>
      </c>
      <c r="D21" s="143">
        <v>0</v>
      </c>
    </row>
    <row r="22" spans="2:4">
      <c r="B22" s="104" t="s">
        <v>282</v>
      </c>
      <c r="C22" s="142">
        <v>45171006</v>
      </c>
      <c r="D22" s="142">
        <v>0</v>
      </c>
    </row>
    <row r="23" spans="2:4">
      <c r="B23" s="105" t="s">
        <v>286</v>
      </c>
      <c r="C23" s="142">
        <v>9187110</v>
      </c>
      <c r="D23" s="142">
        <v>675537.56</v>
      </c>
    </row>
    <row r="24" spans="2:4">
      <c r="B24" s="103" t="s">
        <v>281</v>
      </c>
      <c r="C24" s="143">
        <v>9187110</v>
      </c>
      <c r="D24" s="143">
        <v>675537.56</v>
      </c>
    </row>
    <row r="25" spans="2:4">
      <c r="B25" s="104" t="s">
        <v>282</v>
      </c>
      <c r="C25" s="142">
        <v>9187110</v>
      </c>
      <c r="D25" s="142">
        <v>675537.56</v>
      </c>
    </row>
    <row r="26" spans="2:4">
      <c r="B26" s="105" t="s">
        <v>287</v>
      </c>
      <c r="C26" s="142">
        <v>11378418</v>
      </c>
      <c r="D26" s="142">
        <v>808277.85</v>
      </c>
    </row>
    <row r="27" spans="2:4">
      <c r="B27" s="103" t="s">
        <v>281</v>
      </c>
      <c r="C27" s="143">
        <v>11378418</v>
      </c>
      <c r="D27" s="143">
        <v>808277.85</v>
      </c>
    </row>
    <row r="28" spans="2:4">
      <c r="B28" s="104" t="s">
        <v>282</v>
      </c>
      <c r="C28" s="142">
        <v>11378418</v>
      </c>
      <c r="D28" s="142">
        <v>808277.85</v>
      </c>
    </row>
    <row r="29" spans="2:4">
      <c r="B29" s="105" t="s">
        <v>288</v>
      </c>
      <c r="C29" s="142">
        <v>12798296</v>
      </c>
      <c r="D29" s="142">
        <v>1049152.3999999999</v>
      </c>
    </row>
    <row r="30" spans="2:4">
      <c r="B30" s="103" t="s">
        <v>281</v>
      </c>
      <c r="C30" s="143">
        <v>12798296</v>
      </c>
      <c r="D30" s="143">
        <v>1049152.3999999999</v>
      </c>
    </row>
    <row r="31" spans="2:4">
      <c r="B31" s="104" t="s">
        <v>282</v>
      </c>
      <c r="C31" s="142">
        <v>12798296</v>
      </c>
      <c r="D31" s="142">
        <v>1049152.3999999999</v>
      </c>
    </row>
    <row r="32" spans="2:4">
      <c r="B32" s="105" t="s">
        <v>289</v>
      </c>
      <c r="C32" s="142">
        <v>40526987</v>
      </c>
      <c r="D32" s="142">
        <v>986272.99</v>
      </c>
    </row>
    <row r="33" spans="2:4">
      <c r="B33" s="103" t="s">
        <v>281</v>
      </c>
      <c r="C33" s="143">
        <v>40526987</v>
      </c>
      <c r="D33" s="143">
        <v>986272.99</v>
      </c>
    </row>
    <row r="34" spans="2:4">
      <c r="B34" s="104" t="s">
        <v>282</v>
      </c>
      <c r="C34" s="142">
        <v>40526987</v>
      </c>
      <c r="D34" s="142">
        <v>986272.99</v>
      </c>
    </row>
    <row r="35" spans="2:4">
      <c r="B35" s="105" t="s">
        <v>290</v>
      </c>
      <c r="C35" s="142">
        <v>43119482</v>
      </c>
      <c r="D35" s="142">
        <v>971012.45000000007</v>
      </c>
    </row>
    <row r="36" spans="2:4">
      <c r="B36" s="103" t="s">
        <v>281</v>
      </c>
      <c r="C36" s="143">
        <v>43119482</v>
      </c>
      <c r="D36" s="143">
        <v>971012.45000000007</v>
      </c>
    </row>
    <row r="37" spans="2:4">
      <c r="B37" s="104" t="s">
        <v>282</v>
      </c>
      <c r="C37" s="142">
        <v>43119482</v>
      </c>
      <c r="D37" s="142">
        <v>971012.45000000007</v>
      </c>
    </row>
    <row r="38" spans="2:4">
      <c r="B38" s="105" t="s">
        <v>291</v>
      </c>
      <c r="C38" s="142">
        <v>73472707</v>
      </c>
      <c r="D38" s="142">
        <v>1648131.3499999999</v>
      </c>
    </row>
    <row r="39" spans="2:4">
      <c r="B39" s="103" t="s">
        <v>281</v>
      </c>
      <c r="C39" s="143">
        <v>73472707</v>
      </c>
      <c r="D39" s="143">
        <v>1648131.3499999999</v>
      </c>
    </row>
    <row r="40" spans="2:4">
      <c r="B40" s="104" t="s">
        <v>282</v>
      </c>
      <c r="C40" s="142">
        <v>73472707</v>
      </c>
      <c r="D40" s="142">
        <v>1648131.3499999999</v>
      </c>
    </row>
    <row r="41" spans="2:4">
      <c r="B41" s="105" t="s">
        <v>292</v>
      </c>
      <c r="C41" s="142">
        <v>10830000</v>
      </c>
      <c r="D41" s="142">
        <v>806178.89</v>
      </c>
    </row>
    <row r="42" spans="2:4">
      <c r="B42" s="103" t="s">
        <v>281</v>
      </c>
      <c r="C42" s="143">
        <v>10830000</v>
      </c>
      <c r="D42" s="143">
        <v>806178.89</v>
      </c>
    </row>
    <row r="43" spans="2:4">
      <c r="B43" s="104" t="s">
        <v>282</v>
      </c>
      <c r="C43" s="142">
        <v>10830000</v>
      </c>
      <c r="D43" s="142">
        <v>806178.89</v>
      </c>
    </row>
    <row r="44" spans="2:4">
      <c r="B44" s="105" t="s">
        <v>293</v>
      </c>
      <c r="C44" s="142">
        <v>43022519</v>
      </c>
      <c r="D44" s="142">
        <v>1009671.3200000001</v>
      </c>
    </row>
    <row r="45" spans="2:4">
      <c r="B45" s="103" t="s">
        <v>281</v>
      </c>
      <c r="C45" s="143">
        <v>43022519</v>
      </c>
      <c r="D45" s="143">
        <v>1009671.3200000001</v>
      </c>
    </row>
    <row r="46" spans="2:4">
      <c r="B46" s="104" t="s">
        <v>282</v>
      </c>
      <c r="C46" s="142">
        <v>43022519</v>
      </c>
      <c r="D46" s="142">
        <v>1009671.3200000001</v>
      </c>
    </row>
    <row r="47" spans="2:4">
      <c r="B47" s="105" t="s">
        <v>294</v>
      </c>
      <c r="C47" s="142">
        <v>12609000</v>
      </c>
      <c r="D47" s="142">
        <v>937469.67999999993</v>
      </c>
    </row>
    <row r="48" spans="2:4">
      <c r="B48" s="103" t="s">
        <v>281</v>
      </c>
      <c r="C48" s="143">
        <v>12609000</v>
      </c>
      <c r="D48" s="143">
        <v>937469.67999999993</v>
      </c>
    </row>
    <row r="49" spans="2:4">
      <c r="B49" s="104" t="s">
        <v>282</v>
      </c>
      <c r="C49" s="142">
        <v>12609000</v>
      </c>
      <c r="D49" s="142">
        <v>937469.67999999993</v>
      </c>
    </row>
    <row r="50" spans="2:4">
      <c r="B50" s="105" t="s">
        <v>295</v>
      </c>
      <c r="C50" s="142">
        <v>46178701</v>
      </c>
      <c r="D50" s="142">
        <v>917232.51</v>
      </c>
    </row>
    <row r="51" spans="2:4">
      <c r="B51" s="103" t="s">
        <v>281</v>
      </c>
      <c r="C51" s="143">
        <v>46178701</v>
      </c>
      <c r="D51" s="143">
        <v>917232.51</v>
      </c>
    </row>
    <row r="52" spans="2:4">
      <c r="B52" s="104" t="s">
        <v>282</v>
      </c>
      <c r="C52" s="142">
        <v>46178701</v>
      </c>
      <c r="D52" s="142">
        <v>917232.51</v>
      </c>
    </row>
    <row r="53" spans="2:4">
      <c r="B53" s="105" t="s">
        <v>296</v>
      </c>
      <c r="C53" s="142">
        <v>4956138333</v>
      </c>
      <c r="D53" s="142">
        <v>331459903.65999997</v>
      </c>
    </row>
    <row r="54" spans="2:4">
      <c r="B54" s="103" t="s">
        <v>281</v>
      </c>
      <c r="C54" s="143">
        <v>4956138333</v>
      </c>
      <c r="D54" s="143">
        <v>331459903.65999997</v>
      </c>
    </row>
    <row r="55" spans="2:4">
      <c r="B55" s="104" t="s">
        <v>282</v>
      </c>
      <c r="C55" s="142">
        <v>4956138333</v>
      </c>
      <c r="D55" s="142">
        <v>331459903.65999997</v>
      </c>
    </row>
    <row r="56" spans="2:4">
      <c r="B56" s="105" t="s">
        <v>297</v>
      </c>
      <c r="C56" s="142">
        <v>1318981644046</v>
      </c>
      <c r="D56" s="142">
        <v>101782619259.58995</v>
      </c>
    </row>
    <row r="57" spans="2:4">
      <c r="B57" s="103" t="s">
        <v>281</v>
      </c>
      <c r="C57" s="143">
        <v>987052128484</v>
      </c>
      <c r="D57" s="143">
        <v>62494671633.189964</v>
      </c>
    </row>
    <row r="58" spans="2:4">
      <c r="B58" s="104" t="s">
        <v>2581</v>
      </c>
      <c r="C58" s="142">
        <v>1577600</v>
      </c>
      <c r="D58" s="142">
        <v>0</v>
      </c>
    </row>
    <row r="59" spans="2:4">
      <c r="B59" s="104" t="s">
        <v>282</v>
      </c>
      <c r="C59" s="142">
        <v>987050550884</v>
      </c>
      <c r="D59" s="142">
        <v>62494671633.189964</v>
      </c>
    </row>
    <row r="60" spans="2:4">
      <c r="B60" s="106" t="s">
        <v>3429</v>
      </c>
      <c r="C60" s="142">
        <v>987050550884</v>
      </c>
      <c r="D60" s="142">
        <v>62494671633.189964</v>
      </c>
    </row>
    <row r="61" spans="2:4">
      <c r="B61" s="103" t="s">
        <v>283</v>
      </c>
      <c r="C61" s="143">
        <v>102639603365</v>
      </c>
      <c r="D61" s="143">
        <v>33542205371.330002</v>
      </c>
    </row>
    <row r="62" spans="2:4">
      <c r="B62" s="104" t="s">
        <v>282</v>
      </c>
      <c r="C62" s="142">
        <v>102639603365</v>
      </c>
      <c r="D62" s="142">
        <v>33542205371.330002</v>
      </c>
    </row>
    <row r="63" spans="2:4">
      <c r="B63" s="103" t="s">
        <v>298</v>
      </c>
      <c r="C63" s="143">
        <v>97784149695</v>
      </c>
      <c r="D63" s="143">
        <v>5249076943.79</v>
      </c>
    </row>
    <row r="64" spans="2:4">
      <c r="B64" s="104" t="s">
        <v>282</v>
      </c>
      <c r="C64" s="142">
        <v>97784149695</v>
      </c>
      <c r="D64" s="142">
        <v>5249076943.79</v>
      </c>
    </row>
    <row r="65" spans="2:4">
      <c r="B65" s="103" t="s">
        <v>284</v>
      </c>
      <c r="C65" s="143">
        <v>130219709098</v>
      </c>
      <c r="D65" s="143">
        <v>494861427.39999998</v>
      </c>
    </row>
    <row r="66" spans="2:4">
      <c r="B66" s="104" t="s">
        <v>282</v>
      </c>
      <c r="C66" s="142">
        <v>130219709098</v>
      </c>
      <c r="D66" s="142">
        <v>494861427.39999998</v>
      </c>
    </row>
    <row r="67" spans="2:4">
      <c r="B67" s="103" t="s">
        <v>285</v>
      </c>
      <c r="C67" s="143">
        <v>1286053404</v>
      </c>
      <c r="D67" s="143">
        <v>1803883.88</v>
      </c>
    </row>
    <row r="68" spans="2:4">
      <c r="B68" s="104" t="s">
        <v>282</v>
      </c>
      <c r="C68" s="142">
        <v>1286053404</v>
      </c>
      <c r="D68" s="142">
        <v>1803883.88</v>
      </c>
    </row>
    <row r="69" spans="2:4">
      <c r="B69" s="95" t="s">
        <v>299</v>
      </c>
      <c r="C69" s="134">
        <v>83265133182</v>
      </c>
      <c r="D69" s="134">
        <v>2794230139.3400002</v>
      </c>
    </row>
    <row r="70" spans="2:4">
      <c r="B70" s="105" t="s">
        <v>280</v>
      </c>
      <c r="C70" s="142">
        <v>5828992863</v>
      </c>
      <c r="D70" s="142">
        <v>383884882.44</v>
      </c>
    </row>
    <row r="71" spans="2:4">
      <c r="B71" s="103" t="s">
        <v>281</v>
      </c>
      <c r="C71" s="143">
        <v>4648629629</v>
      </c>
      <c r="D71" s="143">
        <v>383884882.44</v>
      </c>
    </row>
    <row r="72" spans="2:4">
      <c r="B72" s="104" t="s">
        <v>282</v>
      </c>
      <c r="C72" s="142">
        <v>135000000</v>
      </c>
      <c r="D72" s="142">
        <v>0</v>
      </c>
    </row>
    <row r="73" spans="2:4">
      <c r="B73" s="106" t="s">
        <v>633</v>
      </c>
      <c r="C73" s="142">
        <v>135000000</v>
      </c>
      <c r="D73" s="142">
        <v>0</v>
      </c>
    </row>
    <row r="74" spans="2:4">
      <c r="B74" s="104" t="s">
        <v>2711</v>
      </c>
      <c r="C74" s="142">
        <v>220125275</v>
      </c>
      <c r="D74" s="142">
        <v>0</v>
      </c>
    </row>
    <row r="75" spans="2:4">
      <c r="B75" s="106" t="s">
        <v>2712</v>
      </c>
      <c r="C75" s="142">
        <v>220125275</v>
      </c>
      <c r="D75" s="142">
        <v>0</v>
      </c>
    </row>
    <row r="76" spans="2:4">
      <c r="B76" s="104" t="s">
        <v>300</v>
      </c>
      <c r="C76" s="142">
        <v>26575728</v>
      </c>
      <c r="D76" s="142">
        <v>0</v>
      </c>
    </row>
    <row r="77" spans="2:4">
      <c r="B77" s="106" t="s">
        <v>634</v>
      </c>
      <c r="C77" s="142">
        <v>26575728</v>
      </c>
      <c r="D77" s="142">
        <v>0</v>
      </c>
    </row>
    <row r="78" spans="2:4">
      <c r="B78" s="104" t="s">
        <v>2713</v>
      </c>
      <c r="C78" s="142">
        <v>120000000</v>
      </c>
      <c r="D78" s="142">
        <v>0</v>
      </c>
    </row>
    <row r="79" spans="2:4">
      <c r="B79" s="106" t="s">
        <v>635</v>
      </c>
      <c r="C79" s="142">
        <v>120000000</v>
      </c>
      <c r="D79" s="142">
        <v>0</v>
      </c>
    </row>
    <row r="80" spans="2:4">
      <c r="B80" s="104" t="s">
        <v>301</v>
      </c>
      <c r="C80" s="142">
        <v>11583014</v>
      </c>
      <c r="D80" s="142">
        <v>0</v>
      </c>
    </row>
    <row r="81" spans="2:4">
      <c r="B81" s="106" t="s">
        <v>636</v>
      </c>
      <c r="C81" s="142">
        <v>11583014</v>
      </c>
      <c r="D81" s="142">
        <v>0</v>
      </c>
    </row>
    <row r="82" spans="2:4">
      <c r="B82" s="104" t="s">
        <v>302</v>
      </c>
      <c r="C82" s="142">
        <v>40861077</v>
      </c>
      <c r="D82" s="142">
        <v>0</v>
      </c>
    </row>
    <row r="83" spans="2:4">
      <c r="B83" s="106" t="s">
        <v>637</v>
      </c>
      <c r="C83" s="142">
        <v>40861077</v>
      </c>
      <c r="D83" s="142">
        <v>0</v>
      </c>
    </row>
    <row r="84" spans="2:4">
      <c r="B84" s="104" t="s">
        <v>1140</v>
      </c>
      <c r="C84" s="142">
        <v>6437925</v>
      </c>
      <c r="D84" s="142">
        <v>0</v>
      </c>
    </row>
    <row r="85" spans="2:4">
      <c r="B85" s="106" t="s">
        <v>1141</v>
      </c>
      <c r="C85" s="142">
        <v>6437925</v>
      </c>
      <c r="D85" s="142">
        <v>0</v>
      </c>
    </row>
    <row r="86" spans="2:4">
      <c r="B86" s="104" t="s">
        <v>1142</v>
      </c>
      <c r="C86" s="142">
        <v>10833015</v>
      </c>
      <c r="D86" s="142">
        <v>0</v>
      </c>
    </row>
    <row r="87" spans="2:4">
      <c r="B87" s="106" t="s">
        <v>1143</v>
      </c>
      <c r="C87" s="142">
        <v>10833015</v>
      </c>
      <c r="D87" s="142">
        <v>0</v>
      </c>
    </row>
    <row r="88" spans="2:4">
      <c r="B88" s="104" t="s">
        <v>2714</v>
      </c>
      <c r="C88" s="142">
        <v>151755593</v>
      </c>
      <c r="D88" s="142">
        <v>0</v>
      </c>
    </row>
    <row r="89" spans="2:4">
      <c r="B89" s="106" t="s">
        <v>638</v>
      </c>
      <c r="C89" s="142">
        <v>151755593</v>
      </c>
      <c r="D89" s="142">
        <v>0</v>
      </c>
    </row>
    <row r="90" spans="2:4">
      <c r="B90" s="104" t="s">
        <v>303</v>
      </c>
      <c r="C90" s="142">
        <v>63567307</v>
      </c>
      <c r="D90" s="142">
        <v>1573860.04</v>
      </c>
    </row>
    <row r="91" spans="2:4">
      <c r="B91" s="106" t="s">
        <v>639</v>
      </c>
      <c r="C91" s="142">
        <v>63567307</v>
      </c>
      <c r="D91" s="142">
        <v>1573860.04</v>
      </c>
    </row>
    <row r="92" spans="2:4">
      <c r="B92" s="104" t="s">
        <v>2134</v>
      </c>
      <c r="C92" s="142">
        <v>5448144</v>
      </c>
      <c r="D92" s="142">
        <v>0</v>
      </c>
    </row>
    <row r="93" spans="2:4">
      <c r="B93" s="106" t="s">
        <v>2135</v>
      </c>
      <c r="C93" s="142">
        <v>5448144</v>
      </c>
      <c r="D93" s="142">
        <v>0</v>
      </c>
    </row>
    <row r="94" spans="2:4">
      <c r="B94" s="104" t="s">
        <v>1850</v>
      </c>
      <c r="C94" s="142">
        <v>2181120</v>
      </c>
      <c r="D94" s="142">
        <v>0</v>
      </c>
    </row>
    <row r="95" spans="2:4">
      <c r="B95" s="106" t="s">
        <v>1851</v>
      </c>
      <c r="C95" s="142">
        <v>2181120</v>
      </c>
      <c r="D95" s="142">
        <v>0</v>
      </c>
    </row>
    <row r="96" spans="2:4">
      <c r="B96" s="104" t="s">
        <v>1001</v>
      </c>
      <c r="C96" s="142">
        <v>19673675</v>
      </c>
      <c r="D96" s="142">
        <v>0</v>
      </c>
    </row>
    <row r="97" spans="2:4">
      <c r="B97" s="106" t="s">
        <v>1002</v>
      </c>
      <c r="C97" s="142">
        <v>19673675</v>
      </c>
      <c r="D97" s="142">
        <v>0</v>
      </c>
    </row>
    <row r="98" spans="2:4">
      <c r="B98" s="104" t="s">
        <v>304</v>
      </c>
      <c r="C98" s="142">
        <v>10000000</v>
      </c>
      <c r="D98" s="142">
        <v>0</v>
      </c>
    </row>
    <row r="99" spans="2:4">
      <c r="B99" s="106" t="s">
        <v>640</v>
      </c>
      <c r="C99" s="142">
        <v>10000000</v>
      </c>
      <c r="D99" s="142">
        <v>0</v>
      </c>
    </row>
    <row r="100" spans="2:4">
      <c r="B100" s="104" t="s">
        <v>305</v>
      </c>
      <c r="C100" s="142">
        <v>11825415</v>
      </c>
      <c r="D100" s="142">
        <v>0</v>
      </c>
    </row>
    <row r="101" spans="2:4">
      <c r="B101" s="106" t="s">
        <v>641</v>
      </c>
      <c r="C101" s="142">
        <v>11825415</v>
      </c>
      <c r="D101" s="142">
        <v>0</v>
      </c>
    </row>
    <row r="102" spans="2:4">
      <c r="B102" s="104" t="s">
        <v>2715</v>
      </c>
      <c r="C102" s="142">
        <v>5500000</v>
      </c>
      <c r="D102" s="142">
        <v>0</v>
      </c>
    </row>
    <row r="103" spans="2:4">
      <c r="B103" s="106" t="s">
        <v>1003</v>
      </c>
      <c r="C103" s="142">
        <v>5500000</v>
      </c>
      <c r="D103" s="142">
        <v>0</v>
      </c>
    </row>
    <row r="104" spans="2:4">
      <c r="B104" s="104" t="s">
        <v>306</v>
      </c>
      <c r="C104" s="142">
        <v>7400714</v>
      </c>
      <c r="D104" s="142">
        <v>0</v>
      </c>
    </row>
    <row r="105" spans="2:4">
      <c r="B105" s="106" t="s">
        <v>642</v>
      </c>
      <c r="C105" s="142">
        <v>7400714</v>
      </c>
      <c r="D105" s="142">
        <v>0</v>
      </c>
    </row>
    <row r="106" spans="2:4">
      <c r="B106" s="104" t="s">
        <v>2716</v>
      </c>
      <c r="C106" s="142">
        <v>1191726414</v>
      </c>
      <c r="D106" s="142">
        <v>250000000</v>
      </c>
    </row>
    <row r="107" spans="2:4">
      <c r="B107" s="106" t="s">
        <v>643</v>
      </c>
      <c r="C107" s="142">
        <v>1191726414</v>
      </c>
      <c r="D107" s="142">
        <v>250000000</v>
      </c>
    </row>
    <row r="108" spans="2:4">
      <c r="B108" s="104" t="s">
        <v>2717</v>
      </c>
      <c r="C108" s="142">
        <v>10000000</v>
      </c>
      <c r="D108" s="142">
        <v>0</v>
      </c>
    </row>
    <row r="109" spans="2:4">
      <c r="B109" s="106" t="s">
        <v>644</v>
      </c>
      <c r="C109" s="142">
        <v>10000000</v>
      </c>
      <c r="D109" s="142">
        <v>0</v>
      </c>
    </row>
    <row r="110" spans="2:4">
      <c r="B110" s="104" t="s">
        <v>2718</v>
      </c>
      <c r="C110" s="142">
        <v>4358515</v>
      </c>
      <c r="D110" s="142">
        <v>0</v>
      </c>
    </row>
    <row r="111" spans="2:4">
      <c r="B111" s="106" t="s">
        <v>645</v>
      </c>
      <c r="C111" s="142">
        <v>4358515</v>
      </c>
      <c r="D111" s="142">
        <v>0</v>
      </c>
    </row>
    <row r="112" spans="2:4">
      <c r="B112" s="104" t="s">
        <v>307</v>
      </c>
      <c r="C112" s="142">
        <v>183876112</v>
      </c>
      <c r="D112" s="142">
        <v>30134118.91</v>
      </c>
    </row>
    <row r="113" spans="2:4">
      <c r="B113" s="106" t="s">
        <v>646</v>
      </c>
      <c r="C113" s="142">
        <v>183876112</v>
      </c>
      <c r="D113" s="142">
        <v>30134118.91</v>
      </c>
    </row>
    <row r="114" spans="2:4">
      <c r="B114" s="104" t="s">
        <v>308</v>
      </c>
      <c r="C114" s="142">
        <v>30735283</v>
      </c>
      <c r="D114" s="142">
        <v>0</v>
      </c>
    </row>
    <row r="115" spans="2:4">
      <c r="B115" s="106" t="s">
        <v>647</v>
      </c>
      <c r="C115" s="142">
        <v>30735283</v>
      </c>
      <c r="D115" s="142">
        <v>0</v>
      </c>
    </row>
    <row r="116" spans="2:4">
      <c r="B116" s="104" t="s">
        <v>309</v>
      </c>
      <c r="C116" s="142">
        <v>73549939</v>
      </c>
      <c r="D116" s="142">
        <v>38760668.539999999</v>
      </c>
    </row>
    <row r="117" spans="2:4">
      <c r="B117" s="106" t="s">
        <v>648</v>
      </c>
      <c r="C117" s="142">
        <v>73549939</v>
      </c>
      <c r="D117" s="142">
        <v>38760668.539999999</v>
      </c>
    </row>
    <row r="118" spans="2:4">
      <c r="B118" s="104" t="s">
        <v>310</v>
      </c>
      <c r="C118" s="142">
        <v>27947172</v>
      </c>
      <c r="D118" s="142">
        <v>0</v>
      </c>
    </row>
    <row r="119" spans="2:4">
      <c r="B119" s="106" t="s">
        <v>649</v>
      </c>
      <c r="C119" s="142">
        <v>27947172</v>
      </c>
      <c r="D119" s="142">
        <v>0</v>
      </c>
    </row>
    <row r="120" spans="2:4">
      <c r="B120" s="104" t="s">
        <v>311</v>
      </c>
      <c r="C120" s="142">
        <v>26655240</v>
      </c>
      <c r="D120" s="142">
        <v>5416234.9500000002</v>
      </c>
    </row>
    <row r="121" spans="2:4">
      <c r="B121" s="106" t="s">
        <v>650</v>
      </c>
      <c r="C121" s="142">
        <v>26655240</v>
      </c>
      <c r="D121" s="142">
        <v>5416234.9500000002</v>
      </c>
    </row>
    <row r="122" spans="2:4">
      <c r="B122" s="104" t="s">
        <v>2719</v>
      </c>
      <c r="C122" s="142">
        <v>11951551</v>
      </c>
      <c r="D122" s="142">
        <v>0</v>
      </c>
    </row>
    <row r="123" spans="2:4">
      <c r="B123" s="106" t="s">
        <v>2591</v>
      </c>
      <c r="C123" s="142">
        <v>11951551</v>
      </c>
      <c r="D123" s="142">
        <v>0</v>
      </c>
    </row>
    <row r="124" spans="2:4">
      <c r="B124" s="104" t="s">
        <v>312</v>
      </c>
      <c r="C124" s="142">
        <v>2116959</v>
      </c>
      <c r="D124" s="142">
        <v>0</v>
      </c>
    </row>
    <row r="125" spans="2:4">
      <c r="B125" s="106" t="s">
        <v>651</v>
      </c>
      <c r="C125" s="142">
        <v>2116959</v>
      </c>
      <c r="D125" s="142">
        <v>0</v>
      </c>
    </row>
    <row r="126" spans="2:4">
      <c r="B126" s="104" t="s">
        <v>313</v>
      </c>
      <c r="C126" s="142">
        <v>576971616</v>
      </c>
      <c r="D126" s="142">
        <v>0</v>
      </c>
    </row>
    <row r="127" spans="2:4">
      <c r="B127" s="106" t="s">
        <v>652</v>
      </c>
      <c r="C127" s="142">
        <v>576971616</v>
      </c>
      <c r="D127" s="142">
        <v>0</v>
      </c>
    </row>
    <row r="128" spans="2:4">
      <c r="B128" s="104" t="s">
        <v>314</v>
      </c>
      <c r="C128" s="142">
        <v>27558546</v>
      </c>
      <c r="D128" s="142">
        <v>0</v>
      </c>
    </row>
    <row r="129" spans="2:4">
      <c r="B129" s="106" t="s">
        <v>653</v>
      </c>
      <c r="C129" s="142">
        <v>27558546</v>
      </c>
      <c r="D129" s="142">
        <v>0</v>
      </c>
    </row>
    <row r="130" spans="2:4">
      <c r="B130" s="104" t="s">
        <v>3087</v>
      </c>
      <c r="C130" s="142">
        <v>144375804</v>
      </c>
      <c r="D130" s="142">
        <v>0</v>
      </c>
    </row>
    <row r="131" spans="2:4">
      <c r="B131" s="106" t="s">
        <v>3088</v>
      </c>
      <c r="C131" s="142">
        <v>144375804</v>
      </c>
      <c r="D131" s="142">
        <v>0</v>
      </c>
    </row>
    <row r="132" spans="2:4">
      <c r="B132" s="104" t="s">
        <v>2582</v>
      </c>
      <c r="C132" s="142">
        <v>54481436</v>
      </c>
      <c r="D132" s="142">
        <v>0</v>
      </c>
    </row>
    <row r="133" spans="2:4">
      <c r="B133" s="106" t="s">
        <v>2583</v>
      </c>
      <c r="C133" s="142">
        <v>54481436</v>
      </c>
      <c r="D133" s="142">
        <v>0</v>
      </c>
    </row>
    <row r="134" spans="2:4">
      <c r="B134" s="104" t="s">
        <v>2136</v>
      </c>
      <c r="C134" s="142">
        <v>4684890</v>
      </c>
      <c r="D134" s="142">
        <v>0</v>
      </c>
    </row>
    <row r="135" spans="2:4">
      <c r="B135" s="106" t="s">
        <v>2137</v>
      </c>
      <c r="C135" s="142">
        <v>4684890</v>
      </c>
      <c r="D135" s="142">
        <v>0</v>
      </c>
    </row>
    <row r="136" spans="2:4">
      <c r="B136" s="104" t="s">
        <v>2720</v>
      </c>
      <c r="C136" s="142">
        <v>11006928</v>
      </c>
      <c r="D136" s="142">
        <v>0</v>
      </c>
    </row>
    <row r="137" spans="2:4">
      <c r="B137" s="106" t="s">
        <v>2138</v>
      </c>
      <c r="C137" s="142">
        <v>11006928</v>
      </c>
      <c r="D137" s="142">
        <v>0</v>
      </c>
    </row>
    <row r="138" spans="2:4">
      <c r="B138" s="104" t="s">
        <v>2721</v>
      </c>
      <c r="C138" s="142">
        <v>1025722796</v>
      </c>
      <c r="D138" s="142">
        <v>58000000</v>
      </c>
    </row>
    <row r="139" spans="2:4">
      <c r="B139" s="106" t="s">
        <v>1071</v>
      </c>
      <c r="C139" s="142">
        <v>1025722796</v>
      </c>
      <c r="D139" s="142">
        <v>58000000</v>
      </c>
    </row>
    <row r="140" spans="2:4">
      <c r="B140" s="104" t="s">
        <v>1061</v>
      </c>
      <c r="C140" s="142">
        <v>11981600</v>
      </c>
      <c r="D140" s="142">
        <v>0</v>
      </c>
    </row>
    <row r="141" spans="2:4">
      <c r="B141" s="106" t="s">
        <v>1062</v>
      </c>
      <c r="C141" s="142">
        <v>11981600</v>
      </c>
      <c r="D141" s="142">
        <v>0</v>
      </c>
    </row>
    <row r="142" spans="2:4">
      <c r="B142" s="104" t="s">
        <v>2139</v>
      </c>
      <c r="C142" s="142">
        <v>11006928</v>
      </c>
      <c r="D142" s="142">
        <v>0</v>
      </c>
    </row>
    <row r="143" spans="2:4">
      <c r="B143" s="106" t="s">
        <v>2140</v>
      </c>
      <c r="C143" s="142">
        <v>11006928</v>
      </c>
      <c r="D143" s="142">
        <v>0</v>
      </c>
    </row>
    <row r="144" spans="2:4">
      <c r="B144" s="104" t="s">
        <v>2141</v>
      </c>
      <c r="C144" s="142">
        <v>11006928</v>
      </c>
      <c r="D144" s="142">
        <v>0</v>
      </c>
    </row>
    <row r="145" spans="2:4">
      <c r="B145" s="106" t="s">
        <v>2142</v>
      </c>
      <c r="C145" s="142">
        <v>11006928</v>
      </c>
      <c r="D145" s="142">
        <v>0</v>
      </c>
    </row>
    <row r="146" spans="2:4">
      <c r="B146" s="104" t="s">
        <v>2143</v>
      </c>
      <c r="C146" s="142">
        <v>11006928</v>
      </c>
      <c r="D146" s="142">
        <v>0</v>
      </c>
    </row>
    <row r="147" spans="2:4">
      <c r="B147" s="106" t="s">
        <v>2144</v>
      </c>
      <c r="C147" s="142">
        <v>11006928</v>
      </c>
      <c r="D147" s="142">
        <v>0</v>
      </c>
    </row>
    <row r="148" spans="2:4">
      <c r="B148" s="104" t="s">
        <v>1852</v>
      </c>
      <c r="C148" s="142">
        <v>4221977</v>
      </c>
      <c r="D148" s="142">
        <v>0</v>
      </c>
    </row>
    <row r="149" spans="2:4">
      <c r="B149" s="106" t="s">
        <v>1853</v>
      </c>
      <c r="C149" s="142">
        <v>4221977</v>
      </c>
      <c r="D149" s="142">
        <v>0</v>
      </c>
    </row>
    <row r="150" spans="2:4">
      <c r="B150" s="104" t="s">
        <v>1854</v>
      </c>
      <c r="C150" s="142">
        <v>12286357</v>
      </c>
      <c r="D150" s="142">
        <v>0</v>
      </c>
    </row>
    <row r="151" spans="2:4">
      <c r="B151" s="106" t="s">
        <v>1855</v>
      </c>
      <c r="C151" s="142">
        <v>12286357</v>
      </c>
      <c r="D151" s="142">
        <v>0</v>
      </c>
    </row>
    <row r="152" spans="2:4">
      <c r="B152" s="104" t="s">
        <v>2536</v>
      </c>
      <c r="C152" s="142">
        <v>322518567</v>
      </c>
      <c r="D152" s="142">
        <v>0</v>
      </c>
    </row>
    <row r="153" spans="2:4">
      <c r="B153" s="106" t="s">
        <v>2537</v>
      </c>
      <c r="C153" s="142">
        <v>322518567</v>
      </c>
      <c r="D153" s="142">
        <v>0</v>
      </c>
    </row>
    <row r="154" spans="2:4">
      <c r="B154" s="104" t="s">
        <v>315</v>
      </c>
      <c r="C154" s="142">
        <v>8113141</v>
      </c>
      <c r="D154" s="142">
        <v>0</v>
      </c>
    </row>
    <row r="155" spans="2:4">
      <c r="B155" s="106" t="s">
        <v>654</v>
      </c>
      <c r="C155" s="142">
        <v>8113141</v>
      </c>
      <c r="D155" s="142">
        <v>0</v>
      </c>
    </row>
    <row r="156" spans="2:4">
      <c r="B156" s="103" t="s">
        <v>298</v>
      </c>
      <c r="C156" s="143">
        <v>202332961</v>
      </c>
      <c r="D156" s="143">
        <v>0</v>
      </c>
    </row>
    <row r="157" spans="2:4">
      <c r="B157" s="104" t="s">
        <v>2716</v>
      </c>
      <c r="C157" s="142">
        <v>202332961</v>
      </c>
      <c r="D157" s="142">
        <v>0</v>
      </c>
    </row>
    <row r="158" spans="2:4">
      <c r="B158" s="106" t="s">
        <v>643</v>
      </c>
      <c r="C158" s="142">
        <v>202332961</v>
      </c>
      <c r="D158" s="142">
        <v>0</v>
      </c>
    </row>
    <row r="159" spans="2:4">
      <c r="B159" s="103" t="s">
        <v>284</v>
      </c>
      <c r="C159" s="143">
        <v>978030273</v>
      </c>
      <c r="D159" s="143">
        <v>0</v>
      </c>
    </row>
    <row r="160" spans="2:4">
      <c r="B160" s="104" t="s">
        <v>282</v>
      </c>
      <c r="C160" s="142">
        <v>74280272</v>
      </c>
      <c r="D160" s="142">
        <v>0</v>
      </c>
    </row>
    <row r="161" spans="2:4">
      <c r="B161" s="106" t="s">
        <v>633</v>
      </c>
      <c r="C161" s="142">
        <v>74280272</v>
      </c>
      <c r="D161" s="142">
        <v>0</v>
      </c>
    </row>
    <row r="162" spans="2:4">
      <c r="B162" s="104" t="s">
        <v>316</v>
      </c>
      <c r="C162" s="142">
        <v>903750001</v>
      </c>
      <c r="D162" s="142">
        <v>0</v>
      </c>
    </row>
    <row r="163" spans="2:4">
      <c r="B163" s="106" t="s">
        <v>655</v>
      </c>
      <c r="C163" s="142">
        <v>903750001</v>
      </c>
      <c r="D163" s="142">
        <v>0</v>
      </c>
    </row>
    <row r="164" spans="2:4">
      <c r="B164" s="105" t="s">
        <v>317</v>
      </c>
      <c r="C164" s="142">
        <v>1270243471</v>
      </c>
      <c r="D164" s="142">
        <v>23766471.609999999</v>
      </c>
    </row>
    <row r="165" spans="2:4">
      <c r="B165" s="103" t="s">
        <v>281</v>
      </c>
      <c r="C165" s="143">
        <v>941272906</v>
      </c>
      <c r="D165" s="143">
        <v>17788331.34</v>
      </c>
    </row>
    <row r="166" spans="2:4">
      <c r="B166" s="104" t="s">
        <v>2722</v>
      </c>
      <c r="C166" s="142">
        <v>42688222</v>
      </c>
      <c r="D166" s="142">
        <v>0</v>
      </c>
    </row>
    <row r="167" spans="2:4">
      <c r="B167" s="106" t="s">
        <v>656</v>
      </c>
      <c r="C167" s="142">
        <v>42688222</v>
      </c>
      <c r="D167" s="142">
        <v>0</v>
      </c>
    </row>
    <row r="168" spans="2:4">
      <c r="B168" s="104" t="s">
        <v>318</v>
      </c>
      <c r="C168" s="142">
        <v>11002982</v>
      </c>
      <c r="D168" s="142">
        <v>0</v>
      </c>
    </row>
    <row r="169" spans="2:4">
      <c r="B169" s="106" t="s">
        <v>657</v>
      </c>
      <c r="C169" s="142">
        <v>11002982</v>
      </c>
      <c r="D169" s="142">
        <v>0</v>
      </c>
    </row>
    <row r="170" spans="2:4">
      <c r="B170" s="104" t="s">
        <v>1004</v>
      </c>
      <c r="C170" s="142">
        <v>4399577</v>
      </c>
      <c r="D170" s="142">
        <v>0</v>
      </c>
    </row>
    <row r="171" spans="2:4">
      <c r="B171" s="106" t="s">
        <v>1005</v>
      </c>
      <c r="C171" s="142">
        <v>4399577</v>
      </c>
      <c r="D171" s="142">
        <v>0</v>
      </c>
    </row>
    <row r="172" spans="2:4">
      <c r="B172" s="104" t="s">
        <v>1144</v>
      </c>
      <c r="C172" s="142">
        <v>6558125</v>
      </c>
      <c r="D172" s="142">
        <v>0</v>
      </c>
    </row>
    <row r="173" spans="2:4">
      <c r="B173" s="106" t="s">
        <v>1145</v>
      </c>
      <c r="C173" s="142">
        <v>6558125</v>
      </c>
      <c r="D173" s="142">
        <v>0</v>
      </c>
    </row>
    <row r="174" spans="2:4">
      <c r="B174" s="104" t="s">
        <v>2723</v>
      </c>
      <c r="C174" s="142">
        <v>15803901</v>
      </c>
      <c r="D174" s="142">
        <v>0</v>
      </c>
    </row>
    <row r="175" spans="2:4">
      <c r="B175" s="106" t="s">
        <v>1146</v>
      </c>
      <c r="C175" s="142">
        <v>4595200</v>
      </c>
      <c r="D175" s="142">
        <v>0</v>
      </c>
    </row>
    <row r="176" spans="2:4">
      <c r="B176" s="106" t="s">
        <v>1473</v>
      </c>
      <c r="C176" s="142">
        <v>11208701</v>
      </c>
      <c r="D176" s="142">
        <v>0</v>
      </c>
    </row>
    <row r="177" spans="2:4">
      <c r="B177" s="104" t="s">
        <v>319</v>
      </c>
      <c r="C177" s="142">
        <v>32634467</v>
      </c>
      <c r="D177" s="142">
        <v>0</v>
      </c>
    </row>
    <row r="178" spans="2:4">
      <c r="B178" s="106" t="s">
        <v>658</v>
      </c>
      <c r="C178" s="142">
        <v>32634467</v>
      </c>
      <c r="D178" s="142">
        <v>0</v>
      </c>
    </row>
    <row r="179" spans="2:4">
      <c r="B179" s="104" t="s">
        <v>1147</v>
      </c>
      <c r="C179" s="142">
        <v>17766826</v>
      </c>
      <c r="D179" s="142">
        <v>1639531.35</v>
      </c>
    </row>
    <row r="180" spans="2:4">
      <c r="B180" s="106" t="s">
        <v>1148</v>
      </c>
      <c r="C180" s="142">
        <v>6558125</v>
      </c>
      <c r="D180" s="142">
        <v>1639531.35</v>
      </c>
    </row>
    <row r="181" spans="2:4">
      <c r="B181" s="106" t="s">
        <v>1474</v>
      </c>
      <c r="C181" s="142">
        <v>11208701</v>
      </c>
      <c r="D181" s="142">
        <v>0</v>
      </c>
    </row>
    <row r="182" spans="2:4">
      <c r="B182" s="104" t="s">
        <v>2724</v>
      </c>
      <c r="C182" s="142">
        <v>11208701</v>
      </c>
      <c r="D182" s="142">
        <v>0</v>
      </c>
    </row>
    <row r="183" spans="2:4">
      <c r="B183" s="106" t="s">
        <v>1475</v>
      </c>
      <c r="C183" s="142">
        <v>11208701</v>
      </c>
      <c r="D183" s="142">
        <v>0</v>
      </c>
    </row>
    <row r="184" spans="2:4">
      <c r="B184" s="104" t="s">
        <v>1149</v>
      </c>
      <c r="C184" s="142">
        <v>4595200</v>
      </c>
      <c r="D184" s="142">
        <v>1148799.99</v>
      </c>
    </row>
    <row r="185" spans="2:4">
      <c r="B185" s="106" t="s">
        <v>1150</v>
      </c>
      <c r="C185" s="142">
        <v>4595200</v>
      </c>
      <c r="D185" s="142">
        <v>1148799.99</v>
      </c>
    </row>
    <row r="186" spans="2:4">
      <c r="B186" s="104" t="s">
        <v>1476</v>
      </c>
      <c r="C186" s="142">
        <v>11208701</v>
      </c>
      <c r="D186" s="142">
        <v>0</v>
      </c>
    </row>
    <row r="187" spans="2:4">
      <c r="B187" s="106" t="s">
        <v>1477</v>
      </c>
      <c r="C187" s="142">
        <v>11208701</v>
      </c>
      <c r="D187" s="142">
        <v>0</v>
      </c>
    </row>
    <row r="188" spans="2:4">
      <c r="B188" s="104" t="s">
        <v>1478</v>
      </c>
      <c r="C188" s="142">
        <v>6731551</v>
      </c>
      <c r="D188" s="142">
        <v>0</v>
      </c>
    </row>
    <row r="189" spans="2:4">
      <c r="B189" s="106" t="s">
        <v>1479</v>
      </c>
      <c r="C189" s="142">
        <v>6731551</v>
      </c>
      <c r="D189" s="142">
        <v>0</v>
      </c>
    </row>
    <row r="190" spans="2:4">
      <c r="B190" s="104" t="s">
        <v>1480</v>
      </c>
      <c r="C190" s="142">
        <v>6731551</v>
      </c>
      <c r="D190" s="142">
        <v>0</v>
      </c>
    </row>
    <row r="191" spans="2:4">
      <c r="B191" s="106" t="s">
        <v>1481</v>
      </c>
      <c r="C191" s="142">
        <v>6731551</v>
      </c>
      <c r="D191" s="142">
        <v>0</v>
      </c>
    </row>
    <row r="192" spans="2:4">
      <c r="B192" s="104" t="s">
        <v>2725</v>
      </c>
      <c r="C192" s="142">
        <v>11208701</v>
      </c>
      <c r="D192" s="142">
        <v>0</v>
      </c>
    </row>
    <row r="193" spans="2:4">
      <c r="B193" s="106" t="s">
        <v>1482</v>
      </c>
      <c r="C193" s="142">
        <v>11208701</v>
      </c>
      <c r="D193" s="142">
        <v>0</v>
      </c>
    </row>
    <row r="194" spans="2:4">
      <c r="B194" s="104" t="s">
        <v>2145</v>
      </c>
      <c r="C194" s="142">
        <v>3541293</v>
      </c>
      <c r="D194" s="142">
        <v>0</v>
      </c>
    </row>
    <row r="195" spans="2:4">
      <c r="B195" s="106" t="s">
        <v>2146</v>
      </c>
      <c r="C195" s="142">
        <v>3541293</v>
      </c>
      <c r="D195" s="142">
        <v>0</v>
      </c>
    </row>
    <row r="196" spans="2:4">
      <c r="B196" s="104" t="s">
        <v>2726</v>
      </c>
      <c r="C196" s="142">
        <v>11208701</v>
      </c>
      <c r="D196" s="142">
        <v>0</v>
      </c>
    </row>
    <row r="197" spans="2:4">
      <c r="B197" s="106" t="s">
        <v>1483</v>
      </c>
      <c r="C197" s="142">
        <v>11208701</v>
      </c>
      <c r="D197" s="142">
        <v>0</v>
      </c>
    </row>
    <row r="198" spans="2:4">
      <c r="B198" s="104" t="s">
        <v>320</v>
      </c>
      <c r="C198" s="142">
        <v>1128082</v>
      </c>
      <c r="D198" s="142">
        <v>0</v>
      </c>
    </row>
    <row r="199" spans="2:4">
      <c r="B199" s="106" t="s">
        <v>659</v>
      </c>
      <c r="C199" s="142">
        <v>1128082</v>
      </c>
      <c r="D199" s="142">
        <v>0</v>
      </c>
    </row>
    <row r="200" spans="2:4">
      <c r="B200" s="104" t="s">
        <v>1484</v>
      </c>
      <c r="C200" s="142">
        <v>11208701</v>
      </c>
      <c r="D200" s="142">
        <v>0</v>
      </c>
    </row>
    <row r="201" spans="2:4">
      <c r="B201" s="106" t="s">
        <v>1485</v>
      </c>
      <c r="C201" s="142">
        <v>11208701</v>
      </c>
      <c r="D201" s="142">
        <v>0</v>
      </c>
    </row>
    <row r="202" spans="2:4">
      <c r="B202" s="104" t="s">
        <v>1486</v>
      </c>
      <c r="C202" s="142">
        <v>12486882</v>
      </c>
      <c r="D202" s="142">
        <v>0</v>
      </c>
    </row>
    <row r="203" spans="2:4">
      <c r="B203" s="106" t="s">
        <v>1487</v>
      </c>
      <c r="C203" s="142">
        <v>12486882</v>
      </c>
      <c r="D203" s="142">
        <v>0</v>
      </c>
    </row>
    <row r="204" spans="2:4">
      <c r="B204" s="104" t="s">
        <v>1488</v>
      </c>
      <c r="C204" s="142">
        <v>11208701</v>
      </c>
      <c r="D204" s="142">
        <v>0</v>
      </c>
    </row>
    <row r="205" spans="2:4">
      <c r="B205" s="106" t="s">
        <v>1489</v>
      </c>
      <c r="C205" s="142">
        <v>11208701</v>
      </c>
      <c r="D205" s="142">
        <v>0</v>
      </c>
    </row>
    <row r="206" spans="2:4">
      <c r="B206" s="104" t="s">
        <v>1490</v>
      </c>
      <c r="C206" s="142">
        <v>6731551</v>
      </c>
      <c r="D206" s="142">
        <v>0</v>
      </c>
    </row>
    <row r="207" spans="2:4">
      <c r="B207" s="106" t="s">
        <v>1491</v>
      </c>
      <c r="C207" s="142">
        <v>6731551</v>
      </c>
      <c r="D207" s="142">
        <v>0</v>
      </c>
    </row>
    <row r="208" spans="2:4">
      <c r="B208" s="104" t="s">
        <v>1492</v>
      </c>
      <c r="C208" s="142">
        <v>6731551</v>
      </c>
      <c r="D208" s="142">
        <v>0</v>
      </c>
    </row>
    <row r="209" spans="2:4">
      <c r="B209" s="106" t="s">
        <v>1493</v>
      </c>
      <c r="C209" s="142">
        <v>6731551</v>
      </c>
      <c r="D209" s="142">
        <v>0</v>
      </c>
    </row>
    <row r="210" spans="2:4">
      <c r="B210" s="104" t="s">
        <v>2727</v>
      </c>
      <c r="C210" s="142">
        <v>11208701</v>
      </c>
      <c r="D210" s="142">
        <v>0</v>
      </c>
    </row>
    <row r="211" spans="2:4">
      <c r="B211" s="106" t="s">
        <v>1494</v>
      </c>
      <c r="C211" s="142">
        <v>11208701</v>
      </c>
      <c r="D211" s="142">
        <v>0</v>
      </c>
    </row>
    <row r="212" spans="2:4">
      <c r="B212" s="104" t="s">
        <v>983</v>
      </c>
      <c r="C212" s="142">
        <v>2577611</v>
      </c>
      <c r="D212" s="142">
        <v>0</v>
      </c>
    </row>
    <row r="213" spans="2:4">
      <c r="B213" s="106" t="s">
        <v>984</v>
      </c>
      <c r="C213" s="142">
        <v>2577611</v>
      </c>
      <c r="D213" s="142">
        <v>0</v>
      </c>
    </row>
    <row r="214" spans="2:4">
      <c r="B214" s="104" t="s">
        <v>2728</v>
      </c>
      <c r="C214" s="142">
        <v>6731551</v>
      </c>
      <c r="D214" s="142">
        <v>0</v>
      </c>
    </row>
    <row r="215" spans="2:4">
      <c r="B215" s="106" t="s">
        <v>1495</v>
      </c>
      <c r="C215" s="142">
        <v>6731551</v>
      </c>
      <c r="D215" s="142">
        <v>0</v>
      </c>
    </row>
    <row r="216" spans="2:4">
      <c r="B216" s="104" t="s">
        <v>2729</v>
      </c>
      <c r="C216" s="142">
        <v>11208701</v>
      </c>
      <c r="D216" s="142">
        <v>0</v>
      </c>
    </row>
    <row r="217" spans="2:4">
      <c r="B217" s="106" t="s">
        <v>1496</v>
      </c>
      <c r="C217" s="142">
        <v>11208701</v>
      </c>
      <c r="D217" s="142">
        <v>0</v>
      </c>
    </row>
    <row r="218" spans="2:4">
      <c r="B218" s="104" t="s">
        <v>1497</v>
      </c>
      <c r="C218" s="142">
        <v>4768626</v>
      </c>
      <c r="D218" s="142">
        <v>0</v>
      </c>
    </row>
    <row r="219" spans="2:4">
      <c r="B219" s="106" t="s">
        <v>1498</v>
      </c>
      <c r="C219" s="142">
        <v>4768626</v>
      </c>
      <c r="D219" s="142">
        <v>0</v>
      </c>
    </row>
    <row r="220" spans="2:4">
      <c r="B220" s="104" t="s">
        <v>2730</v>
      </c>
      <c r="C220" s="142">
        <v>11208701</v>
      </c>
      <c r="D220" s="142">
        <v>0</v>
      </c>
    </row>
    <row r="221" spans="2:4">
      <c r="B221" s="106" t="s">
        <v>1499</v>
      </c>
      <c r="C221" s="142">
        <v>11208701</v>
      </c>
      <c r="D221" s="142">
        <v>0</v>
      </c>
    </row>
    <row r="222" spans="2:4">
      <c r="B222" s="104" t="s">
        <v>1006</v>
      </c>
      <c r="C222" s="142">
        <v>9725826</v>
      </c>
      <c r="D222" s="142">
        <v>0</v>
      </c>
    </row>
    <row r="223" spans="2:4">
      <c r="B223" s="106" t="s">
        <v>1007</v>
      </c>
      <c r="C223" s="142">
        <v>9725826</v>
      </c>
      <c r="D223" s="142">
        <v>0</v>
      </c>
    </row>
    <row r="224" spans="2:4">
      <c r="B224" s="104" t="s">
        <v>1500</v>
      </c>
      <c r="C224" s="142">
        <v>6731551</v>
      </c>
      <c r="D224" s="142">
        <v>0</v>
      </c>
    </row>
    <row r="225" spans="2:4">
      <c r="B225" s="106" t="s">
        <v>1501</v>
      </c>
      <c r="C225" s="142">
        <v>6731551</v>
      </c>
      <c r="D225" s="142">
        <v>0</v>
      </c>
    </row>
    <row r="226" spans="2:4">
      <c r="B226" s="104" t="s">
        <v>1502</v>
      </c>
      <c r="C226" s="142">
        <v>6731551</v>
      </c>
      <c r="D226" s="142">
        <v>0</v>
      </c>
    </row>
    <row r="227" spans="2:4">
      <c r="B227" s="106" t="s">
        <v>1503</v>
      </c>
      <c r="C227" s="142">
        <v>6731551</v>
      </c>
      <c r="D227" s="142">
        <v>0</v>
      </c>
    </row>
    <row r="228" spans="2:4">
      <c r="B228" s="104" t="s">
        <v>2731</v>
      </c>
      <c r="C228" s="142">
        <v>6731551</v>
      </c>
      <c r="D228" s="142">
        <v>0</v>
      </c>
    </row>
    <row r="229" spans="2:4">
      <c r="B229" s="106" t="s">
        <v>1504</v>
      </c>
      <c r="C229" s="142">
        <v>6731551</v>
      </c>
      <c r="D229" s="142">
        <v>0</v>
      </c>
    </row>
    <row r="230" spans="2:4">
      <c r="B230" s="104" t="s">
        <v>321</v>
      </c>
      <c r="C230" s="142">
        <v>13121127</v>
      </c>
      <c r="D230" s="142">
        <v>0</v>
      </c>
    </row>
    <row r="231" spans="2:4">
      <c r="B231" s="106" t="s">
        <v>660</v>
      </c>
      <c r="C231" s="142">
        <v>13121127</v>
      </c>
      <c r="D231" s="142">
        <v>0</v>
      </c>
    </row>
    <row r="232" spans="2:4">
      <c r="B232" s="104" t="s">
        <v>2592</v>
      </c>
      <c r="C232" s="142">
        <v>40905162</v>
      </c>
      <c r="D232" s="142">
        <v>0</v>
      </c>
    </row>
    <row r="233" spans="2:4">
      <c r="B233" s="106" t="s">
        <v>2593</v>
      </c>
      <c r="C233" s="142">
        <v>40905162</v>
      </c>
      <c r="D233" s="142">
        <v>0</v>
      </c>
    </row>
    <row r="234" spans="2:4">
      <c r="B234" s="104" t="s">
        <v>3055</v>
      </c>
      <c r="C234" s="142">
        <v>7182588</v>
      </c>
      <c r="D234" s="142">
        <v>0</v>
      </c>
    </row>
    <row r="235" spans="2:4">
      <c r="B235" s="106" t="s">
        <v>3056</v>
      </c>
      <c r="C235" s="142">
        <v>7182588</v>
      </c>
      <c r="D235" s="142">
        <v>0</v>
      </c>
    </row>
    <row r="236" spans="2:4">
      <c r="B236" s="104" t="s">
        <v>322</v>
      </c>
      <c r="C236" s="142">
        <v>2319973</v>
      </c>
      <c r="D236" s="142">
        <v>0</v>
      </c>
    </row>
    <row r="237" spans="2:4">
      <c r="B237" s="106" t="s">
        <v>661</v>
      </c>
      <c r="C237" s="142">
        <v>2319973</v>
      </c>
      <c r="D237" s="142">
        <v>0</v>
      </c>
    </row>
    <row r="238" spans="2:4">
      <c r="B238" s="104" t="s">
        <v>2594</v>
      </c>
      <c r="C238" s="142">
        <v>26247133</v>
      </c>
      <c r="D238" s="142">
        <v>15000000</v>
      </c>
    </row>
    <row r="239" spans="2:4">
      <c r="B239" s="106" t="s">
        <v>2595</v>
      </c>
      <c r="C239" s="142">
        <v>26247133</v>
      </c>
      <c r="D239" s="142">
        <v>15000000</v>
      </c>
    </row>
    <row r="240" spans="2:4">
      <c r="B240" s="104" t="s">
        <v>3089</v>
      </c>
      <c r="C240" s="142">
        <v>19209896</v>
      </c>
      <c r="D240" s="142">
        <v>0</v>
      </c>
    </row>
    <row r="241" spans="2:4">
      <c r="B241" s="106" t="s">
        <v>2596</v>
      </c>
      <c r="C241" s="142">
        <v>19209896</v>
      </c>
      <c r="D241" s="142">
        <v>0</v>
      </c>
    </row>
    <row r="242" spans="2:4">
      <c r="B242" s="104" t="s">
        <v>323</v>
      </c>
      <c r="C242" s="142">
        <v>27482841</v>
      </c>
      <c r="D242" s="142">
        <v>0</v>
      </c>
    </row>
    <row r="243" spans="2:4">
      <c r="B243" s="106" t="s">
        <v>662</v>
      </c>
      <c r="C243" s="142">
        <v>27482841</v>
      </c>
      <c r="D243" s="142">
        <v>0</v>
      </c>
    </row>
    <row r="244" spans="2:4">
      <c r="B244" s="104" t="s">
        <v>2732</v>
      </c>
      <c r="C244" s="142">
        <v>34784128</v>
      </c>
      <c r="D244" s="142">
        <v>0</v>
      </c>
    </row>
    <row r="245" spans="2:4">
      <c r="B245" s="106" t="s">
        <v>2597</v>
      </c>
      <c r="C245" s="142">
        <v>34784128</v>
      </c>
      <c r="D245" s="142">
        <v>0</v>
      </c>
    </row>
    <row r="246" spans="2:4">
      <c r="B246" s="104" t="s">
        <v>2598</v>
      </c>
      <c r="C246" s="142">
        <v>22720139</v>
      </c>
      <c r="D246" s="142">
        <v>0</v>
      </c>
    </row>
    <row r="247" spans="2:4">
      <c r="B247" s="106" t="s">
        <v>2599</v>
      </c>
      <c r="C247" s="142">
        <v>22720139</v>
      </c>
      <c r="D247" s="142">
        <v>0</v>
      </c>
    </row>
    <row r="248" spans="2:4">
      <c r="B248" s="104" t="s">
        <v>2986</v>
      </c>
      <c r="C248" s="142">
        <v>21987234</v>
      </c>
      <c r="D248" s="142">
        <v>0</v>
      </c>
    </row>
    <row r="249" spans="2:4">
      <c r="B249" s="106" t="s">
        <v>2987</v>
      </c>
      <c r="C249" s="142">
        <v>21987234</v>
      </c>
      <c r="D249" s="142">
        <v>0</v>
      </c>
    </row>
    <row r="250" spans="2:4">
      <c r="B250" s="104" t="s">
        <v>2733</v>
      </c>
      <c r="C250" s="142">
        <v>176434313</v>
      </c>
      <c r="D250" s="142">
        <v>0</v>
      </c>
    </row>
    <row r="251" spans="2:4">
      <c r="B251" s="106" t="s">
        <v>663</v>
      </c>
      <c r="C251" s="142">
        <v>176434313</v>
      </c>
      <c r="D251" s="142">
        <v>0</v>
      </c>
    </row>
    <row r="252" spans="2:4">
      <c r="B252" s="104" t="s">
        <v>324</v>
      </c>
      <c r="C252" s="142">
        <v>22265414</v>
      </c>
      <c r="D252" s="142">
        <v>0</v>
      </c>
    </row>
    <row r="253" spans="2:4">
      <c r="B253" s="106" t="s">
        <v>664</v>
      </c>
      <c r="C253" s="142">
        <v>22265414</v>
      </c>
      <c r="D253" s="142">
        <v>0</v>
      </c>
    </row>
    <row r="254" spans="2:4">
      <c r="B254" s="104" t="s">
        <v>325</v>
      </c>
      <c r="C254" s="142">
        <v>49012470</v>
      </c>
      <c r="D254" s="142">
        <v>0</v>
      </c>
    </row>
    <row r="255" spans="2:4">
      <c r="B255" s="106" t="s">
        <v>665</v>
      </c>
      <c r="C255" s="142">
        <v>49012470</v>
      </c>
      <c r="D255" s="142">
        <v>0</v>
      </c>
    </row>
    <row r="256" spans="2:4">
      <c r="B256" s="104" t="s">
        <v>326</v>
      </c>
      <c r="C256" s="142">
        <v>65937560</v>
      </c>
      <c r="D256" s="142">
        <v>0</v>
      </c>
    </row>
    <row r="257" spans="2:4">
      <c r="B257" s="106" t="s">
        <v>666</v>
      </c>
      <c r="C257" s="142">
        <v>65937560</v>
      </c>
      <c r="D257" s="142">
        <v>0</v>
      </c>
    </row>
    <row r="258" spans="2:4">
      <c r="B258" s="104" t="s">
        <v>2988</v>
      </c>
      <c r="C258" s="142">
        <v>4500310</v>
      </c>
      <c r="D258" s="142">
        <v>0</v>
      </c>
    </row>
    <row r="259" spans="2:4">
      <c r="B259" s="106" t="s">
        <v>2989</v>
      </c>
      <c r="C259" s="142">
        <v>4500310</v>
      </c>
      <c r="D259" s="142">
        <v>0</v>
      </c>
    </row>
    <row r="260" spans="2:4">
      <c r="B260" s="104" t="s">
        <v>1072</v>
      </c>
      <c r="C260" s="142">
        <v>82754281</v>
      </c>
      <c r="D260" s="142">
        <v>0</v>
      </c>
    </row>
    <row r="261" spans="2:4">
      <c r="B261" s="106" t="s">
        <v>1073</v>
      </c>
      <c r="C261" s="142">
        <v>82754281</v>
      </c>
      <c r="D261" s="142">
        <v>0</v>
      </c>
    </row>
    <row r="262" spans="2:4">
      <c r="B262" s="103" t="s">
        <v>284</v>
      </c>
      <c r="C262" s="143">
        <v>328970565</v>
      </c>
      <c r="D262" s="143">
        <v>5978140.2699999996</v>
      </c>
    </row>
    <row r="263" spans="2:4">
      <c r="B263" s="104" t="s">
        <v>327</v>
      </c>
      <c r="C263" s="142">
        <v>328970565</v>
      </c>
      <c r="D263" s="142">
        <v>5978140.2699999996</v>
      </c>
    </row>
    <row r="264" spans="2:4">
      <c r="B264" s="106" t="s">
        <v>2584</v>
      </c>
      <c r="C264" s="142">
        <v>328970565</v>
      </c>
      <c r="D264" s="142">
        <v>5978140.2699999996</v>
      </c>
    </row>
    <row r="265" spans="2:4">
      <c r="B265" s="105" t="s">
        <v>328</v>
      </c>
      <c r="C265" s="142">
        <v>777689301</v>
      </c>
      <c r="D265" s="142">
        <v>8175565.8799999999</v>
      </c>
    </row>
    <row r="266" spans="2:4">
      <c r="B266" s="103" t="s">
        <v>281</v>
      </c>
      <c r="C266" s="143">
        <v>554005005</v>
      </c>
      <c r="D266" s="143">
        <v>5369986.1399999997</v>
      </c>
    </row>
    <row r="267" spans="2:4">
      <c r="B267" s="104" t="s">
        <v>1151</v>
      </c>
      <c r="C267" s="142">
        <v>4628889</v>
      </c>
      <c r="D267" s="142">
        <v>0</v>
      </c>
    </row>
    <row r="268" spans="2:4">
      <c r="B268" s="106" t="s">
        <v>1152</v>
      </c>
      <c r="C268" s="142">
        <v>4628889</v>
      </c>
      <c r="D268" s="142">
        <v>0</v>
      </c>
    </row>
    <row r="269" spans="2:4">
      <c r="B269" s="104" t="s">
        <v>2734</v>
      </c>
      <c r="C269" s="142">
        <v>6606206</v>
      </c>
      <c r="D269" s="142">
        <v>0</v>
      </c>
    </row>
    <row r="270" spans="2:4">
      <c r="B270" s="106" t="s">
        <v>1153</v>
      </c>
      <c r="C270" s="142">
        <v>6606206</v>
      </c>
      <c r="D270" s="142">
        <v>0</v>
      </c>
    </row>
    <row r="271" spans="2:4">
      <c r="B271" s="104" t="s">
        <v>2735</v>
      </c>
      <c r="C271" s="142">
        <v>9208476</v>
      </c>
      <c r="D271" s="142">
        <v>5369986.1399999997</v>
      </c>
    </row>
    <row r="272" spans="2:4">
      <c r="B272" s="106" t="s">
        <v>667</v>
      </c>
      <c r="C272" s="142">
        <v>9208476</v>
      </c>
      <c r="D272" s="142">
        <v>5369986.1399999997</v>
      </c>
    </row>
    <row r="273" spans="2:4">
      <c r="B273" s="104" t="s">
        <v>1154</v>
      </c>
      <c r="C273" s="142">
        <v>4628889</v>
      </c>
      <c r="D273" s="142">
        <v>0</v>
      </c>
    </row>
    <row r="274" spans="2:4">
      <c r="B274" s="106" t="s">
        <v>1155</v>
      </c>
      <c r="C274" s="142">
        <v>4628889</v>
      </c>
      <c r="D274" s="142">
        <v>0</v>
      </c>
    </row>
    <row r="275" spans="2:4">
      <c r="B275" s="104" t="s">
        <v>2736</v>
      </c>
      <c r="C275" s="142">
        <v>6606206</v>
      </c>
      <c r="D275" s="142">
        <v>0</v>
      </c>
    </row>
    <row r="276" spans="2:4">
      <c r="B276" s="106" t="s">
        <v>1156</v>
      </c>
      <c r="C276" s="142">
        <v>6606206</v>
      </c>
      <c r="D276" s="142">
        <v>0</v>
      </c>
    </row>
    <row r="277" spans="2:4">
      <c r="B277" s="104" t="s">
        <v>1157</v>
      </c>
      <c r="C277" s="142">
        <v>12403731</v>
      </c>
      <c r="D277" s="142">
        <v>0</v>
      </c>
    </row>
    <row r="278" spans="2:4">
      <c r="B278" s="106" t="s">
        <v>1158</v>
      </c>
      <c r="C278" s="142">
        <v>12403731</v>
      </c>
      <c r="D278" s="142">
        <v>0</v>
      </c>
    </row>
    <row r="279" spans="2:4">
      <c r="B279" s="104" t="s">
        <v>2737</v>
      </c>
      <c r="C279" s="142">
        <v>31420146</v>
      </c>
      <c r="D279" s="142">
        <v>0</v>
      </c>
    </row>
    <row r="280" spans="2:4">
      <c r="B280" s="106" t="s">
        <v>2600</v>
      </c>
      <c r="C280" s="142">
        <v>31420146</v>
      </c>
      <c r="D280" s="142">
        <v>0</v>
      </c>
    </row>
    <row r="281" spans="2:4">
      <c r="B281" s="104" t="s">
        <v>1159</v>
      </c>
      <c r="C281" s="142">
        <v>12403731</v>
      </c>
      <c r="D281" s="142">
        <v>0</v>
      </c>
    </row>
    <row r="282" spans="2:4">
      <c r="B282" s="106" t="s">
        <v>1160</v>
      </c>
      <c r="C282" s="142">
        <v>12403731</v>
      </c>
      <c r="D282" s="142">
        <v>0</v>
      </c>
    </row>
    <row r="283" spans="2:4">
      <c r="B283" s="104" t="s">
        <v>2738</v>
      </c>
      <c r="C283" s="142">
        <v>34454890</v>
      </c>
      <c r="D283" s="142">
        <v>0</v>
      </c>
    </row>
    <row r="284" spans="2:4">
      <c r="B284" s="106" t="s">
        <v>2601</v>
      </c>
      <c r="C284" s="142">
        <v>34454890</v>
      </c>
      <c r="D284" s="142">
        <v>0</v>
      </c>
    </row>
    <row r="285" spans="2:4">
      <c r="B285" s="104" t="s">
        <v>329</v>
      </c>
      <c r="C285" s="142">
        <v>3106903</v>
      </c>
      <c r="D285" s="142">
        <v>0</v>
      </c>
    </row>
    <row r="286" spans="2:4">
      <c r="B286" s="106" t="s">
        <v>668</v>
      </c>
      <c r="C286" s="142">
        <v>3106903</v>
      </c>
      <c r="D286" s="142">
        <v>0</v>
      </c>
    </row>
    <row r="287" spans="2:4">
      <c r="B287" s="104" t="s">
        <v>330</v>
      </c>
      <c r="C287" s="142">
        <v>9185398</v>
      </c>
      <c r="D287" s="142">
        <v>0</v>
      </c>
    </row>
    <row r="288" spans="2:4">
      <c r="B288" s="106" t="s">
        <v>669</v>
      </c>
      <c r="C288" s="142">
        <v>9185398</v>
      </c>
      <c r="D288" s="142">
        <v>0</v>
      </c>
    </row>
    <row r="289" spans="2:4">
      <c r="B289" s="104" t="s">
        <v>2147</v>
      </c>
      <c r="C289" s="142">
        <v>12576962</v>
      </c>
      <c r="D289" s="142">
        <v>0</v>
      </c>
    </row>
    <row r="290" spans="2:4">
      <c r="B290" s="106" t="s">
        <v>2148</v>
      </c>
      <c r="C290" s="142">
        <v>12576962</v>
      </c>
      <c r="D290" s="142">
        <v>0</v>
      </c>
    </row>
    <row r="291" spans="2:4">
      <c r="B291" s="104" t="s">
        <v>2149</v>
      </c>
      <c r="C291" s="142">
        <v>4802120</v>
      </c>
      <c r="D291" s="142">
        <v>0</v>
      </c>
    </row>
    <row r="292" spans="2:4">
      <c r="B292" s="106" t="s">
        <v>2150</v>
      </c>
      <c r="C292" s="142">
        <v>4802120</v>
      </c>
      <c r="D292" s="142">
        <v>0</v>
      </c>
    </row>
    <row r="293" spans="2:4">
      <c r="B293" s="104" t="s">
        <v>2151</v>
      </c>
      <c r="C293" s="142">
        <v>21904546</v>
      </c>
      <c r="D293" s="142">
        <v>0</v>
      </c>
    </row>
    <row r="294" spans="2:4">
      <c r="B294" s="106" t="s">
        <v>2152</v>
      </c>
      <c r="C294" s="142">
        <v>21904546</v>
      </c>
      <c r="D294" s="142">
        <v>0</v>
      </c>
    </row>
    <row r="295" spans="2:4">
      <c r="B295" s="104" t="s">
        <v>2153</v>
      </c>
      <c r="C295" s="142">
        <v>21904546</v>
      </c>
      <c r="D295" s="142">
        <v>0</v>
      </c>
    </row>
    <row r="296" spans="2:4">
      <c r="B296" s="106" t="s">
        <v>2154</v>
      </c>
      <c r="C296" s="142">
        <v>21904546</v>
      </c>
      <c r="D296" s="142">
        <v>0</v>
      </c>
    </row>
    <row r="297" spans="2:4">
      <c r="B297" s="104" t="s">
        <v>2155</v>
      </c>
      <c r="C297" s="142">
        <v>4802120</v>
      </c>
      <c r="D297" s="142">
        <v>0</v>
      </c>
    </row>
    <row r="298" spans="2:4">
      <c r="B298" s="106" t="s">
        <v>2156</v>
      </c>
      <c r="C298" s="142">
        <v>4802120</v>
      </c>
      <c r="D298" s="142">
        <v>0</v>
      </c>
    </row>
    <row r="299" spans="2:4">
      <c r="B299" s="104" t="s">
        <v>2157</v>
      </c>
      <c r="C299" s="142">
        <v>11289410</v>
      </c>
      <c r="D299" s="142">
        <v>0</v>
      </c>
    </row>
    <row r="300" spans="2:4">
      <c r="B300" s="106" t="s">
        <v>2158</v>
      </c>
      <c r="C300" s="142">
        <v>11289410</v>
      </c>
      <c r="D300" s="142">
        <v>0</v>
      </c>
    </row>
    <row r="301" spans="2:4">
      <c r="B301" s="104" t="s">
        <v>2159</v>
      </c>
      <c r="C301" s="142">
        <v>21904546</v>
      </c>
      <c r="D301" s="142">
        <v>0</v>
      </c>
    </row>
    <row r="302" spans="2:4">
      <c r="B302" s="106" t="s">
        <v>2160</v>
      </c>
      <c r="C302" s="142">
        <v>21904546</v>
      </c>
      <c r="D302" s="142">
        <v>0</v>
      </c>
    </row>
    <row r="303" spans="2:4">
      <c r="B303" s="104" t="s">
        <v>2739</v>
      </c>
      <c r="C303" s="142">
        <v>11289410</v>
      </c>
      <c r="D303" s="142">
        <v>0</v>
      </c>
    </row>
    <row r="304" spans="2:4">
      <c r="B304" s="106" t="s">
        <v>2161</v>
      </c>
      <c r="C304" s="142">
        <v>11289410</v>
      </c>
      <c r="D304" s="142">
        <v>0</v>
      </c>
    </row>
    <row r="305" spans="2:4">
      <c r="B305" s="104" t="s">
        <v>331</v>
      </c>
      <c r="C305" s="142">
        <v>142958695</v>
      </c>
      <c r="D305" s="142">
        <v>0</v>
      </c>
    </row>
    <row r="306" spans="2:4">
      <c r="B306" s="106" t="s">
        <v>670</v>
      </c>
      <c r="C306" s="142">
        <v>142958695</v>
      </c>
      <c r="D306" s="142">
        <v>0</v>
      </c>
    </row>
    <row r="307" spans="2:4">
      <c r="B307" s="104" t="s">
        <v>2162</v>
      </c>
      <c r="C307" s="142">
        <v>6779437</v>
      </c>
      <c r="D307" s="142">
        <v>0</v>
      </c>
    </row>
    <row r="308" spans="2:4">
      <c r="B308" s="106" t="s">
        <v>2163</v>
      </c>
      <c r="C308" s="142">
        <v>6779437</v>
      </c>
      <c r="D308" s="142">
        <v>0</v>
      </c>
    </row>
    <row r="309" spans="2:4">
      <c r="B309" s="104" t="s">
        <v>2164</v>
      </c>
      <c r="C309" s="142">
        <v>12576962</v>
      </c>
      <c r="D309" s="142">
        <v>0</v>
      </c>
    </row>
    <row r="310" spans="2:4">
      <c r="B310" s="106" t="s">
        <v>2165</v>
      </c>
      <c r="C310" s="142">
        <v>12576962</v>
      </c>
      <c r="D310" s="142">
        <v>0</v>
      </c>
    </row>
    <row r="311" spans="2:4">
      <c r="B311" s="104" t="s">
        <v>2740</v>
      </c>
      <c r="C311" s="142">
        <v>12576962</v>
      </c>
      <c r="D311" s="142">
        <v>0</v>
      </c>
    </row>
    <row r="312" spans="2:4">
      <c r="B312" s="106" t="s">
        <v>2166</v>
      </c>
      <c r="C312" s="142">
        <v>12576962</v>
      </c>
      <c r="D312" s="142">
        <v>0</v>
      </c>
    </row>
    <row r="313" spans="2:4">
      <c r="B313" s="104" t="s">
        <v>2167</v>
      </c>
      <c r="C313" s="142">
        <v>12576962</v>
      </c>
      <c r="D313" s="142">
        <v>0</v>
      </c>
    </row>
    <row r="314" spans="2:4">
      <c r="B314" s="106" t="s">
        <v>2168</v>
      </c>
      <c r="C314" s="142">
        <v>12576962</v>
      </c>
      <c r="D314" s="142">
        <v>0</v>
      </c>
    </row>
    <row r="315" spans="2:4">
      <c r="B315" s="104" t="s">
        <v>332</v>
      </c>
      <c r="C315" s="142">
        <v>402104</v>
      </c>
      <c r="D315" s="142">
        <v>0</v>
      </c>
    </row>
    <row r="316" spans="2:4">
      <c r="B316" s="106" t="s">
        <v>671</v>
      </c>
      <c r="C316" s="142">
        <v>402104</v>
      </c>
      <c r="D316" s="142">
        <v>0</v>
      </c>
    </row>
    <row r="317" spans="2:4">
      <c r="B317" s="104" t="s">
        <v>2741</v>
      </c>
      <c r="C317" s="142">
        <v>68254708</v>
      </c>
      <c r="D317" s="142">
        <v>0</v>
      </c>
    </row>
    <row r="318" spans="2:4">
      <c r="B318" s="106" t="s">
        <v>2602</v>
      </c>
      <c r="C318" s="142">
        <v>68254708</v>
      </c>
      <c r="D318" s="142">
        <v>0</v>
      </c>
    </row>
    <row r="319" spans="2:4">
      <c r="B319" s="104" t="s">
        <v>2603</v>
      </c>
      <c r="C319" s="142">
        <v>17816413</v>
      </c>
      <c r="D319" s="142">
        <v>0</v>
      </c>
    </row>
    <row r="320" spans="2:4">
      <c r="B320" s="106" t="s">
        <v>2604</v>
      </c>
      <c r="C320" s="142">
        <v>17816413</v>
      </c>
      <c r="D320" s="142">
        <v>0</v>
      </c>
    </row>
    <row r="321" spans="2:4">
      <c r="B321" s="104" t="s">
        <v>333</v>
      </c>
      <c r="C321" s="142">
        <v>1504759</v>
      </c>
      <c r="D321" s="142">
        <v>0</v>
      </c>
    </row>
    <row r="322" spans="2:4">
      <c r="B322" s="106" t="s">
        <v>672</v>
      </c>
      <c r="C322" s="142">
        <v>1504759</v>
      </c>
      <c r="D322" s="142">
        <v>0</v>
      </c>
    </row>
    <row r="323" spans="2:4">
      <c r="B323" s="104" t="s">
        <v>1074</v>
      </c>
      <c r="C323" s="142">
        <v>33430878</v>
      </c>
      <c r="D323" s="142">
        <v>0</v>
      </c>
    </row>
    <row r="324" spans="2:4">
      <c r="B324" s="106" t="s">
        <v>1075</v>
      </c>
      <c r="C324" s="142">
        <v>33430878</v>
      </c>
      <c r="D324" s="142">
        <v>0</v>
      </c>
    </row>
    <row r="325" spans="2:4">
      <c r="B325" s="103" t="s">
        <v>284</v>
      </c>
      <c r="C325" s="143">
        <v>223684296</v>
      </c>
      <c r="D325" s="143">
        <v>2805579.74</v>
      </c>
    </row>
    <row r="326" spans="2:4">
      <c r="B326" s="104" t="s">
        <v>327</v>
      </c>
      <c r="C326" s="142">
        <v>223684296</v>
      </c>
      <c r="D326" s="142">
        <v>2805579.74</v>
      </c>
    </row>
    <row r="327" spans="2:4">
      <c r="B327" s="106" t="s">
        <v>2584</v>
      </c>
      <c r="C327" s="142">
        <v>223684296</v>
      </c>
      <c r="D327" s="142">
        <v>2805579.74</v>
      </c>
    </row>
    <row r="328" spans="2:4">
      <c r="B328" s="105" t="s">
        <v>286</v>
      </c>
      <c r="C328" s="142">
        <v>948369693</v>
      </c>
      <c r="D328" s="142">
        <v>3096622.98</v>
      </c>
    </row>
    <row r="329" spans="2:4">
      <c r="B329" s="103" t="s">
        <v>281</v>
      </c>
      <c r="C329" s="143">
        <v>667576710</v>
      </c>
      <c r="D329" s="143">
        <v>0</v>
      </c>
    </row>
    <row r="330" spans="2:4">
      <c r="B330" s="104" t="s">
        <v>334</v>
      </c>
      <c r="C330" s="142">
        <v>7441709</v>
      </c>
      <c r="D330" s="142">
        <v>0</v>
      </c>
    </row>
    <row r="331" spans="2:4">
      <c r="B331" s="106" t="s">
        <v>673</v>
      </c>
      <c r="C331" s="142">
        <v>7441709</v>
      </c>
      <c r="D331" s="142">
        <v>0</v>
      </c>
    </row>
    <row r="332" spans="2:4">
      <c r="B332" s="104" t="s">
        <v>2742</v>
      </c>
      <c r="C332" s="142">
        <v>15235193</v>
      </c>
      <c r="D332" s="142">
        <v>0</v>
      </c>
    </row>
    <row r="333" spans="2:4">
      <c r="B333" s="106" t="s">
        <v>2605</v>
      </c>
      <c r="C333" s="142">
        <v>15235193</v>
      </c>
      <c r="D333" s="142">
        <v>0</v>
      </c>
    </row>
    <row r="334" spans="2:4">
      <c r="B334" s="104" t="s">
        <v>2743</v>
      </c>
      <c r="C334" s="142">
        <v>10000000</v>
      </c>
      <c r="D334" s="142">
        <v>0</v>
      </c>
    </row>
    <row r="335" spans="2:4">
      <c r="B335" s="106" t="s">
        <v>1008</v>
      </c>
      <c r="C335" s="142">
        <v>10000000</v>
      </c>
      <c r="D335" s="142">
        <v>0</v>
      </c>
    </row>
    <row r="336" spans="2:4">
      <c r="B336" s="104" t="s">
        <v>335</v>
      </c>
      <c r="C336" s="142">
        <v>11834423</v>
      </c>
      <c r="D336" s="142">
        <v>0</v>
      </c>
    </row>
    <row r="337" spans="2:4">
      <c r="B337" s="106" t="s">
        <v>674</v>
      </c>
      <c r="C337" s="142">
        <v>11834423</v>
      </c>
      <c r="D337" s="142">
        <v>0</v>
      </c>
    </row>
    <row r="338" spans="2:4">
      <c r="B338" s="104" t="s">
        <v>2744</v>
      </c>
      <c r="C338" s="142">
        <v>33937524</v>
      </c>
      <c r="D338" s="142">
        <v>0</v>
      </c>
    </row>
    <row r="339" spans="2:4">
      <c r="B339" s="106" t="s">
        <v>2606</v>
      </c>
      <c r="C339" s="142">
        <v>33937524</v>
      </c>
      <c r="D339" s="142">
        <v>0</v>
      </c>
    </row>
    <row r="340" spans="2:4">
      <c r="B340" s="104" t="s">
        <v>2745</v>
      </c>
      <c r="C340" s="142">
        <v>10000000</v>
      </c>
      <c r="D340" s="142">
        <v>0</v>
      </c>
    </row>
    <row r="341" spans="2:4">
      <c r="B341" s="106" t="s">
        <v>1009</v>
      </c>
      <c r="C341" s="142">
        <v>10000000</v>
      </c>
      <c r="D341" s="142">
        <v>0</v>
      </c>
    </row>
    <row r="342" spans="2:4">
      <c r="B342" s="104" t="s">
        <v>336</v>
      </c>
      <c r="C342" s="142">
        <v>28339230</v>
      </c>
      <c r="D342" s="142">
        <v>0</v>
      </c>
    </row>
    <row r="343" spans="2:4">
      <c r="B343" s="106" t="s">
        <v>675</v>
      </c>
      <c r="C343" s="142">
        <v>28339230</v>
      </c>
      <c r="D343" s="142">
        <v>0</v>
      </c>
    </row>
    <row r="344" spans="2:4">
      <c r="B344" s="104" t="s">
        <v>337</v>
      </c>
      <c r="C344" s="142">
        <v>21792574</v>
      </c>
      <c r="D344" s="142">
        <v>0</v>
      </c>
    </row>
    <row r="345" spans="2:4">
      <c r="B345" s="106" t="s">
        <v>676</v>
      </c>
      <c r="C345" s="142">
        <v>21792574</v>
      </c>
      <c r="D345" s="142">
        <v>0</v>
      </c>
    </row>
    <row r="346" spans="2:4">
      <c r="B346" s="104" t="s">
        <v>1161</v>
      </c>
      <c r="C346" s="142">
        <v>6606206</v>
      </c>
      <c r="D346" s="142">
        <v>0</v>
      </c>
    </row>
    <row r="347" spans="2:4">
      <c r="B347" s="106" t="s">
        <v>1162</v>
      </c>
      <c r="C347" s="142">
        <v>6606206</v>
      </c>
      <c r="D347" s="142">
        <v>0</v>
      </c>
    </row>
    <row r="348" spans="2:4">
      <c r="B348" s="104" t="s">
        <v>1163</v>
      </c>
      <c r="C348" s="142">
        <v>11116179</v>
      </c>
      <c r="D348" s="142">
        <v>0</v>
      </c>
    </row>
    <row r="349" spans="2:4">
      <c r="B349" s="106" t="s">
        <v>1164</v>
      </c>
      <c r="C349" s="142">
        <v>11116179</v>
      </c>
      <c r="D349" s="142">
        <v>0</v>
      </c>
    </row>
    <row r="350" spans="2:4">
      <c r="B350" s="104" t="s">
        <v>1165</v>
      </c>
      <c r="C350" s="142">
        <v>11116179</v>
      </c>
      <c r="D350" s="142">
        <v>0</v>
      </c>
    </row>
    <row r="351" spans="2:4">
      <c r="B351" s="106" t="s">
        <v>1166</v>
      </c>
      <c r="C351" s="142">
        <v>11116179</v>
      </c>
      <c r="D351" s="142">
        <v>0</v>
      </c>
    </row>
    <row r="352" spans="2:4">
      <c r="B352" s="104" t="s">
        <v>1167</v>
      </c>
      <c r="C352" s="142">
        <v>11116179</v>
      </c>
      <c r="D352" s="142">
        <v>0</v>
      </c>
    </row>
    <row r="353" spans="2:4">
      <c r="B353" s="106" t="s">
        <v>1168</v>
      </c>
      <c r="C353" s="142">
        <v>11116179</v>
      </c>
      <c r="D353" s="142">
        <v>0</v>
      </c>
    </row>
    <row r="354" spans="2:4">
      <c r="B354" s="104" t="s">
        <v>1169</v>
      </c>
      <c r="C354" s="142">
        <v>12403731</v>
      </c>
      <c r="D354" s="142">
        <v>0</v>
      </c>
    </row>
    <row r="355" spans="2:4">
      <c r="B355" s="106" t="s">
        <v>1170</v>
      </c>
      <c r="C355" s="142">
        <v>12403731</v>
      </c>
      <c r="D355" s="142">
        <v>0</v>
      </c>
    </row>
    <row r="356" spans="2:4">
      <c r="B356" s="104" t="s">
        <v>1171</v>
      </c>
      <c r="C356" s="142">
        <v>4628889</v>
      </c>
      <c r="D356" s="142">
        <v>0</v>
      </c>
    </row>
    <row r="357" spans="2:4">
      <c r="B357" s="106" t="s">
        <v>1172</v>
      </c>
      <c r="C357" s="142">
        <v>4628889</v>
      </c>
      <c r="D357" s="142">
        <v>0</v>
      </c>
    </row>
    <row r="358" spans="2:4">
      <c r="B358" s="104" t="s">
        <v>1173</v>
      </c>
      <c r="C358" s="142">
        <v>4628889</v>
      </c>
      <c r="D358" s="142">
        <v>0</v>
      </c>
    </row>
    <row r="359" spans="2:4">
      <c r="B359" s="106" t="s">
        <v>1174</v>
      </c>
      <c r="C359" s="142">
        <v>4628889</v>
      </c>
      <c r="D359" s="142">
        <v>0</v>
      </c>
    </row>
    <row r="360" spans="2:4">
      <c r="B360" s="104" t="s">
        <v>1175</v>
      </c>
      <c r="C360" s="142">
        <v>11116179</v>
      </c>
      <c r="D360" s="142">
        <v>0</v>
      </c>
    </row>
    <row r="361" spans="2:4">
      <c r="B361" s="106" t="s">
        <v>1176</v>
      </c>
      <c r="C361" s="142">
        <v>11116179</v>
      </c>
      <c r="D361" s="142">
        <v>0</v>
      </c>
    </row>
    <row r="362" spans="2:4">
      <c r="B362" s="104" t="s">
        <v>1177</v>
      </c>
      <c r="C362" s="142">
        <v>12403731</v>
      </c>
      <c r="D362" s="142">
        <v>0</v>
      </c>
    </row>
    <row r="363" spans="2:4">
      <c r="B363" s="106" t="s">
        <v>1178</v>
      </c>
      <c r="C363" s="142">
        <v>12403731</v>
      </c>
      <c r="D363" s="142">
        <v>0</v>
      </c>
    </row>
    <row r="364" spans="2:4">
      <c r="B364" s="104" t="s">
        <v>1419</v>
      </c>
      <c r="C364" s="142">
        <v>6779437</v>
      </c>
      <c r="D364" s="142">
        <v>0</v>
      </c>
    </row>
    <row r="365" spans="2:4">
      <c r="B365" s="106" t="s">
        <v>1420</v>
      </c>
      <c r="C365" s="142">
        <v>6779437</v>
      </c>
      <c r="D365" s="142">
        <v>0</v>
      </c>
    </row>
    <row r="366" spans="2:4">
      <c r="B366" s="104" t="s">
        <v>2746</v>
      </c>
      <c r="C366" s="142">
        <v>11289410</v>
      </c>
      <c r="D366" s="142">
        <v>0</v>
      </c>
    </row>
    <row r="367" spans="2:4">
      <c r="B367" s="106" t="s">
        <v>1421</v>
      </c>
      <c r="C367" s="142">
        <v>11289410</v>
      </c>
      <c r="D367" s="142">
        <v>0</v>
      </c>
    </row>
    <row r="368" spans="2:4">
      <c r="B368" s="104" t="s">
        <v>338</v>
      </c>
      <c r="C368" s="142">
        <v>12204671</v>
      </c>
      <c r="D368" s="142">
        <v>0</v>
      </c>
    </row>
    <row r="369" spans="2:4">
      <c r="B369" s="106" t="s">
        <v>677</v>
      </c>
      <c r="C369" s="142">
        <v>12204671</v>
      </c>
      <c r="D369" s="142">
        <v>0</v>
      </c>
    </row>
    <row r="370" spans="2:4">
      <c r="B370" s="104" t="s">
        <v>2747</v>
      </c>
      <c r="C370" s="142">
        <v>11289410</v>
      </c>
      <c r="D370" s="142">
        <v>0</v>
      </c>
    </row>
    <row r="371" spans="2:4">
      <c r="B371" s="106" t="s">
        <v>1422</v>
      </c>
      <c r="C371" s="142">
        <v>11289410</v>
      </c>
      <c r="D371" s="142">
        <v>0</v>
      </c>
    </row>
    <row r="372" spans="2:4">
      <c r="B372" s="104" t="s">
        <v>985</v>
      </c>
      <c r="C372" s="142">
        <v>10896287</v>
      </c>
      <c r="D372" s="142">
        <v>0</v>
      </c>
    </row>
    <row r="373" spans="2:4">
      <c r="B373" s="106" t="s">
        <v>986</v>
      </c>
      <c r="C373" s="142">
        <v>10896287</v>
      </c>
      <c r="D373" s="142">
        <v>0</v>
      </c>
    </row>
    <row r="374" spans="2:4">
      <c r="B374" s="104" t="s">
        <v>2748</v>
      </c>
      <c r="C374" s="142">
        <v>11289410</v>
      </c>
      <c r="D374" s="142">
        <v>0</v>
      </c>
    </row>
    <row r="375" spans="2:4">
      <c r="B375" s="106" t="s">
        <v>1423</v>
      </c>
      <c r="C375" s="142">
        <v>11289410</v>
      </c>
      <c r="D375" s="142">
        <v>0</v>
      </c>
    </row>
    <row r="376" spans="2:4">
      <c r="B376" s="104" t="s">
        <v>339</v>
      </c>
      <c r="C376" s="142">
        <v>14249504</v>
      </c>
      <c r="D376" s="142">
        <v>0</v>
      </c>
    </row>
    <row r="377" spans="2:4">
      <c r="B377" s="106" t="s">
        <v>678</v>
      </c>
      <c r="C377" s="142">
        <v>14249504</v>
      </c>
      <c r="D377" s="142">
        <v>0</v>
      </c>
    </row>
    <row r="378" spans="2:4">
      <c r="B378" s="104" t="s">
        <v>1424</v>
      </c>
      <c r="C378" s="142">
        <v>11289410</v>
      </c>
      <c r="D378" s="142">
        <v>0</v>
      </c>
    </row>
    <row r="379" spans="2:4">
      <c r="B379" s="106" t="s">
        <v>1425</v>
      </c>
      <c r="C379" s="142">
        <v>11289410</v>
      </c>
      <c r="D379" s="142">
        <v>0</v>
      </c>
    </row>
    <row r="380" spans="2:4">
      <c r="B380" s="104" t="s">
        <v>1426</v>
      </c>
      <c r="C380" s="142">
        <v>11289410</v>
      </c>
      <c r="D380" s="142">
        <v>0</v>
      </c>
    </row>
    <row r="381" spans="2:4">
      <c r="B381" s="106" t="s">
        <v>1427</v>
      </c>
      <c r="C381" s="142">
        <v>11289410</v>
      </c>
      <c r="D381" s="142">
        <v>0</v>
      </c>
    </row>
    <row r="382" spans="2:4">
      <c r="B382" s="104" t="s">
        <v>2749</v>
      </c>
      <c r="C382" s="142">
        <v>4802120</v>
      </c>
      <c r="D382" s="142">
        <v>0</v>
      </c>
    </row>
    <row r="383" spans="2:4">
      <c r="B383" s="106" t="s">
        <v>1428</v>
      </c>
      <c r="C383" s="142">
        <v>4802120</v>
      </c>
      <c r="D383" s="142">
        <v>0</v>
      </c>
    </row>
    <row r="384" spans="2:4">
      <c r="B384" s="104" t="s">
        <v>340</v>
      </c>
      <c r="C384" s="142">
        <v>10203084</v>
      </c>
      <c r="D384" s="142">
        <v>0</v>
      </c>
    </row>
    <row r="385" spans="2:4">
      <c r="B385" s="106" t="s">
        <v>679</v>
      </c>
      <c r="C385" s="142">
        <v>10203084</v>
      </c>
      <c r="D385" s="142">
        <v>0</v>
      </c>
    </row>
    <row r="386" spans="2:4">
      <c r="B386" s="104" t="s">
        <v>1429</v>
      </c>
      <c r="C386" s="142">
        <v>11289410</v>
      </c>
      <c r="D386" s="142">
        <v>0</v>
      </c>
    </row>
    <row r="387" spans="2:4">
      <c r="B387" s="106" t="s">
        <v>1430</v>
      </c>
      <c r="C387" s="142">
        <v>11289410</v>
      </c>
      <c r="D387" s="142">
        <v>0</v>
      </c>
    </row>
    <row r="388" spans="2:4">
      <c r="B388" s="104" t="s">
        <v>2750</v>
      </c>
      <c r="C388" s="142">
        <v>4802120</v>
      </c>
      <c r="D388" s="142">
        <v>0</v>
      </c>
    </row>
    <row r="389" spans="2:4">
      <c r="B389" s="106" t="s">
        <v>1431</v>
      </c>
      <c r="C389" s="142">
        <v>4802120</v>
      </c>
      <c r="D389" s="142">
        <v>0</v>
      </c>
    </row>
    <row r="390" spans="2:4">
      <c r="B390" s="104" t="s">
        <v>341</v>
      </c>
      <c r="C390" s="142">
        <v>32892022</v>
      </c>
      <c r="D390" s="142">
        <v>0</v>
      </c>
    </row>
    <row r="391" spans="2:4">
      <c r="B391" s="106" t="s">
        <v>680</v>
      </c>
      <c r="C391" s="142">
        <v>32892022</v>
      </c>
      <c r="D391" s="142">
        <v>0</v>
      </c>
    </row>
    <row r="392" spans="2:4">
      <c r="B392" s="104" t="s">
        <v>2751</v>
      </c>
      <c r="C392" s="142">
        <v>6779437</v>
      </c>
      <c r="D392" s="142">
        <v>0</v>
      </c>
    </row>
    <row r="393" spans="2:4">
      <c r="B393" s="106" t="s">
        <v>1432</v>
      </c>
      <c r="C393" s="142">
        <v>6779437</v>
      </c>
      <c r="D393" s="142">
        <v>0</v>
      </c>
    </row>
    <row r="394" spans="2:4">
      <c r="B394" s="104" t="s">
        <v>2169</v>
      </c>
      <c r="C394" s="142">
        <v>21792574</v>
      </c>
      <c r="D394" s="142">
        <v>0</v>
      </c>
    </row>
    <row r="395" spans="2:4">
      <c r="B395" s="106" t="s">
        <v>2170</v>
      </c>
      <c r="C395" s="142">
        <v>21792574</v>
      </c>
      <c r="D395" s="142">
        <v>0</v>
      </c>
    </row>
    <row r="396" spans="2:4">
      <c r="B396" s="104" t="s">
        <v>1433</v>
      </c>
      <c r="C396" s="142">
        <v>12576962</v>
      </c>
      <c r="D396" s="142">
        <v>0</v>
      </c>
    </row>
    <row r="397" spans="2:4">
      <c r="B397" s="106" t="s">
        <v>1434</v>
      </c>
      <c r="C397" s="142">
        <v>12576962</v>
      </c>
      <c r="D397" s="142">
        <v>0</v>
      </c>
    </row>
    <row r="398" spans="2:4">
      <c r="B398" s="104" t="s">
        <v>342</v>
      </c>
      <c r="C398" s="142">
        <v>56668645</v>
      </c>
      <c r="D398" s="142">
        <v>0</v>
      </c>
    </row>
    <row r="399" spans="2:4">
      <c r="B399" s="106" t="s">
        <v>681</v>
      </c>
      <c r="C399" s="142">
        <v>56668645</v>
      </c>
      <c r="D399" s="142">
        <v>0</v>
      </c>
    </row>
    <row r="400" spans="2:4">
      <c r="B400" s="104" t="s">
        <v>343</v>
      </c>
      <c r="C400" s="142">
        <v>86721396</v>
      </c>
      <c r="D400" s="142">
        <v>0</v>
      </c>
    </row>
    <row r="401" spans="2:4">
      <c r="B401" s="106" t="s">
        <v>682</v>
      </c>
      <c r="C401" s="142">
        <v>74143721</v>
      </c>
      <c r="D401" s="142">
        <v>0</v>
      </c>
    </row>
    <row r="402" spans="2:4">
      <c r="B402" s="106" t="s">
        <v>683</v>
      </c>
      <c r="C402" s="142">
        <v>6797056</v>
      </c>
      <c r="D402" s="142">
        <v>0</v>
      </c>
    </row>
    <row r="403" spans="2:4">
      <c r="B403" s="106" t="s">
        <v>3057</v>
      </c>
      <c r="C403" s="142">
        <v>5780619</v>
      </c>
      <c r="D403" s="142">
        <v>0</v>
      </c>
    </row>
    <row r="404" spans="2:4">
      <c r="B404" s="104" t="s">
        <v>2752</v>
      </c>
      <c r="C404" s="142">
        <v>82008</v>
      </c>
      <c r="D404" s="142">
        <v>0</v>
      </c>
    </row>
    <row r="405" spans="2:4">
      <c r="B405" s="106" t="s">
        <v>683</v>
      </c>
      <c r="C405" s="142">
        <v>82008</v>
      </c>
      <c r="D405" s="142">
        <v>0</v>
      </c>
    </row>
    <row r="406" spans="2:4">
      <c r="B406" s="104" t="s">
        <v>344</v>
      </c>
      <c r="C406" s="142">
        <v>20216062</v>
      </c>
      <c r="D406" s="142">
        <v>0</v>
      </c>
    </row>
    <row r="407" spans="2:4">
      <c r="B407" s="106" t="s">
        <v>684</v>
      </c>
      <c r="C407" s="142">
        <v>20216062</v>
      </c>
      <c r="D407" s="142">
        <v>0</v>
      </c>
    </row>
    <row r="408" spans="2:4">
      <c r="B408" s="104" t="s">
        <v>2753</v>
      </c>
      <c r="C408" s="142">
        <v>7819574</v>
      </c>
      <c r="D408" s="142">
        <v>0</v>
      </c>
    </row>
    <row r="409" spans="2:4">
      <c r="B409" s="106" t="s">
        <v>685</v>
      </c>
      <c r="C409" s="142">
        <v>7819574</v>
      </c>
      <c r="D409" s="142">
        <v>0</v>
      </c>
    </row>
    <row r="410" spans="2:4">
      <c r="B410" s="104" t="s">
        <v>2754</v>
      </c>
      <c r="C410" s="142">
        <v>15458511</v>
      </c>
      <c r="D410" s="142">
        <v>0</v>
      </c>
    </row>
    <row r="411" spans="2:4">
      <c r="B411" s="106" t="s">
        <v>686</v>
      </c>
      <c r="C411" s="142">
        <v>8857004</v>
      </c>
      <c r="D411" s="142">
        <v>0</v>
      </c>
    </row>
    <row r="412" spans="2:4">
      <c r="B412" s="106" t="s">
        <v>3090</v>
      </c>
      <c r="C412" s="142">
        <v>6601507</v>
      </c>
      <c r="D412" s="142">
        <v>0</v>
      </c>
    </row>
    <row r="413" spans="2:4">
      <c r="B413" s="104" t="s">
        <v>3091</v>
      </c>
      <c r="C413" s="142">
        <v>7473189</v>
      </c>
      <c r="D413" s="142">
        <v>0</v>
      </c>
    </row>
    <row r="414" spans="2:4">
      <c r="B414" s="106" t="s">
        <v>3092</v>
      </c>
      <c r="C414" s="142">
        <v>7473189</v>
      </c>
      <c r="D414" s="142">
        <v>0</v>
      </c>
    </row>
    <row r="415" spans="2:4">
      <c r="B415" s="104" t="s">
        <v>3093</v>
      </c>
      <c r="C415" s="142">
        <v>7477542</v>
      </c>
      <c r="D415" s="142">
        <v>0</v>
      </c>
    </row>
    <row r="416" spans="2:4">
      <c r="B416" s="106" t="s">
        <v>3094</v>
      </c>
      <c r="C416" s="142">
        <v>7477542</v>
      </c>
      <c r="D416" s="142">
        <v>0</v>
      </c>
    </row>
    <row r="417" spans="2:4">
      <c r="B417" s="104" t="s">
        <v>345</v>
      </c>
      <c r="C417" s="142">
        <v>15366806</v>
      </c>
      <c r="D417" s="142">
        <v>0</v>
      </c>
    </row>
    <row r="418" spans="2:4">
      <c r="B418" s="106" t="s">
        <v>687</v>
      </c>
      <c r="C418" s="142">
        <v>15366806</v>
      </c>
      <c r="D418" s="142">
        <v>0</v>
      </c>
    </row>
    <row r="419" spans="2:4">
      <c r="B419" s="104" t="s">
        <v>346</v>
      </c>
      <c r="C419" s="142">
        <v>9160677</v>
      </c>
      <c r="D419" s="142">
        <v>0</v>
      </c>
    </row>
    <row r="420" spans="2:4">
      <c r="B420" s="106" t="s">
        <v>688</v>
      </c>
      <c r="C420" s="142">
        <v>9160677</v>
      </c>
      <c r="D420" s="142">
        <v>0</v>
      </c>
    </row>
    <row r="421" spans="2:4">
      <c r="B421" s="104" t="s">
        <v>1076</v>
      </c>
      <c r="C421" s="142">
        <v>3343087</v>
      </c>
      <c r="D421" s="142">
        <v>0</v>
      </c>
    </row>
    <row r="422" spans="2:4">
      <c r="B422" s="106" t="s">
        <v>1077</v>
      </c>
      <c r="C422" s="142">
        <v>3343087</v>
      </c>
      <c r="D422" s="142">
        <v>0</v>
      </c>
    </row>
    <row r="423" spans="2:4">
      <c r="B423" s="104" t="s">
        <v>2990</v>
      </c>
      <c r="C423" s="142">
        <v>8357720</v>
      </c>
      <c r="D423" s="142">
        <v>0</v>
      </c>
    </row>
    <row r="424" spans="2:4">
      <c r="B424" s="106" t="s">
        <v>2991</v>
      </c>
      <c r="C424" s="142">
        <v>8357720</v>
      </c>
      <c r="D424" s="142">
        <v>0</v>
      </c>
    </row>
    <row r="425" spans="2:4">
      <c r="B425" s="103" t="s">
        <v>283</v>
      </c>
      <c r="C425" s="143">
        <v>18551684</v>
      </c>
      <c r="D425" s="143">
        <v>0</v>
      </c>
    </row>
    <row r="426" spans="2:4">
      <c r="B426" s="104" t="s">
        <v>3095</v>
      </c>
      <c r="C426" s="142">
        <v>1372434</v>
      </c>
      <c r="D426" s="142">
        <v>0</v>
      </c>
    </row>
    <row r="427" spans="2:4">
      <c r="B427" s="106" t="s">
        <v>2540</v>
      </c>
      <c r="C427" s="142">
        <v>1372434</v>
      </c>
      <c r="D427" s="142">
        <v>0</v>
      </c>
    </row>
    <row r="428" spans="2:4">
      <c r="B428" s="104" t="s">
        <v>3096</v>
      </c>
      <c r="C428" s="142">
        <v>2874885</v>
      </c>
      <c r="D428" s="142">
        <v>0</v>
      </c>
    </row>
    <row r="429" spans="2:4">
      <c r="B429" s="106" t="s">
        <v>2542</v>
      </c>
      <c r="C429" s="142">
        <v>2874885</v>
      </c>
      <c r="D429" s="142">
        <v>0</v>
      </c>
    </row>
    <row r="430" spans="2:4">
      <c r="B430" s="104" t="s">
        <v>3097</v>
      </c>
      <c r="C430" s="142">
        <v>3641703</v>
      </c>
      <c r="D430" s="142">
        <v>0</v>
      </c>
    </row>
    <row r="431" spans="2:4">
      <c r="B431" s="106" t="s">
        <v>2541</v>
      </c>
      <c r="C431" s="142">
        <v>3641703</v>
      </c>
      <c r="D431" s="142">
        <v>0</v>
      </c>
    </row>
    <row r="432" spans="2:4">
      <c r="B432" s="104" t="s">
        <v>3098</v>
      </c>
      <c r="C432" s="142">
        <v>10662662</v>
      </c>
      <c r="D432" s="142">
        <v>0</v>
      </c>
    </row>
    <row r="433" spans="2:4">
      <c r="B433" s="106" t="s">
        <v>2543</v>
      </c>
      <c r="C433" s="142">
        <v>10662662</v>
      </c>
      <c r="D433" s="142">
        <v>0</v>
      </c>
    </row>
    <row r="434" spans="2:4">
      <c r="B434" s="103" t="s">
        <v>284</v>
      </c>
      <c r="C434" s="143">
        <v>262241299</v>
      </c>
      <c r="D434" s="143">
        <v>3096622.98</v>
      </c>
    </row>
    <row r="435" spans="2:4">
      <c r="B435" s="104" t="s">
        <v>327</v>
      </c>
      <c r="C435" s="142">
        <v>262241299</v>
      </c>
      <c r="D435" s="142">
        <v>3096622.98</v>
      </c>
    </row>
    <row r="436" spans="2:4">
      <c r="B436" s="106" t="s">
        <v>2584</v>
      </c>
      <c r="C436" s="142">
        <v>262241299</v>
      </c>
      <c r="D436" s="142">
        <v>3096622.98</v>
      </c>
    </row>
    <row r="437" spans="2:4">
      <c r="B437" s="105" t="s">
        <v>347</v>
      </c>
      <c r="C437" s="142">
        <v>1970776375</v>
      </c>
      <c r="D437" s="142">
        <v>13923429.33</v>
      </c>
    </row>
    <row r="438" spans="2:4">
      <c r="B438" s="103" t="s">
        <v>281</v>
      </c>
      <c r="C438" s="143">
        <v>1970776375</v>
      </c>
      <c r="D438" s="143">
        <v>13923429.33</v>
      </c>
    </row>
    <row r="439" spans="2:4">
      <c r="B439" s="104" t="s">
        <v>2755</v>
      </c>
      <c r="C439" s="142">
        <v>1250000000</v>
      </c>
      <c r="D439" s="142">
        <v>2294900</v>
      </c>
    </row>
    <row r="440" spans="2:4">
      <c r="B440" s="106" t="s">
        <v>689</v>
      </c>
      <c r="C440" s="142">
        <v>1250000000</v>
      </c>
      <c r="D440" s="142">
        <v>2294900</v>
      </c>
    </row>
    <row r="441" spans="2:4">
      <c r="B441" s="104" t="s">
        <v>1010</v>
      </c>
      <c r="C441" s="142">
        <v>70393227</v>
      </c>
      <c r="D441" s="142">
        <v>0</v>
      </c>
    </row>
    <row r="442" spans="2:4">
      <c r="B442" s="106" t="s">
        <v>1011</v>
      </c>
      <c r="C442" s="142">
        <v>70393227</v>
      </c>
      <c r="D442" s="142">
        <v>0</v>
      </c>
    </row>
    <row r="443" spans="2:4">
      <c r="B443" s="104" t="s">
        <v>1179</v>
      </c>
      <c r="C443" s="142">
        <v>12403731</v>
      </c>
      <c r="D443" s="142">
        <v>0</v>
      </c>
    </row>
    <row r="444" spans="2:4">
      <c r="B444" s="106" t="s">
        <v>1180</v>
      </c>
      <c r="C444" s="142">
        <v>12403731</v>
      </c>
      <c r="D444" s="142">
        <v>0</v>
      </c>
    </row>
    <row r="445" spans="2:4">
      <c r="B445" s="104" t="s">
        <v>2756</v>
      </c>
      <c r="C445" s="142">
        <v>33243422</v>
      </c>
      <c r="D445" s="142">
        <v>0</v>
      </c>
    </row>
    <row r="446" spans="2:4">
      <c r="B446" s="106" t="s">
        <v>2607</v>
      </c>
      <c r="C446" s="142">
        <v>33243422</v>
      </c>
      <c r="D446" s="142">
        <v>0</v>
      </c>
    </row>
    <row r="447" spans="2:4">
      <c r="B447" s="104" t="s">
        <v>1181</v>
      </c>
      <c r="C447" s="142">
        <v>6606206</v>
      </c>
      <c r="D447" s="142">
        <v>0</v>
      </c>
    </row>
    <row r="448" spans="2:4">
      <c r="B448" s="106" t="s">
        <v>1182</v>
      </c>
      <c r="C448" s="142">
        <v>6606206</v>
      </c>
      <c r="D448" s="142">
        <v>0</v>
      </c>
    </row>
    <row r="449" spans="2:4">
      <c r="B449" s="104" t="s">
        <v>1183</v>
      </c>
      <c r="C449" s="142">
        <v>11116179</v>
      </c>
      <c r="D449" s="142">
        <v>0</v>
      </c>
    </row>
    <row r="450" spans="2:4">
      <c r="B450" s="106" t="s">
        <v>1184</v>
      </c>
      <c r="C450" s="142">
        <v>11116179</v>
      </c>
      <c r="D450" s="142">
        <v>0</v>
      </c>
    </row>
    <row r="451" spans="2:4">
      <c r="B451" s="104" t="s">
        <v>2757</v>
      </c>
      <c r="C451" s="142">
        <v>62324114</v>
      </c>
      <c r="D451" s="142">
        <v>0</v>
      </c>
    </row>
    <row r="452" spans="2:4">
      <c r="B452" s="106" t="s">
        <v>2608</v>
      </c>
      <c r="C452" s="142">
        <v>62324114</v>
      </c>
      <c r="D452" s="142">
        <v>0</v>
      </c>
    </row>
    <row r="453" spans="2:4">
      <c r="B453" s="104" t="s">
        <v>1185</v>
      </c>
      <c r="C453" s="142">
        <v>6606206</v>
      </c>
      <c r="D453" s="142">
        <v>0</v>
      </c>
    </row>
    <row r="454" spans="2:4">
      <c r="B454" s="106" t="s">
        <v>1186</v>
      </c>
      <c r="C454" s="142">
        <v>6606206</v>
      </c>
      <c r="D454" s="142">
        <v>0</v>
      </c>
    </row>
    <row r="455" spans="2:4">
      <c r="B455" s="104" t="s">
        <v>348</v>
      </c>
      <c r="C455" s="142">
        <v>18028485</v>
      </c>
      <c r="D455" s="142">
        <v>0</v>
      </c>
    </row>
    <row r="456" spans="2:4">
      <c r="B456" s="106" t="s">
        <v>690</v>
      </c>
      <c r="C456" s="142">
        <v>18028485</v>
      </c>
      <c r="D456" s="142">
        <v>0</v>
      </c>
    </row>
    <row r="457" spans="2:4">
      <c r="B457" s="104" t="s">
        <v>2758</v>
      </c>
      <c r="C457" s="142">
        <v>17933797</v>
      </c>
      <c r="D457" s="142">
        <v>0</v>
      </c>
    </row>
    <row r="458" spans="2:4">
      <c r="B458" s="106" t="s">
        <v>2609</v>
      </c>
      <c r="C458" s="142">
        <v>17933797</v>
      </c>
      <c r="D458" s="142">
        <v>0</v>
      </c>
    </row>
    <row r="459" spans="2:4">
      <c r="B459" s="104" t="s">
        <v>2610</v>
      </c>
      <c r="C459" s="142">
        <v>27747236</v>
      </c>
      <c r="D459" s="142">
        <v>0</v>
      </c>
    </row>
    <row r="460" spans="2:4">
      <c r="B460" s="106" t="s">
        <v>2611</v>
      </c>
      <c r="C460" s="142">
        <v>27747236</v>
      </c>
      <c r="D460" s="142">
        <v>0</v>
      </c>
    </row>
    <row r="461" spans="2:4">
      <c r="B461" s="104" t="s">
        <v>349</v>
      </c>
      <c r="C461" s="142">
        <v>7086485</v>
      </c>
      <c r="D461" s="142">
        <v>0</v>
      </c>
    </row>
    <row r="462" spans="2:4">
      <c r="B462" s="106" t="s">
        <v>691</v>
      </c>
      <c r="C462" s="142">
        <v>7086485</v>
      </c>
      <c r="D462" s="142">
        <v>0</v>
      </c>
    </row>
    <row r="463" spans="2:4">
      <c r="B463" s="104" t="s">
        <v>2171</v>
      </c>
      <c r="C463" s="142">
        <v>6779437</v>
      </c>
      <c r="D463" s="142">
        <v>0</v>
      </c>
    </row>
    <row r="464" spans="2:4">
      <c r="B464" s="106" t="s">
        <v>2172</v>
      </c>
      <c r="C464" s="142">
        <v>6779437</v>
      </c>
      <c r="D464" s="142">
        <v>0</v>
      </c>
    </row>
    <row r="465" spans="2:4">
      <c r="B465" s="104" t="s">
        <v>2173</v>
      </c>
      <c r="C465" s="142">
        <v>4802120</v>
      </c>
      <c r="D465" s="142">
        <v>0</v>
      </c>
    </row>
    <row r="466" spans="2:4">
      <c r="B466" s="106" t="s">
        <v>2174</v>
      </c>
      <c r="C466" s="142">
        <v>4802120</v>
      </c>
      <c r="D466" s="142">
        <v>0</v>
      </c>
    </row>
    <row r="467" spans="2:4">
      <c r="B467" s="104" t="s">
        <v>2175</v>
      </c>
      <c r="C467" s="142">
        <v>6779437</v>
      </c>
      <c r="D467" s="142">
        <v>0</v>
      </c>
    </row>
    <row r="468" spans="2:4">
      <c r="B468" s="106" t="s">
        <v>2176</v>
      </c>
      <c r="C468" s="142">
        <v>6779437</v>
      </c>
      <c r="D468" s="142">
        <v>0</v>
      </c>
    </row>
    <row r="469" spans="2:4">
      <c r="B469" s="104" t="s">
        <v>350</v>
      </c>
      <c r="C469" s="142">
        <v>2111081</v>
      </c>
      <c r="D469" s="142">
        <v>0</v>
      </c>
    </row>
    <row r="470" spans="2:4">
      <c r="B470" s="106" t="s">
        <v>692</v>
      </c>
      <c r="C470" s="142">
        <v>2111081</v>
      </c>
      <c r="D470" s="142">
        <v>0</v>
      </c>
    </row>
    <row r="471" spans="2:4">
      <c r="B471" s="104" t="s">
        <v>3099</v>
      </c>
      <c r="C471" s="142">
        <v>3694504</v>
      </c>
      <c r="D471" s="142">
        <v>0</v>
      </c>
    </row>
    <row r="472" spans="2:4">
      <c r="B472" s="106" t="s">
        <v>3100</v>
      </c>
      <c r="C472" s="142">
        <v>3694504</v>
      </c>
      <c r="D472" s="142">
        <v>0</v>
      </c>
    </row>
    <row r="473" spans="2:4">
      <c r="B473" s="104" t="s">
        <v>1078</v>
      </c>
      <c r="C473" s="142">
        <v>27066154</v>
      </c>
      <c r="D473" s="142">
        <v>0</v>
      </c>
    </row>
    <row r="474" spans="2:4">
      <c r="B474" s="106" t="s">
        <v>1079</v>
      </c>
      <c r="C474" s="142">
        <v>27066154</v>
      </c>
      <c r="D474" s="142">
        <v>0</v>
      </c>
    </row>
    <row r="475" spans="2:4">
      <c r="B475" s="104" t="s">
        <v>351</v>
      </c>
      <c r="C475" s="142">
        <v>396054554</v>
      </c>
      <c r="D475" s="142">
        <v>11628529.33</v>
      </c>
    </row>
    <row r="476" spans="2:4">
      <c r="B476" s="106" t="s">
        <v>693</v>
      </c>
      <c r="C476" s="142">
        <v>396054554</v>
      </c>
      <c r="D476" s="142">
        <v>11628529.33</v>
      </c>
    </row>
    <row r="477" spans="2:4">
      <c r="B477" s="105" t="s">
        <v>287</v>
      </c>
      <c r="C477" s="142">
        <v>3157458149</v>
      </c>
      <c r="D477" s="142">
        <v>488467311.17999995</v>
      </c>
    </row>
    <row r="478" spans="2:4">
      <c r="B478" s="103" t="s">
        <v>281</v>
      </c>
      <c r="C478" s="143">
        <v>2839965997</v>
      </c>
      <c r="D478" s="143">
        <v>488467311.17999995</v>
      </c>
    </row>
    <row r="479" spans="2:4">
      <c r="B479" s="104" t="s">
        <v>3058</v>
      </c>
      <c r="C479" s="142">
        <v>17837386</v>
      </c>
      <c r="D479" s="142">
        <v>0</v>
      </c>
    </row>
    <row r="480" spans="2:4">
      <c r="B480" s="106" t="s">
        <v>2612</v>
      </c>
      <c r="C480" s="142">
        <v>17837386</v>
      </c>
      <c r="D480" s="142">
        <v>0</v>
      </c>
    </row>
    <row r="481" spans="2:4">
      <c r="B481" s="104" t="s">
        <v>3101</v>
      </c>
      <c r="C481" s="142">
        <v>10740698</v>
      </c>
      <c r="D481" s="142">
        <v>0</v>
      </c>
    </row>
    <row r="482" spans="2:4">
      <c r="B482" s="106" t="s">
        <v>3102</v>
      </c>
      <c r="C482" s="142">
        <v>10740698</v>
      </c>
      <c r="D482" s="142">
        <v>0</v>
      </c>
    </row>
    <row r="483" spans="2:4">
      <c r="B483" s="104" t="s">
        <v>2759</v>
      </c>
      <c r="C483" s="142">
        <v>11035275</v>
      </c>
      <c r="D483" s="142">
        <v>0</v>
      </c>
    </row>
    <row r="484" spans="2:4">
      <c r="B484" s="106" t="s">
        <v>1187</v>
      </c>
      <c r="C484" s="142">
        <v>11035275</v>
      </c>
      <c r="D484" s="142">
        <v>0</v>
      </c>
    </row>
    <row r="485" spans="2:4">
      <c r="B485" s="104" t="s">
        <v>352</v>
      </c>
      <c r="C485" s="142">
        <v>8038270</v>
      </c>
      <c r="D485" s="142">
        <v>0</v>
      </c>
    </row>
    <row r="486" spans="2:4">
      <c r="B486" s="106" t="s">
        <v>694</v>
      </c>
      <c r="C486" s="142">
        <v>8038270</v>
      </c>
      <c r="D486" s="142">
        <v>0</v>
      </c>
    </row>
    <row r="487" spans="2:4">
      <c r="B487" s="104" t="s">
        <v>1188</v>
      </c>
      <c r="C487" s="142">
        <v>4595200</v>
      </c>
      <c r="D487" s="142">
        <v>0</v>
      </c>
    </row>
    <row r="488" spans="2:4">
      <c r="B488" s="106" t="s">
        <v>1189</v>
      </c>
      <c r="C488" s="142">
        <v>4595200</v>
      </c>
      <c r="D488" s="142">
        <v>0</v>
      </c>
    </row>
    <row r="489" spans="2:4">
      <c r="B489" s="104" t="s">
        <v>2760</v>
      </c>
      <c r="C489" s="142">
        <v>12313456</v>
      </c>
      <c r="D489" s="142">
        <v>0</v>
      </c>
    </row>
    <row r="490" spans="2:4">
      <c r="B490" s="106" t="s">
        <v>1190</v>
      </c>
      <c r="C490" s="142">
        <v>12313456</v>
      </c>
      <c r="D490" s="142">
        <v>0</v>
      </c>
    </row>
    <row r="491" spans="2:4">
      <c r="B491" s="104" t="s">
        <v>353</v>
      </c>
      <c r="C491" s="142">
        <v>14208763</v>
      </c>
      <c r="D491" s="142">
        <v>0</v>
      </c>
    </row>
    <row r="492" spans="2:4">
      <c r="B492" s="106" t="s">
        <v>695</v>
      </c>
      <c r="C492" s="142">
        <v>14208763</v>
      </c>
      <c r="D492" s="142">
        <v>0</v>
      </c>
    </row>
    <row r="493" spans="2:4">
      <c r="B493" s="104" t="s">
        <v>354</v>
      </c>
      <c r="C493" s="142">
        <v>11951551</v>
      </c>
      <c r="D493" s="142">
        <v>0</v>
      </c>
    </row>
    <row r="494" spans="2:4">
      <c r="B494" s="106" t="s">
        <v>696</v>
      </c>
      <c r="C494" s="142">
        <v>11951551</v>
      </c>
      <c r="D494" s="142">
        <v>0</v>
      </c>
    </row>
    <row r="495" spans="2:4">
      <c r="B495" s="104" t="s">
        <v>2761</v>
      </c>
      <c r="C495" s="142">
        <v>7102971</v>
      </c>
      <c r="D495" s="142">
        <v>0</v>
      </c>
    </row>
    <row r="496" spans="2:4">
      <c r="B496" s="106" t="s">
        <v>1012</v>
      </c>
      <c r="C496" s="142">
        <v>7102971</v>
      </c>
      <c r="D496" s="142">
        <v>0</v>
      </c>
    </row>
    <row r="497" spans="2:4">
      <c r="B497" s="104" t="s">
        <v>355</v>
      </c>
      <c r="C497" s="142">
        <v>54508365</v>
      </c>
      <c r="D497" s="142">
        <v>0</v>
      </c>
    </row>
    <row r="498" spans="2:4">
      <c r="B498" s="106" t="s">
        <v>697</v>
      </c>
      <c r="C498" s="142">
        <v>54508365</v>
      </c>
      <c r="D498" s="142">
        <v>0</v>
      </c>
    </row>
    <row r="499" spans="2:4">
      <c r="B499" s="104" t="s">
        <v>3059</v>
      </c>
      <c r="C499" s="142">
        <v>17078119</v>
      </c>
      <c r="D499" s="142">
        <v>0</v>
      </c>
    </row>
    <row r="500" spans="2:4">
      <c r="B500" s="106" t="s">
        <v>2615</v>
      </c>
      <c r="C500" s="142">
        <v>17078119</v>
      </c>
      <c r="D500" s="142">
        <v>0</v>
      </c>
    </row>
    <row r="501" spans="2:4">
      <c r="B501" s="104" t="s">
        <v>356</v>
      </c>
      <c r="C501" s="142">
        <v>37399895</v>
      </c>
      <c r="D501" s="142">
        <v>0</v>
      </c>
    </row>
    <row r="502" spans="2:4">
      <c r="B502" s="106" t="s">
        <v>698</v>
      </c>
      <c r="C502" s="142">
        <v>37399895</v>
      </c>
      <c r="D502" s="142">
        <v>0</v>
      </c>
    </row>
    <row r="503" spans="2:4">
      <c r="B503" s="104" t="s">
        <v>3060</v>
      </c>
      <c r="C503" s="142">
        <v>29578279</v>
      </c>
      <c r="D503" s="142">
        <v>0</v>
      </c>
    </row>
    <row r="504" spans="2:4">
      <c r="B504" s="106" t="s">
        <v>2612</v>
      </c>
      <c r="C504" s="142">
        <v>29578279</v>
      </c>
      <c r="D504" s="142">
        <v>0</v>
      </c>
    </row>
    <row r="505" spans="2:4">
      <c r="B505" s="104" t="s">
        <v>357</v>
      </c>
      <c r="C505" s="142">
        <v>11859548</v>
      </c>
      <c r="D505" s="142">
        <v>0</v>
      </c>
    </row>
    <row r="506" spans="2:4">
      <c r="B506" s="106" t="s">
        <v>699</v>
      </c>
      <c r="C506" s="142">
        <v>11859548</v>
      </c>
      <c r="D506" s="142">
        <v>0</v>
      </c>
    </row>
    <row r="507" spans="2:4">
      <c r="B507" s="104" t="s">
        <v>2613</v>
      </c>
      <c r="C507" s="142">
        <v>67561129</v>
      </c>
      <c r="D507" s="142">
        <v>40000000</v>
      </c>
    </row>
    <row r="508" spans="2:4">
      <c r="B508" s="106" t="s">
        <v>2614</v>
      </c>
      <c r="C508" s="142">
        <v>62629959</v>
      </c>
      <c r="D508" s="142">
        <v>40000000</v>
      </c>
    </row>
    <row r="509" spans="2:4">
      <c r="B509" s="106" t="s">
        <v>3103</v>
      </c>
      <c r="C509" s="142">
        <v>4931170</v>
      </c>
      <c r="D509" s="142">
        <v>0</v>
      </c>
    </row>
    <row r="510" spans="2:4">
      <c r="B510" s="104" t="s">
        <v>2992</v>
      </c>
      <c r="C510" s="142">
        <v>60671173</v>
      </c>
      <c r="D510" s="142">
        <v>32000000</v>
      </c>
    </row>
    <row r="511" spans="2:4">
      <c r="B511" s="106" t="s">
        <v>2993</v>
      </c>
      <c r="C511" s="142">
        <v>60671173</v>
      </c>
      <c r="D511" s="142">
        <v>32000000</v>
      </c>
    </row>
    <row r="512" spans="2:4">
      <c r="B512" s="104" t="s">
        <v>1856</v>
      </c>
      <c r="C512" s="142">
        <v>12486882</v>
      </c>
      <c r="D512" s="142">
        <v>0</v>
      </c>
    </row>
    <row r="513" spans="2:4">
      <c r="B513" s="106" t="s">
        <v>1857</v>
      </c>
      <c r="C513" s="142">
        <v>12486882</v>
      </c>
      <c r="D513" s="142">
        <v>0</v>
      </c>
    </row>
    <row r="514" spans="2:4">
      <c r="B514" s="104" t="s">
        <v>3104</v>
      </c>
      <c r="C514" s="142">
        <v>3043403</v>
      </c>
      <c r="D514" s="142">
        <v>0</v>
      </c>
    </row>
    <row r="515" spans="2:4">
      <c r="B515" s="106" t="s">
        <v>3105</v>
      </c>
      <c r="C515" s="142">
        <v>3043403</v>
      </c>
      <c r="D515" s="142">
        <v>0</v>
      </c>
    </row>
    <row r="516" spans="2:4">
      <c r="B516" s="104" t="s">
        <v>1858</v>
      </c>
      <c r="C516" s="142">
        <v>11208701</v>
      </c>
      <c r="D516" s="142">
        <v>0</v>
      </c>
    </row>
    <row r="517" spans="2:4">
      <c r="B517" s="106" t="s">
        <v>1859</v>
      </c>
      <c r="C517" s="142">
        <v>11208701</v>
      </c>
      <c r="D517" s="142">
        <v>0</v>
      </c>
    </row>
    <row r="518" spans="2:4">
      <c r="B518" s="104" t="s">
        <v>1860</v>
      </c>
      <c r="C518" s="142">
        <v>11208701</v>
      </c>
      <c r="D518" s="142">
        <v>0</v>
      </c>
    </row>
    <row r="519" spans="2:4">
      <c r="B519" s="106" t="s">
        <v>1861</v>
      </c>
      <c r="C519" s="142">
        <v>11208701</v>
      </c>
      <c r="D519" s="142">
        <v>0</v>
      </c>
    </row>
    <row r="520" spans="2:4">
      <c r="B520" s="104" t="s">
        <v>2762</v>
      </c>
      <c r="C520" s="142">
        <v>11208701</v>
      </c>
      <c r="D520" s="142">
        <v>0</v>
      </c>
    </row>
    <row r="521" spans="2:4">
      <c r="B521" s="106" t="s">
        <v>1862</v>
      </c>
      <c r="C521" s="142">
        <v>11208701</v>
      </c>
      <c r="D521" s="142">
        <v>0</v>
      </c>
    </row>
    <row r="522" spans="2:4">
      <c r="B522" s="104" t="s">
        <v>1863</v>
      </c>
      <c r="C522" s="142">
        <v>6731551</v>
      </c>
      <c r="D522" s="142">
        <v>0</v>
      </c>
    </row>
    <row r="523" spans="2:4">
      <c r="B523" s="106" t="s">
        <v>1864</v>
      </c>
      <c r="C523" s="142">
        <v>6731551</v>
      </c>
      <c r="D523" s="142">
        <v>0</v>
      </c>
    </row>
    <row r="524" spans="2:4">
      <c r="B524" s="104" t="s">
        <v>1865</v>
      </c>
      <c r="C524" s="142">
        <v>4768626</v>
      </c>
      <c r="D524" s="142">
        <v>1088833.44</v>
      </c>
    </row>
    <row r="525" spans="2:4">
      <c r="B525" s="106" t="s">
        <v>1866</v>
      </c>
      <c r="C525" s="142">
        <v>4768626</v>
      </c>
      <c r="D525" s="142">
        <v>1088833.44</v>
      </c>
    </row>
    <row r="526" spans="2:4">
      <c r="B526" s="104" t="s">
        <v>1867</v>
      </c>
      <c r="C526" s="142">
        <v>4768626</v>
      </c>
      <c r="D526" s="142">
        <v>1088833.45</v>
      </c>
    </row>
    <row r="527" spans="2:4">
      <c r="B527" s="106" t="s">
        <v>1868</v>
      </c>
      <c r="C527" s="142">
        <v>4768626</v>
      </c>
      <c r="D527" s="142">
        <v>1088833.45</v>
      </c>
    </row>
    <row r="528" spans="2:4">
      <c r="B528" s="104" t="s">
        <v>2763</v>
      </c>
      <c r="C528" s="142">
        <v>11208701</v>
      </c>
      <c r="D528" s="142">
        <v>2506068</v>
      </c>
    </row>
    <row r="529" spans="2:4">
      <c r="B529" s="106" t="s">
        <v>1869</v>
      </c>
      <c r="C529" s="142">
        <v>11208701</v>
      </c>
      <c r="D529" s="142">
        <v>2506068</v>
      </c>
    </row>
    <row r="530" spans="2:4">
      <c r="B530" s="104" t="s">
        <v>358</v>
      </c>
      <c r="C530" s="142">
        <v>2763625</v>
      </c>
      <c r="D530" s="142">
        <v>0</v>
      </c>
    </row>
    <row r="531" spans="2:4">
      <c r="B531" s="106" t="s">
        <v>700</v>
      </c>
      <c r="C531" s="142">
        <v>2763625</v>
      </c>
      <c r="D531" s="142">
        <v>0</v>
      </c>
    </row>
    <row r="532" spans="2:4">
      <c r="B532" s="104" t="s">
        <v>1870</v>
      </c>
      <c r="C532" s="142">
        <v>11208701</v>
      </c>
      <c r="D532" s="142">
        <v>2506067.9900000002</v>
      </c>
    </row>
    <row r="533" spans="2:4">
      <c r="B533" s="106" t="s">
        <v>1871</v>
      </c>
      <c r="C533" s="142">
        <v>11208701</v>
      </c>
      <c r="D533" s="142">
        <v>2506067.9900000002</v>
      </c>
    </row>
    <row r="534" spans="2:4">
      <c r="B534" s="104" t="s">
        <v>1872</v>
      </c>
      <c r="C534" s="142">
        <v>6731551</v>
      </c>
      <c r="D534" s="142">
        <v>0</v>
      </c>
    </row>
    <row r="535" spans="2:4">
      <c r="B535" s="106" t="s">
        <v>1873</v>
      </c>
      <c r="C535" s="142">
        <v>6731551</v>
      </c>
      <c r="D535" s="142">
        <v>0</v>
      </c>
    </row>
    <row r="536" spans="2:4">
      <c r="B536" s="104" t="s">
        <v>2764</v>
      </c>
      <c r="C536" s="142">
        <v>6731551</v>
      </c>
      <c r="D536" s="142">
        <v>0</v>
      </c>
    </row>
    <row r="537" spans="2:4">
      <c r="B537" s="106" t="s">
        <v>1874</v>
      </c>
      <c r="C537" s="142">
        <v>6731551</v>
      </c>
      <c r="D537" s="142">
        <v>0</v>
      </c>
    </row>
    <row r="538" spans="2:4">
      <c r="B538" s="104" t="s">
        <v>1013</v>
      </c>
      <c r="C538" s="142">
        <v>9944159</v>
      </c>
      <c r="D538" s="142">
        <v>0</v>
      </c>
    </row>
    <row r="539" spans="2:4">
      <c r="B539" s="106" t="s">
        <v>1014</v>
      </c>
      <c r="C539" s="142">
        <v>9944159</v>
      </c>
      <c r="D539" s="142">
        <v>0</v>
      </c>
    </row>
    <row r="540" spans="2:4">
      <c r="B540" s="104" t="s">
        <v>2765</v>
      </c>
      <c r="C540" s="142">
        <v>12486882</v>
      </c>
      <c r="D540" s="142">
        <v>0</v>
      </c>
    </row>
    <row r="541" spans="2:4">
      <c r="B541" s="106" t="s">
        <v>1875</v>
      </c>
      <c r="C541" s="142">
        <v>12486882</v>
      </c>
      <c r="D541" s="142">
        <v>0</v>
      </c>
    </row>
    <row r="542" spans="2:4">
      <c r="B542" s="104" t="s">
        <v>1876</v>
      </c>
      <c r="C542" s="142">
        <v>11208701</v>
      </c>
      <c r="D542" s="142">
        <v>0</v>
      </c>
    </row>
    <row r="543" spans="2:4">
      <c r="B543" s="106" t="s">
        <v>1877</v>
      </c>
      <c r="C543" s="142">
        <v>11208701</v>
      </c>
      <c r="D543" s="142">
        <v>0</v>
      </c>
    </row>
    <row r="544" spans="2:4">
      <c r="B544" s="104" t="s">
        <v>1878</v>
      </c>
      <c r="C544" s="142">
        <v>6731551</v>
      </c>
      <c r="D544" s="142">
        <v>0</v>
      </c>
    </row>
    <row r="545" spans="2:4">
      <c r="B545" s="106" t="s">
        <v>1879</v>
      </c>
      <c r="C545" s="142">
        <v>6731551</v>
      </c>
      <c r="D545" s="142">
        <v>0</v>
      </c>
    </row>
    <row r="546" spans="2:4">
      <c r="B546" s="104" t="s">
        <v>3106</v>
      </c>
      <c r="C546" s="142">
        <v>3754097</v>
      </c>
      <c r="D546" s="142">
        <v>0</v>
      </c>
    </row>
    <row r="547" spans="2:4">
      <c r="B547" s="106" t="s">
        <v>3107</v>
      </c>
      <c r="C547" s="142">
        <v>3754097</v>
      </c>
      <c r="D547" s="142">
        <v>0</v>
      </c>
    </row>
    <row r="548" spans="2:4">
      <c r="B548" s="104" t="s">
        <v>1880</v>
      </c>
      <c r="C548" s="142">
        <v>6731551</v>
      </c>
      <c r="D548" s="142">
        <v>0</v>
      </c>
    </row>
    <row r="549" spans="2:4">
      <c r="B549" s="106" t="s">
        <v>1881</v>
      </c>
      <c r="C549" s="142">
        <v>6731551</v>
      </c>
      <c r="D549" s="142">
        <v>0</v>
      </c>
    </row>
    <row r="550" spans="2:4">
      <c r="B550" s="104" t="s">
        <v>2766</v>
      </c>
      <c r="C550" s="142">
        <v>6731551</v>
      </c>
      <c r="D550" s="142">
        <v>0</v>
      </c>
    </row>
    <row r="551" spans="2:4">
      <c r="B551" s="106" t="s">
        <v>1882</v>
      </c>
      <c r="C551" s="142">
        <v>6731551</v>
      </c>
      <c r="D551" s="142">
        <v>0</v>
      </c>
    </row>
    <row r="552" spans="2:4">
      <c r="B552" s="104" t="s">
        <v>1015</v>
      </c>
      <c r="C552" s="142">
        <v>17047130</v>
      </c>
      <c r="D552" s="142">
        <v>0</v>
      </c>
    </row>
    <row r="553" spans="2:4">
      <c r="B553" s="106" t="s">
        <v>1016</v>
      </c>
      <c r="C553" s="142">
        <v>17047130</v>
      </c>
      <c r="D553" s="142">
        <v>0</v>
      </c>
    </row>
    <row r="554" spans="2:4">
      <c r="B554" s="104" t="s">
        <v>1883</v>
      </c>
      <c r="C554" s="142">
        <v>21746580</v>
      </c>
      <c r="D554" s="142">
        <v>0</v>
      </c>
    </row>
    <row r="555" spans="2:4">
      <c r="B555" s="106" t="s">
        <v>1884</v>
      </c>
      <c r="C555" s="142">
        <v>21746580</v>
      </c>
      <c r="D555" s="142">
        <v>0</v>
      </c>
    </row>
    <row r="556" spans="2:4">
      <c r="B556" s="104" t="s">
        <v>2767</v>
      </c>
      <c r="C556" s="142">
        <v>25327139</v>
      </c>
      <c r="D556" s="142">
        <v>0</v>
      </c>
    </row>
    <row r="557" spans="2:4">
      <c r="B557" s="106" t="s">
        <v>2615</v>
      </c>
      <c r="C557" s="142">
        <v>25327139</v>
      </c>
      <c r="D557" s="142">
        <v>0</v>
      </c>
    </row>
    <row r="558" spans="2:4">
      <c r="B558" s="104" t="s">
        <v>1885</v>
      </c>
      <c r="C558" s="142">
        <v>11208701</v>
      </c>
      <c r="D558" s="142">
        <v>0</v>
      </c>
    </row>
    <row r="559" spans="2:4">
      <c r="B559" s="106" t="s">
        <v>1886</v>
      </c>
      <c r="C559" s="142">
        <v>11208701</v>
      </c>
      <c r="D559" s="142">
        <v>0</v>
      </c>
    </row>
    <row r="560" spans="2:4">
      <c r="B560" s="104" t="s">
        <v>2768</v>
      </c>
      <c r="C560" s="142">
        <v>73882266</v>
      </c>
      <c r="D560" s="142">
        <v>0</v>
      </c>
    </row>
    <row r="561" spans="2:4">
      <c r="B561" s="106" t="s">
        <v>2612</v>
      </c>
      <c r="C561" s="142">
        <v>73882266</v>
      </c>
      <c r="D561" s="142">
        <v>0</v>
      </c>
    </row>
    <row r="562" spans="2:4">
      <c r="B562" s="104" t="s">
        <v>1887</v>
      </c>
      <c r="C562" s="142">
        <v>6731551</v>
      </c>
      <c r="D562" s="142">
        <v>0</v>
      </c>
    </row>
    <row r="563" spans="2:4">
      <c r="B563" s="106" t="s">
        <v>1888</v>
      </c>
      <c r="C563" s="142">
        <v>6731551</v>
      </c>
      <c r="D563" s="142">
        <v>0</v>
      </c>
    </row>
    <row r="564" spans="2:4">
      <c r="B564" s="104" t="s">
        <v>1889</v>
      </c>
      <c r="C564" s="142">
        <v>6731551</v>
      </c>
      <c r="D564" s="142">
        <v>0</v>
      </c>
    </row>
    <row r="565" spans="2:4">
      <c r="B565" s="106" t="s">
        <v>1890</v>
      </c>
      <c r="C565" s="142">
        <v>6731551</v>
      </c>
      <c r="D565" s="142">
        <v>0</v>
      </c>
    </row>
    <row r="566" spans="2:4">
      <c r="B566" s="104" t="s">
        <v>2769</v>
      </c>
      <c r="C566" s="142">
        <v>6731551</v>
      </c>
      <c r="D566" s="142">
        <v>0</v>
      </c>
    </row>
    <row r="567" spans="2:4">
      <c r="B567" s="106" t="s">
        <v>1891</v>
      </c>
      <c r="C567" s="142">
        <v>6731551</v>
      </c>
      <c r="D567" s="142">
        <v>0</v>
      </c>
    </row>
    <row r="568" spans="2:4">
      <c r="B568" s="104" t="s">
        <v>1017</v>
      </c>
      <c r="C568" s="142">
        <v>42879899</v>
      </c>
      <c r="D568" s="142">
        <v>0</v>
      </c>
    </row>
    <row r="569" spans="2:4">
      <c r="B569" s="106" t="s">
        <v>1018</v>
      </c>
      <c r="C569" s="142">
        <v>34241206</v>
      </c>
      <c r="D569" s="142">
        <v>0</v>
      </c>
    </row>
    <row r="570" spans="2:4">
      <c r="B570" s="106" t="s">
        <v>3108</v>
      </c>
      <c r="C570" s="142">
        <v>8638693</v>
      </c>
      <c r="D570" s="142">
        <v>0</v>
      </c>
    </row>
    <row r="571" spans="2:4">
      <c r="B571" s="104" t="s">
        <v>359</v>
      </c>
      <c r="C571" s="142">
        <v>17520178</v>
      </c>
      <c r="D571" s="142">
        <v>0</v>
      </c>
    </row>
    <row r="572" spans="2:4">
      <c r="B572" s="106" t="s">
        <v>701</v>
      </c>
      <c r="C572" s="142">
        <v>17520178</v>
      </c>
      <c r="D572" s="142">
        <v>0</v>
      </c>
    </row>
    <row r="573" spans="2:4">
      <c r="B573" s="104" t="s">
        <v>2770</v>
      </c>
      <c r="C573" s="142">
        <v>4768626</v>
      </c>
      <c r="D573" s="142">
        <v>1072940.79</v>
      </c>
    </row>
    <row r="574" spans="2:4">
      <c r="B574" s="106" t="s">
        <v>1892</v>
      </c>
      <c r="C574" s="142">
        <v>4768626</v>
      </c>
      <c r="D574" s="142">
        <v>1072940.79</v>
      </c>
    </row>
    <row r="575" spans="2:4">
      <c r="B575" s="104" t="s">
        <v>3109</v>
      </c>
      <c r="C575" s="142">
        <v>13364163</v>
      </c>
      <c r="D575" s="142">
        <v>0</v>
      </c>
    </row>
    <row r="576" spans="2:4">
      <c r="B576" s="106" t="s">
        <v>3110</v>
      </c>
      <c r="C576" s="142">
        <v>13364163</v>
      </c>
      <c r="D576" s="142">
        <v>0</v>
      </c>
    </row>
    <row r="577" spans="2:4">
      <c r="B577" s="104" t="s">
        <v>1893</v>
      </c>
      <c r="C577" s="142">
        <v>6731551</v>
      </c>
      <c r="D577" s="142">
        <v>1514598.83</v>
      </c>
    </row>
    <row r="578" spans="2:4">
      <c r="B578" s="106" t="s">
        <v>1894</v>
      </c>
      <c r="C578" s="142">
        <v>6731551</v>
      </c>
      <c r="D578" s="142">
        <v>1514598.83</v>
      </c>
    </row>
    <row r="579" spans="2:4">
      <c r="B579" s="104" t="s">
        <v>1895</v>
      </c>
      <c r="C579" s="142">
        <v>6731551</v>
      </c>
      <c r="D579" s="142">
        <v>1514598.83</v>
      </c>
    </row>
    <row r="580" spans="2:4">
      <c r="B580" s="106" t="s">
        <v>1896</v>
      </c>
      <c r="C580" s="142">
        <v>6731551</v>
      </c>
      <c r="D580" s="142">
        <v>1514598.83</v>
      </c>
    </row>
    <row r="581" spans="2:4">
      <c r="B581" s="104" t="s">
        <v>1897</v>
      </c>
      <c r="C581" s="142">
        <v>6731551</v>
      </c>
      <c r="D581" s="142">
        <v>1514598.83</v>
      </c>
    </row>
    <row r="582" spans="2:4">
      <c r="B582" s="106" t="s">
        <v>1898</v>
      </c>
      <c r="C582" s="142">
        <v>6731551</v>
      </c>
      <c r="D582" s="142">
        <v>1514598.83</v>
      </c>
    </row>
    <row r="583" spans="2:4">
      <c r="B583" s="104" t="s">
        <v>1899</v>
      </c>
      <c r="C583" s="142">
        <v>4768626</v>
      </c>
      <c r="D583" s="142">
        <v>0</v>
      </c>
    </row>
    <row r="584" spans="2:4">
      <c r="B584" s="106" t="s">
        <v>1900</v>
      </c>
      <c r="C584" s="142">
        <v>4768626</v>
      </c>
      <c r="D584" s="142">
        <v>0</v>
      </c>
    </row>
    <row r="585" spans="2:4">
      <c r="B585" s="104" t="s">
        <v>1901</v>
      </c>
      <c r="C585" s="142">
        <v>4768626</v>
      </c>
      <c r="D585" s="142">
        <v>0</v>
      </c>
    </row>
    <row r="586" spans="2:4">
      <c r="B586" s="106" t="s">
        <v>1902</v>
      </c>
      <c r="C586" s="142">
        <v>4768626</v>
      </c>
      <c r="D586" s="142">
        <v>0</v>
      </c>
    </row>
    <row r="587" spans="2:4">
      <c r="B587" s="104" t="s">
        <v>1903</v>
      </c>
      <c r="C587" s="142">
        <v>4768626</v>
      </c>
      <c r="D587" s="142">
        <v>0</v>
      </c>
    </row>
    <row r="588" spans="2:4">
      <c r="B588" s="106" t="s">
        <v>1904</v>
      </c>
      <c r="C588" s="142">
        <v>4768626</v>
      </c>
      <c r="D588" s="142">
        <v>0</v>
      </c>
    </row>
    <row r="589" spans="2:4">
      <c r="B589" s="104" t="s">
        <v>2771</v>
      </c>
      <c r="C589" s="142">
        <v>6731551</v>
      </c>
      <c r="D589" s="142">
        <v>0</v>
      </c>
    </row>
    <row r="590" spans="2:4">
      <c r="B590" s="106" t="s">
        <v>1905</v>
      </c>
      <c r="C590" s="142">
        <v>6731551</v>
      </c>
      <c r="D590" s="142">
        <v>0</v>
      </c>
    </row>
    <row r="591" spans="2:4">
      <c r="B591" s="104" t="s">
        <v>1906</v>
      </c>
      <c r="C591" s="142">
        <v>4768626</v>
      </c>
      <c r="D591" s="142">
        <v>0</v>
      </c>
    </row>
    <row r="592" spans="2:4">
      <c r="B592" s="106" t="s">
        <v>1907</v>
      </c>
      <c r="C592" s="142">
        <v>4768626</v>
      </c>
      <c r="D592" s="142">
        <v>0</v>
      </c>
    </row>
    <row r="593" spans="2:4">
      <c r="B593" s="104" t="s">
        <v>1908</v>
      </c>
      <c r="C593" s="142">
        <v>6731551</v>
      </c>
      <c r="D593" s="142">
        <v>1611998.8</v>
      </c>
    </row>
    <row r="594" spans="2:4">
      <c r="B594" s="106" t="s">
        <v>1909</v>
      </c>
      <c r="C594" s="142">
        <v>6731551</v>
      </c>
      <c r="D594" s="142">
        <v>1611998.8</v>
      </c>
    </row>
    <row r="595" spans="2:4">
      <c r="B595" s="104" t="s">
        <v>2772</v>
      </c>
      <c r="C595" s="142">
        <v>11208701</v>
      </c>
      <c r="D595" s="142">
        <v>2489491.1</v>
      </c>
    </row>
    <row r="596" spans="2:4">
      <c r="B596" s="106" t="s">
        <v>1910</v>
      </c>
      <c r="C596" s="142">
        <v>11208701</v>
      </c>
      <c r="D596" s="142">
        <v>2489491.1</v>
      </c>
    </row>
    <row r="597" spans="2:4">
      <c r="B597" s="104" t="s">
        <v>360</v>
      </c>
      <c r="C597" s="142">
        <v>196254331</v>
      </c>
      <c r="D597" s="142">
        <v>137377200.19</v>
      </c>
    </row>
    <row r="598" spans="2:4">
      <c r="B598" s="106" t="s">
        <v>702</v>
      </c>
      <c r="C598" s="142">
        <v>188538682</v>
      </c>
      <c r="D598" s="142">
        <v>137377200.19</v>
      </c>
    </row>
    <row r="599" spans="2:4">
      <c r="B599" s="106" t="s">
        <v>3111</v>
      </c>
      <c r="C599" s="142">
        <v>7715649</v>
      </c>
      <c r="D599" s="142">
        <v>0</v>
      </c>
    </row>
    <row r="600" spans="2:4">
      <c r="B600" s="104" t="s">
        <v>1911</v>
      </c>
      <c r="C600" s="142">
        <v>11208701</v>
      </c>
      <c r="D600" s="142">
        <v>2489491.1</v>
      </c>
    </row>
    <row r="601" spans="2:4">
      <c r="B601" s="106" t="s">
        <v>1912</v>
      </c>
      <c r="C601" s="142">
        <v>11208701</v>
      </c>
      <c r="D601" s="142">
        <v>2489491.1</v>
      </c>
    </row>
    <row r="602" spans="2:4">
      <c r="B602" s="104" t="s">
        <v>1913</v>
      </c>
      <c r="C602" s="142">
        <v>11208701</v>
      </c>
      <c r="D602" s="142">
        <v>2489491.1</v>
      </c>
    </row>
    <row r="603" spans="2:4">
      <c r="B603" s="106" t="s">
        <v>1914</v>
      </c>
      <c r="C603" s="142">
        <v>11208701</v>
      </c>
      <c r="D603" s="142">
        <v>2489491.1</v>
      </c>
    </row>
    <row r="604" spans="2:4">
      <c r="B604" s="104" t="s">
        <v>1915</v>
      </c>
      <c r="C604" s="142">
        <v>4768626</v>
      </c>
      <c r="D604" s="142">
        <v>1077476.07</v>
      </c>
    </row>
    <row r="605" spans="2:4">
      <c r="B605" s="106" t="s">
        <v>1916</v>
      </c>
      <c r="C605" s="142">
        <v>4768626</v>
      </c>
      <c r="D605" s="142">
        <v>1077476.07</v>
      </c>
    </row>
    <row r="606" spans="2:4">
      <c r="B606" s="104" t="s">
        <v>3112</v>
      </c>
      <c r="C606" s="142">
        <v>8234119</v>
      </c>
      <c r="D606" s="142">
        <v>0</v>
      </c>
    </row>
    <row r="607" spans="2:4">
      <c r="B607" s="106" t="s">
        <v>3113</v>
      </c>
      <c r="C607" s="142">
        <v>8234119</v>
      </c>
      <c r="D607" s="142">
        <v>0</v>
      </c>
    </row>
    <row r="608" spans="2:4">
      <c r="B608" s="104" t="s">
        <v>1917</v>
      </c>
      <c r="C608" s="142">
        <v>4768626</v>
      </c>
      <c r="D608" s="142">
        <v>1077476.07</v>
      </c>
    </row>
    <row r="609" spans="2:4">
      <c r="B609" s="106" t="s">
        <v>1918</v>
      </c>
      <c r="C609" s="142">
        <v>4768626</v>
      </c>
      <c r="D609" s="142">
        <v>1077476.07</v>
      </c>
    </row>
    <row r="610" spans="2:4">
      <c r="B610" s="104" t="s">
        <v>1919</v>
      </c>
      <c r="C610" s="142">
        <v>4768626</v>
      </c>
      <c r="D610" s="142">
        <v>1077476.07</v>
      </c>
    </row>
    <row r="611" spans="2:4">
      <c r="B611" s="106" t="s">
        <v>1920</v>
      </c>
      <c r="C611" s="142">
        <v>4768626</v>
      </c>
      <c r="D611" s="142">
        <v>1077476.07</v>
      </c>
    </row>
    <row r="612" spans="2:4">
      <c r="B612" s="104" t="s">
        <v>361</v>
      </c>
      <c r="C612" s="142">
        <v>1065535947</v>
      </c>
      <c r="D612" s="142">
        <v>140970670.52000001</v>
      </c>
    </row>
    <row r="613" spans="2:4">
      <c r="B613" s="106" t="s">
        <v>703</v>
      </c>
      <c r="C613" s="142">
        <v>1065535947</v>
      </c>
      <c r="D613" s="142">
        <v>140970670.52000001</v>
      </c>
    </row>
    <row r="614" spans="2:4">
      <c r="B614" s="104" t="s">
        <v>3114</v>
      </c>
      <c r="C614" s="142">
        <v>4922731</v>
      </c>
      <c r="D614" s="142">
        <v>0</v>
      </c>
    </row>
    <row r="615" spans="2:4">
      <c r="B615" s="106" t="s">
        <v>3115</v>
      </c>
      <c r="C615" s="142">
        <v>4922731</v>
      </c>
      <c r="D615" s="142">
        <v>0</v>
      </c>
    </row>
    <row r="616" spans="2:4">
      <c r="B616" s="104" t="s">
        <v>3116</v>
      </c>
      <c r="C616" s="142">
        <v>1955649</v>
      </c>
      <c r="D616" s="142">
        <v>0</v>
      </c>
    </row>
    <row r="617" spans="2:4">
      <c r="B617" s="106" t="s">
        <v>3117</v>
      </c>
      <c r="C617" s="142">
        <v>1955649</v>
      </c>
      <c r="D617" s="142">
        <v>0</v>
      </c>
    </row>
    <row r="618" spans="2:4">
      <c r="B618" s="104" t="s">
        <v>362</v>
      </c>
      <c r="C618" s="142">
        <v>7285276</v>
      </c>
      <c r="D618" s="142">
        <v>0</v>
      </c>
    </row>
    <row r="619" spans="2:4">
      <c r="B619" s="106" t="s">
        <v>704</v>
      </c>
      <c r="C619" s="142">
        <v>7285276</v>
      </c>
      <c r="D619" s="142">
        <v>0</v>
      </c>
    </row>
    <row r="620" spans="2:4">
      <c r="B620" s="104" t="s">
        <v>2994</v>
      </c>
      <c r="C620" s="142">
        <v>47249975</v>
      </c>
      <c r="D620" s="142">
        <v>0</v>
      </c>
    </row>
    <row r="621" spans="2:4">
      <c r="B621" s="106" t="s">
        <v>2995</v>
      </c>
      <c r="C621" s="142">
        <v>47249975</v>
      </c>
      <c r="D621" s="142">
        <v>0</v>
      </c>
    </row>
    <row r="622" spans="2:4">
      <c r="B622" s="104" t="s">
        <v>2616</v>
      </c>
      <c r="C622" s="142">
        <v>141818653</v>
      </c>
      <c r="D622" s="142">
        <v>21000000</v>
      </c>
    </row>
    <row r="623" spans="2:4">
      <c r="B623" s="106" t="s">
        <v>2617</v>
      </c>
      <c r="C623" s="142">
        <v>141818653</v>
      </c>
      <c r="D623" s="142">
        <v>21000000</v>
      </c>
    </row>
    <row r="624" spans="2:4">
      <c r="B624" s="104" t="s">
        <v>2618</v>
      </c>
      <c r="C624" s="142">
        <v>227424974</v>
      </c>
      <c r="D624" s="142">
        <v>62000000</v>
      </c>
    </row>
    <row r="625" spans="2:4">
      <c r="B625" s="106" t="s">
        <v>2619</v>
      </c>
      <c r="C625" s="142">
        <v>227424974</v>
      </c>
      <c r="D625" s="142">
        <v>62000000</v>
      </c>
    </row>
    <row r="626" spans="2:4">
      <c r="B626" s="104" t="s">
        <v>3118</v>
      </c>
      <c r="C626" s="142">
        <v>10326196</v>
      </c>
      <c r="D626" s="142">
        <v>0</v>
      </c>
    </row>
    <row r="627" spans="2:4">
      <c r="B627" s="106" t="s">
        <v>3119</v>
      </c>
      <c r="C627" s="142">
        <v>10326196</v>
      </c>
      <c r="D627" s="142">
        <v>0</v>
      </c>
    </row>
    <row r="628" spans="2:4">
      <c r="B628" s="104" t="s">
        <v>363</v>
      </c>
      <c r="C628" s="142">
        <v>109863228</v>
      </c>
      <c r="D628" s="142">
        <v>0</v>
      </c>
    </row>
    <row r="629" spans="2:4">
      <c r="B629" s="106" t="s">
        <v>705</v>
      </c>
      <c r="C629" s="142">
        <v>109863228</v>
      </c>
      <c r="D629" s="142">
        <v>0</v>
      </c>
    </row>
    <row r="630" spans="2:4">
      <c r="B630" s="104" t="s">
        <v>3120</v>
      </c>
      <c r="C630" s="142">
        <v>8253326</v>
      </c>
      <c r="D630" s="142">
        <v>0</v>
      </c>
    </row>
    <row r="631" spans="2:4">
      <c r="B631" s="106" t="s">
        <v>3121</v>
      </c>
      <c r="C631" s="142">
        <v>8253326</v>
      </c>
      <c r="D631" s="142">
        <v>0</v>
      </c>
    </row>
    <row r="632" spans="2:4">
      <c r="B632" s="104" t="s">
        <v>1080</v>
      </c>
      <c r="C632" s="142">
        <v>124100127</v>
      </c>
      <c r="D632" s="142">
        <v>30000000</v>
      </c>
    </row>
    <row r="633" spans="2:4">
      <c r="B633" s="106" t="s">
        <v>1081</v>
      </c>
      <c r="C633" s="142">
        <v>124100127</v>
      </c>
      <c r="D633" s="142">
        <v>30000000</v>
      </c>
    </row>
    <row r="634" spans="2:4">
      <c r="B634" s="103" t="s">
        <v>283</v>
      </c>
      <c r="C634" s="143">
        <v>6479036</v>
      </c>
      <c r="D634" s="143">
        <v>0</v>
      </c>
    </row>
    <row r="635" spans="2:4">
      <c r="B635" s="104" t="s">
        <v>2544</v>
      </c>
      <c r="C635" s="142">
        <v>6479036</v>
      </c>
      <c r="D635" s="142">
        <v>0</v>
      </c>
    </row>
    <row r="636" spans="2:4">
      <c r="B636" s="106" t="s">
        <v>2545</v>
      </c>
      <c r="C636" s="142">
        <v>6479036</v>
      </c>
      <c r="D636" s="142">
        <v>0</v>
      </c>
    </row>
    <row r="637" spans="2:4">
      <c r="B637" s="103" t="s">
        <v>284</v>
      </c>
      <c r="C637" s="143">
        <v>180750000</v>
      </c>
      <c r="D637" s="143">
        <v>0</v>
      </c>
    </row>
    <row r="638" spans="2:4">
      <c r="B638" s="104" t="s">
        <v>354</v>
      </c>
      <c r="C638" s="142">
        <v>180750000</v>
      </c>
      <c r="D638" s="142">
        <v>0</v>
      </c>
    </row>
    <row r="639" spans="2:4">
      <c r="B639" s="106" t="s">
        <v>696</v>
      </c>
      <c r="C639" s="142">
        <v>180750000</v>
      </c>
      <c r="D639" s="142">
        <v>0</v>
      </c>
    </row>
    <row r="640" spans="2:4">
      <c r="B640" s="103" t="s">
        <v>285</v>
      </c>
      <c r="C640" s="143">
        <v>130263116</v>
      </c>
      <c r="D640" s="143">
        <v>0</v>
      </c>
    </row>
    <row r="641" spans="2:4">
      <c r="B641" s="104" t="s">
        <v>353</v>
      </c>
      <c r="C641" s="142">
        <v>63658116</v>
      </c>
      <c r="D641" s="142">
        <v>0</v>
      </c>
    </row>
    <row r="642" spans="2:4">
      <c r="B642" s="106" t="s">
        <v>695</v>
      </c>
      <c r="C642" s="142">
        <v>63658116</v>
      </c>
      <c r="D642" s="142">
        <v>0</v>
      </c>
    </row>
    <row r="643" spans="2:4">
      <c r="B643" s="104" t="s">
        <v>354</v>
      </c>
      <c r="C643" s="142">
        <v>66605000</v>
      </c>
      <c r="D643" s="142">
        <v>0</v>
      </c>
    </row>
    <row r="644" spans="2:4">
      <c r="B644" s="106" t="s">
        <v>696</v>
      </c>
      <c r="C644" s="142">
        <v>66605000</v>
      </c>
      <c r="D644" s="142">
        <v>0</v>
      </c>
    </row>
    <row r="645" spans="2:4">
      <c r="B645" s="105" t="s">
        <v>364</v>
      </c>
      <c r="C645" s="142">
        <v>617195655</v>
      </c>
      <c r="D645" s="142">
        <v>2790791.42</v>
      </c>
    </row>
    <row r="646" spans="2:4">
      <c r="B646" s="103" t="s">
        <v>281</v>
      </c>
      <c r="C646" s="143">
        <v>435947524</v>
      </c>
      <c r="D646" s="143">
        <v>0</v>
      </c>
    </row>
    <row r="647" spans="2:4">
      <c r="B647" s="104" t="s">
        <v>1191</v>
      </c>
      <c r="C647" s="142">
        <v>11075727</v>
      </c>
      <c r="D647" s="142">
        <v>0</v>
      </c>
    </row>
    <row r="648" spans="2:4">
      <c r="B648" s="106" t="s">
        <v>1192</v>
      </c>
      <c r="C648" s="142">
        <v>11075727</v>
      </c>
      <c r="D648" s="142">
        <v>0</v>
      </c>
    </row>
    <row r="649" spans="2:4">
      <c r="B649" s="104" t="s">
        <v>1193</v>
      </c>
      <c r="C649" s="142">
        <v>4612045</v>
      </c>
      <c r="D649" s="142">
        <v>0</v>
      </c>
    </row>
    <row r="650" spans="2:4">
      <c r="B650" s="106" t="s">
        <v>1194</v>
      </c>
      <c r="C650" s="142">
        <v>4612045</v>
      </c>
      <c r="D650" s="142">
        <v>0</v>
      </c>
    </row>
    <row r="651" spans="2:4">
      <c r="B651" s="104" t="s">
        <v>365</v>
      </c>
      <c r="C651" s="142">
        <v>1427920</v>
      </c>
      <c r="D651" s="142">
        <v>0</v>
      </c>
    </row>
    <row r="652" spans="2:4">
      <c r="B652" s="106" t="s">
        <v>706</v>
      </c>
      <c r="C652" s="142">
        <v>1427920</v>
      </c>
      <c r="D652" s="142">
        <v>0</v>
      </c>
    </row>
    <row r="653" spans="2:4">
      <c r="B653" s="104" t="s">
        <v>2773</v>
      </c>
      <c r="C653" s="142">
        <v>29813568</v>
      </c>
      <c r="D653" s="142">
        <v>0</v>
      </c>
    </row>
    <row r="654" spans="2:4">
      <c r="B654" s="106" t="s">
        <v>2620</v>
      </c>
      <c r="C654" s="142">
        <v>29813568</v>
      </c>
      <c r="D654" s="142">
        <v>0</v>
      </c>
    </row>
    <row r="655" spans="2:4">
      <c r="B655" s="104" t="s">
        <v>366</v>
      </c>
      <c r="C655" s="142">
        <v>323502</v>
      </c>
      <c r="D655" s="142">
        <v>0</v>
      </c>
    </row>
    <row r="656" spans="2:4">
      <c r="B656" s="106" t="s">
        <v>707</v>
      </c>
      <c r="C656" s="142">
        <v>323502</v>
      </c>
      <c r="D656" s="142">
        <v>0</v>
      </c>
    </row>
    <row r="657" spans="2:4">
      <c r="B657" s="104" t="s">
        <v>2774</v>
      </c>
      <c r="C657" s="142">
        <v>19672786</v>
      </c>
      <c r="D657" s="142">
        <v>0</v>
      </c>
    </row>
    <row r="658" spans="2:4">
      <c r="B658" s="106" t="s">
        <v>2621</v>
      </c>
      <c r="C658" s="142">
        <v>19672786</v>
      </c>
      <c r="D658" s="142">
        <v>0</v>
      </c>
    </row>
    <row r="659" spans="2:4">
      <c r="B659" s="104" t="s">
        <v>1195</v>
      </c>
      <c r="C659" s="142">
        <v>6606206</v>
      </c>
      <c r="D659" s="142">
        <v>0</v>
      </c>
    </row>
    <row r="660" spans="2:4">
      <c r="B660" s="106" t="s">
        <v>1196</v>
      </c>
      <c r="C660" s="142">
        <v>6606206</v>
      </c>
      <c r="D660" s="142">
        <v>0</v>
      </c>
    </row>
    <row r="661" spans="2:4">
      <c r="B661" s="104" t="s">
        <v>1197</v>
      </c>
      <c r="C661" s="142">
        <v>12313456</v>
      </c>
      <c r="D661" s="142">
        <v>0</v>
      </c>
    </row>
    <row r="662" spans="2:4">
      <c r="B662" s="106" t="s">
        <v>1198</v>
      </c>
      <c r="C662" s="142">
        <v>12313456</v>
      </c>
      <c r="D662" s="142">
        <v>0</v>
      </c>
    </row>
    <row r="663" spans="2:4">
      <c r="B663" s="104" t="s">
        <v>1435</v>
      </c>
      <c r="C663" s="142">
        <v>6755494</v>
      </c>
      <c r="D663" s="142">
        <v>0</v>
      </c>
    </row>
    <row r="664" spans="2:4">
      <c r="B664" s="106" t="s">
        <v>1436</v>
      </c>
      <c r="C664" s="142">
        <v>6755494</v>
      </c>
      <c r="D664" s="142">
        <v>0</v>
      </c>
    </row>
    <row r="665" spans="2:4">
      <c r="B665" s="104" t="s">
        <v>1437</v>
      </c>
      <c r="C665" s="142">
        <v>6755494</v>
      </c>
      <c r="D665" s="142">
        <v>0</v>
      </c>
    </row>
    <row r="666" spans="2:4">
      <c r="B666" s="106" t="s">
        <v>1438</v>
      </c>
      <c r="C666" s="142">
        <v>6755494</v>
      </c>
      <c r="D666" s="142">
        <v>0</v>
      </c>
    </row>
    <row r="667" spans="2:4">
      <c r="B667" s="104" t="s">
        <v>1439</v>
      </c>
      <c r="C667" s="142">
        <v>4785373</v>
      </c>
      <c r="D667" s="142">
        <v>0</v>
      </c>
    </row>
    <row r="668" spans="2:4">
      <c r="B668" s="106" t="s">
        <v>1440</v>
      </c>
      <c r="C668" s="142">
        <v>4785373</v>
      </c>
      <c r="D668" s="142">
        <v>0</v>
      </c>
    </row>
    <row r="669" spans="2:4">
      <c r="B669" s="104" t="s">
        <v>1441</v>
      </c>
      <c r="C669" s="142">
        <v>6755494</v>
      </c>
      <c r="D669" s="142">
        <v>0</v>
      </c>
    </row>
    <row r="670" spans="2:4">
      <c r="B670" s="106" t="s">
        <v>1442</v>
      </c>
      <c r="C670" s="142">
        <v>6755494</v>
      </c>
      <c r="D670" s="142">
        <v>0</v>
      </c>
    </row>
    <row r="671" spans="2:4">
      <c r="B671" s="104" t="s">
        <v>1443</v>
      </c>
      <c r="C671" s="142">
        <v>6755494</v>
      </c>
      <c r="D671" s="142">
        <v>0</v>
      </c>
    </row>
    <row r="672" spans="2:4">
      <c r="B672" s="106" t="s">
        <v>1444</v>
      </c>
      <c r="C672" s="142">
        <v>6755494</v>
      </c>
      <c r="D672" s="142">
        <v>0</v>
      </c>
    </row>
    <row r="673" spans="2:4">
      <c r="B673" s="104" t="s">
        <v>1445</v>
      </c>
      <c r="C673" s="142">
        <v>4785373</v>
      </c>
      <c r="D673" s="142">
        <v>0</v>
      </c>
    </row>
    <row r="674" spans="2:4">
      <c r="B674" s="106" t="s">
        <v>1446</v>
      </c>
      <c r="C674" s="142">
        <v>4785373</v>
      </c>
      <c r="D674" s="142">
        <v>0</v>
      </c>
    </row>
    <row r="675" spans="2:4">
      <c r="B675" s="104" t="s">
        <v>1447</v>
      </c>
      <c r="C675" s="142">
        <v>11249055</v>
      </c>
      <c r="D675" s="142">
        <v>0</v>
      </c>
    </row>
    <row r="676" spans="2:4">
      <c r="B676" s="106" t="s">
        <v>1448</v>
      </c>
      <c r="C676" s="142">
        <v>11249055</v>
      </c>
      <c r="D676" s="142">
        <v>0</v>
      </c>
    </row>
    <row r="677" spans="2:4">
      <c r="B677" s="104" t="s">
        <v>1449</v>
      </c>
      <c r="C677" s="142">
        <v>11249055</v>
      </c>
      <c r="D677" s="142">
        <v>0</v>
      </c>
    </row>
    <row r="678" spans="2:4">
      <c r="B678" s="106" t="s">
        <v>1450</v>
      </c>
      <c r="C678" s="142">
        <v>11249055</v>
      </c>
      <c r="D678" s="142">
        <v>0</v>
      </c>
    </row>
    <row r="679" spans="2:4">
      <c r="B679" s="104" t="s">
        <v>1451</v>
      </c>
      <c r="C679" s="142">
        <v>11249055</v>
      </c>
      <c r="D679" s="142">
        <v>0</v>
      </c>
    </row>
    <row r="680" spans="2:4">
      <c r="B680" s="106" t="s">
        <v>1452</v>
      </c>
      <c r="C680" s="142">
        <v>11249055</v>
      </c>
      <c r="D680" s="142">
        <v>0</v>
      </c>
    </row>
    <row r="681" spans="2:4">
      <c r="B681" s="104" t="s">
        <v>1453</v>
      </c>
      <c r="C681" s="142">
        <v>6755494</v>
      </c>
      <c r="D681" s="142">
        <v>0</v>
      </c>
    </row>
    <row r="682" spans="2:4">
      <c r="B682" s="106" t="s">
        <v>1454</v>
      </c>
      <c r="C682" s="142">
        <v>6755494</v>
      </c>
      <c r="D682" s="142">
        <v>0</v>
      </c>
    </row>
    <row r="683" spans="2:4">
      <c r="B683" s="104" t="s">
        <v>367</v>
      </c>
      <c r="C683" s="142">
        <v>46629417</v>
      </c>
      <c r="D683" s="142">
        <v>0</v>
      </c>
    </row>
    <row r="684" spans="2:4">
      <c r="B684" s="106" t="s">
        <v>708</v>
      </c>
      <c r="C684" s="142">
        <v>46629417</v>
      </c>
      <c r="D684" s="142">
        <v>0</v>
      </c>
    </row>
    <row r="685" spans="2:4">
      <c r="B685" s="104" t="s">
        <v>368</v>
      </c>
      <c r="C685" s="142">
        <v>17110090</v>
      </c>
      <c r="D685" s="142">
        <v>0</v>
      </c>
    </row>
    <row r="686" spans="2:4">
      <c r="B686" s="106" t="s">
        <v>709</v>
      </c>
      <c r="C686" s="142">
        <v>17110090</v>
      </c>
      <c r="D686" s="142">
        <v>0</v>
      </c>
    </row>
    <row r="687" spans="2:4">
      <c r="B687" s="104" t="s">
        <v>369</v>
      </c>
      <c r="C687" s="142">
        <v>11406726</v>
      </c>
      <c r="D687" s="142">
        <v>0</v>
      </c>
    </row>
    <row r="688" spans="2:4">
      <c r="B688" s="106" t="s">
        <v>710</v>
      </c>
      <c r="C688" s="142">
        <v>11406726</v>
      </c>
      <c r="D688" s="142">
        <v>0</v>
      </c>
    </row>
    <row r="689" spans="2:4">
      <c r="B689" s="104" t="s">
        <v>370</v>
      </c>
      <c r="C689" s="142">
        <v>63647720</v>
      </c>
      <c r="D689" s="142">
        <v>0</v>
      </c>
    </row>
    <row r="690" spans="2:4">
      <c r="B690" s="106" t="s">
        <v>711</v>
      </c>
      <c r="C690" s="142">
        <v>63647720</v>
      </c>
      <c r="D690" s="142">
        <v>0</v>
      </c>
    </row>
    <row r="691" spans="2:4">
      <c r="B691" s="104" t="s">
        <v>1505</v>
      </c>
      <c r="C691" s="142">
        <v>4785373</v>
      </c>
      <c r="D691" s="142">
        <v>0</v>
      </c>
    </row>
    <row r="692" spans="2:4">
      <c r="B692" s="106" t="s">
        <v>1506</v>
      </c>
      <c r="C692" s="142">
        <v>4785373</v>
      </c>
      <c r="D692" s="142">
        <v>0</v>
      </c>
    </row>
    <row r="693" spans="2:4">
      <c r="B693" s="104" t="s">
        <v>1507</v>
      </c>
      <c r="C693" s="142">
        <v>6755494</v>
      </c>
      <c r="D693" s="142">
        <v>0</v>
      </c>
    </row>
    <row r="694" spans="2:4">
      <c r="B694" s="106" t="s">
        <v>1508</v>
      </c>
      <c r="C694" s="142">
        <v>6755494</v>
      </c>
      <c r="D694" s="142">
        <v>0</v>
      </c>
    </row>
    <row r="695" spans="2:4">
      <c r="B695" s="104" t="s">
        <v>2996</v>
      </c>
      <c r="C695" s="142">
        <v>17615501</v>
      </c>
      <c r="D695" s="142">
        <v>0</v>
      </c>
    </row>
    <row r="696" spans="2:4">
      <c r="B696" s="106" t="s">
        <v>2997</v>
      </c>
      <c r="C696" s="142">
        <v>17615501</v>
      </c>
      <c r="D696" s="142">
        <v>0</v>
      </c>
    </row>
    <row r="697" spans="2:4">
      <c r="B697" s="104" t="s">
        <v>2998</v>
      </c>
      <c r="C697" s="142">
        <v>19672786</v>
      </c>
      <c r="D697" s="142">
        <v>0</v>
      </c>
    </row>
    <row r="698" spans="2:4">
      <c r="B698" s="106" t="s">
        <v>2999</v>
      </c>
      <c r="C698" s="142">
        <v>19672786</v>
      </c>
      <c r="D698" s="142">
        <v>0</v>
      </c>
    </row>
    <row r="699" spans="2:4">
      <c r="B699" s="104" t="s">
        <v>3000</v>
      </c>
      <c r="C699" s="142">
        <v>24044516</v>
      </c>
      <c r="D699" s="142">
        <v>0</v>
      </c>
    </row>
    <row r="700" spans="2:4">
      <c r="B700" s="106" t="s">
        <v>3001</v>
      </c>
      <c r="C700" s="142">
        <v>24044516</v>
      </c>
      <c r="D700" s="142">
        <v>0</v>
      </c>
    </row>
    <row r="701" spans="2:4">
      <c r="B701" s="104" t="s">
        <v>3122</v>
      </c>
      <c r="C701" s="142">
        <v>10909450</v>
      </c>
      <c r="D701" s="142">
        <v>0</v>
      </c>
    </row>
    <row r="702" spans="2:4">
      <c r="B702" s="106" t="s">
        <v>3123</v>
      </c>
      <c r="C702" s="142">
        <v>10909450</v>
      </c>
      <c r="D702" s="142">
        <v>0</v>
      </c>
    </row>
    <row r="703" spans="2:4">
      <c r="B703" s="104" t="s">
        <v>3124</v>
      </c>
      <c r="C703" s="142">
        <v>1661307</v>
      </c>
      <c r="D703" s="142">
        <v>0</v>
      </c>
    </row>
    <row r="704" spans="2:4">
      <c r="B704" s="106" t="s">
        <v>3125</v>
      </c>
      <c r="C704" s="142">
        <v>1661307</v>
      </c>
      <c r="D704" s="142">
        <v>0</v>
      </c>
    </row>
    <row r="705" spans="2:4">
      <c r="B705" s="104" t="s">
        <v>1082</v>
      </c>
      <c r="C705" s="142">
        <v>37095415</v>
      </c>
      <c r="D705" s="142">
        <v>0</v>
      </c>
    </row>
    <row r="706" spans="2:4">
      <c r="B706" s="106" t="s">
        <v>1083</v>
      </c>
      <c r="C706" s="142">
        <v>37095415</v>
      </c>
      <c r="D706" s="142">
        <v>0</v>
      </c>
    </row>
    <row r="707" spans="2:4">
      <c r="B707" s="104" t="s">
        <v>371</v>
      </c>
      <c r="C707" s="142">
        <v>11673138</v>
      </c>
      <c r="D707" s="142">
        <v>0</v>
      </c>
    </row>
    <row r="708" spans="2:4">
      <c r="B708" s="106" t="s">
        <v>712</v>
      </c>
      <c r="C708" s="142">
        <v>11673138</v>
      </c>
      <c r="D708" s="142">
        <v>0</v>
      </c>
    </row>
    <row r="709" spans="2:4">
      <c r="B709" s="103" t="s">
        <v>283</v>
      </c>
      <c r="C709" s="143">
        <v>881336</v>
      </c>
      <c r="D709" s="143">
        <v>0</v>
      </c>
    </row>
    <row r="710" spans="2:4">
      <c r="B710" s="104" t="s">
        <v>3126</v>
      </c>
      <c r="C710" s="142">
        <v>881336</v>
      </c>
      <c r="D710" s="142">
        <v>0</v>
      </c>
    </row>
    <row r="711" spans="2:4">
      <c r="B711" s="106" t="s">
        <v>2546</v>
      </c>
      <c r="C711" s="142">
        <v>881336</v>
      </c>
      <c r="D711" s="142">
        <v>0</v>
      </c>
    </row>
    <row r="712" spans="2:4">
      <c r="B712" s="103" t="s">
        <v>284</v>
      </c>
      <c r="C712" s="143">
        <v>180366795</v>
      </c>
      <c r="D712" s="143">
        <v>2790791.42</v>
      </c>
    </row>
    <row r="713" spans="2:4">
      <c r="B713" s="104" t="s">
        <v>327</v>
      </c>
      <c r="C713" s="142">
        <v>180366795</v>
      </c>
      <c r="D713" s="142">
        <v>2790791.42</v>
      </c>
    </row>
    <row r="714" spans="2:4">
      <c r="B714" s="106" t="s">
        <v>2584</v>
      </c>
      <c r="C714" s="142">
        <v>180366795</v>
      </c>
      <c r="D714" s="142">
        <v>2790791.42</v>
      </c>
    </row>
    <row r="715" spans="2:4">
      <c r="B715" s="105" t="s">
        <v>288</v>
      </c>
      <c r="C715" s="142">
        <v>730951255</v>
      </c>
      <c r="D715" s="142">
        <v>2154281.8499999996</v>
      </c>
    </row>
    <row r="716" spans="2:4">
      <c r="B716" s="103" t="s">
        <v>281</v>
      </c>
      <c r="C716" s="143">
        <v>496777876</v>
      </c>
      <c r="D716" s="143">
        <v>2154281.8499999996</v>
      </c>
    </row>
    <row r="717" spans="2:4">
      <c r="B717" s="104" t="s">
        <v>2547</v>
      </c>
      <c r="C717" s="142">
        <v>53986718</v>
      </c>
      <c r="D717" s="142">
        <v>0</v>
      </c>
    </row>
    <row r="718" spans="2:4">
      <c r="B718" s="106" t="s">
        <v>2548</v>
      </c>
      <c r="C718" s="142">
        <v>53986718</v>
      </c>
      <c r="D718" s="142">
        <v>0</v>
      </c>
    </row>
    <row r="719" spans="2:4">
      <c r="B719" s="104" t="s">
        <v>1199</v>
      </c>
      <c r="C719" s="142">
        <v>11075727</v>
      </c>
      <c r="D719" s="142">
        <v>0</v>
      </c>
    </row>
    <row r="720" spans="2:4">
      <c r="B720" s="106" t="s">
        <v>1200</v>
      </c>
      <c r="C720" s="142">
        <v>11075727</v>
      </c>
      <c r="D720" s="142">
        <v>0</v>
      </c>
    </row>
    <row r="721" spans="2:4">
      <c r="B721" s="104" t="s">
        <v>1201</v>
      </c>
      <c r="C721" s="142">
        <v>4612045</v>
      </c>
      <c r="D721" s="142">
        <v>0</v>
      </c>
    </row>
    <row r="722" spans="2:4">
      <c r="B722" s="106" t="s">
        <v>1202</v>
      </c>
      <c r="C722" s="142">
        <v>4612045</v>
      </c>
      <c r="D722" s="142">
        <v>0</v>
      </c>
    </row>
    <row r="723" spans="2:4">
      <c r="B723" s="104" t="s">
        <v>1203</v>
      </c>
      <c r="C723" s="142">
        <v>6582165</v>
      </c>
      <c r="D723" s="142">
        <v>0</v>
      </c>
    </row>
    <row r="724" spans="2:4">
      <c r="B724" s="106" t="s">
        <v>1204</v>
      </c>
      <c r="C724" s="142">
        <v>6582165</v>
      </c>
      <c r="D724" s="142">
        <v>0</v>
      </c>
    </row>
    <row r="725" spans="2:4">
      <c r="B725" s="104" t="s">
        <v>1205</v>
      </c>
      <c r="C725" s="142">
        <v>6582165</v>
      </c>
      <c r="D725" s="142">
        <v>0</v>
      </c>
    </row>
    <row r="726" spans="2:4">
      <c r="B726" s="106" t="s">
        <v>1206</v>
      </c>
      <c r="C726" s="142">
        <v>6582165</v>
      </c>
      <c r="D726" s="142">
        <v>0</v>
      </c>
    </row>
    <row r="727" spans="2:4">
      <c r="B727" s="104" t="s">
        <v>1207</v>
      </c>
      <c r="C727" s="142">
        <v>4612045</v>
      </c>
      <c r="D727" s="142">
        <v>0</v>
      </c>
    </row>
    <row r="728" spans="2:4">
      <c r="B728" s="106" t="s">
        <v>1208</v>
      </c>
      <c r="C728" s="142">
        <v>4612045</v>
      </c>
      <c r="D728" s="142">
        <v>0</v>
      </c>
    </row>
    <row r="729" spans="2:4">
      <c r="B729" s="104" t="s">
        <v>1209</v>
      </c>
      <c r="C729" s="142">
        <v>11075727</v>
      </c>
      <c r="D729" s="142">
        <v>0</v>
      </c>
    </row>
    <row r="730" spans="2:4">
      <c r="B730" s="106" t="s">
        <v>1210</v>
      </c>
      <c r="C730" s="142">
        <v>11075727</v>
      </c>
      <c r="D730" s="142">
        <v>0</v>
      </c>
    </row>
    <row r="731" spans="2:4">
      <c r="B731" s="104" t="s">
        <v>1211</v>
      </c>
      <c r="C731" s="142">
        <v>6582165</v>
      </c>
      <c r="D731" s="142">
        <v>0</v>
      </c>
    </row>
    <row r="732" spans="2:4">
      <c r="B732" s="106" t="s">
        <v>1212</v>
      </c>
      <c r="C732" s="142">
        <v>6582165</v>
      </c>
      <c r="D732" s="142">
        <v>0</v>
      </c>
    </row>
    <row r="733" spans="2:4">
      <c r="B733" s="104" t="s">
        <v>1213</v>
      </c>
      <c r="C733" s="142">
        <v>11075727</v>
      </c>
      <c r="D733" s="142">
        <v>0</v>
      </c>
    </row>
    <row r="734" spans="2:4">
      <c r="B734" s="106" t="s">
        <v>1214</v>
      </c>
      <c r="C734" s="142">
        <v>11075727</v>
      </c>
      <c r="D734" s="142">
        <v>0</v>
      </c>
    </row>
    <row r="735" spans="2:4">
      <c r="B735" s="104" t="s">
        <v>1509</v>
      </c>
      <c r="C735" s="142">
        <v>6659723</v>
      </c>
      <c r="D735" s="142">
        <v>0</v>
      </c>
    </row>
    <row r="736" spans="2:4">
      <c r="B736" s="106" t="s">
        <v>1510</v>
      </c>
      <c r="C736" s="142">
        <v>6659723</v>
      </c>
      <c r="D736" s="142">
        <v>0</v>
      </c>
    </row>
    <row r="737" spans="2:4">
      <c r="B737" s="104" t="s">
        <v>1511</v>
      </c>
      <c r="C737" s="142">
        <v>4718384</v>
      </c>
      <c r="D737" s="142">
        <v>0</v>
      </c>
    </row>
    <row r="738" spans="2:4">
      <c r="B738" s="106" t="s">
        <v>1512</v>
      </c>
      <c r="C738" s="142">
        <v>4718384</v>
      </c>
      <c r="D738" s="142">
        <v>0</v>
      </c>
    </row>
    <row r="739" spans="2:4">
      <c r="B739" s="104" t="s">
        <v>1513</v>
      </c>
      <c r="C739" s="142">
        <v>4718384</v>
      </c>
      <c r="D739" s="142">
        <v>1077140.92</v>
      </c>
    </row>
    <row r="740" spans="2:4">
      <c r="B740" s="106" t="s">
        <v>1514</v>
      </c>
      <c r="C740" s="142">
        <v>4718384</v>
      </c>
      <c r="D740" s="142">
        <v>1077140.92</v>
      </c>
    </row>
    <row r="741" spans="2:4">
      <c r="B741" s="104" t="s">
        <v>1515</v>
      </c>
      <c r="C741" s="142">
        <v>4718384</v>
      </c>
      <c r="D741" s="142">
        <v>1077140.93</v>
      </c>
    </row>
    <row r="742" spans="2:4">
      <c r="B742" s="106" t="s">
        <v>1516</v>
      </c>
      <c r="C742" s="142">
        <v>4718384</v>
      </c>
      <c r="D742" s="142">
        <v>1077140.93</v>
      </c>
    </row>
    <row r="743" spans="2:4">
      <c r="B743" s="104" t="s">
        <v>372</v>
      </c>
      <c r="C743" s="142">
        <v>3761235</v>
      </c>
      <c r="D743" s="142">
        <v>0</v>
      </c>
    </row>
    <row r="744" spans="2:4">
      <c r="B744" s="106" t="s">
        <v>713</v>
      </c>
      <c r="C744" s="142">
        <v>3761235</v>
      </c>
      <c r="D744" s="142">
        <v>0</v>
      </c>
    </row>
    <row r="745" spans="2:4">
      <c r="B745" s="104" t="s">
        <v>3127</v>
      </c>
      <c r="C745" s="142">
        <v>14068616</v>
      </c>
      <c r="D745" s="142">
        <v>0</v>
      </c>
    </row>
    <row r="746" spans="2:4">
      <c r="B746" s="106" t="s">
        <v>3128</v>
      </c>
      <c r="C746" s="142">
        <v>14068616</v>
      </c>
      <c r="D746" s="142">
        <v>0</v>
      </c>
    </row>
    <row r="747" spans="2:4">
      <c r="B747" s="104" t="s">
        <v>3129</v>
      </c>
      <c r="C747" s="142">
        <v>27364844</v>
      </c>
      <c r="D747" s="142">
        <v>0</v>
      </c>
    </row>
    <row r="748" spans="2:4">
      <c r="B748" s="106" t="s">
        <v>3130</v>
      </c>
      <c r="C748" s="142">
        <v>27364844</v>
      </c>
      <c r="D748" s="142">
        <v>0</v>
      </c>
    </row>
    <row r="749" spans="2:4">
      <c r="B749" s="104" t="s">
        <v>3131</v>
      </c>
      <c r="C749" s="142">
        <v>18846960</v>
      </c>
      <c r="D749" s="142">
        <v>0</v>
      </c>
    </row>
    <row r="750" spans="2:4">
      <c r="B750" s="106" t="s">
        <v>3132</v>
      </c>
      <c r="C750" s="142">
        <v>18846960</v>
      </c>
      <c r="D750" s="142">
        <v>0</v>
      </c>
    </row>
    <row r="751" spans="2:4">
      <c r="B751" s="104" t="s">
        <v>3133</v>
      </c>
      <c r="C751" s="142">
        <v>43469467</v>
      </c>
      <c r="D751" s="142">
        <v>0</v>
      </c>
    </row>
    <row r="752" spans="2:4">
      <c r="B752" s="106" t="s">
        <v>3134</v>
      </c>
      <c r="C752" s="142">
        <v>43469467</v>
      </c>
      <c r="D752" s="142">
        <v>0</v>
      </c>
    </row>
    <row r="753" spans="2:4">
      <c r="B753" s="104" t="s">
        <v>373</v>
      </c>
      <c r="C753" s="142">
        <v>47401671</v>
      </c>
      <c r="D753" s="142">
        <v>0</v>
      </c>
    </row>
    <row r="754" spans="2:4">
      <c r="B754" s="106" t="s">
        <v>714</v>
      </c>
      <c r="C754" s="142">
        <v>47401671</v>
      </c>
      <c r="D754" s="142">
        <v>0</v>
      </c>
    </row>
    <row r="755" spans="2:4">
      <c r="B755" s="104" t="s">
        <v>1019</v>
      </c>
      <c r="C755" s="142">
        <v>6500000</v>
      </c>
      <c r="D755" s="142">
        <v>0</v>
      </c>
    </row>
    <row r="756" spans="2:4">
      <c r="B756" s="106" t="s">
        <v>1020</v>
      </c>
      <c r="C756" s="142">
        <v>6500000</v>
      </c>
      <c r="D756" s="142">
        <v>0</v>
      </c>
    </row>
    <row r="757" spans="2:4">
      <c r="B757" s="104" t="s">
        <v>2624</v>
      </c>
      <c r="C757" s="142">
        <v>13688816</v>
      </c>
      <c r="D757" s="142">
        <v>0</v>
      </c>
    </row>
    <row r="758" spans="2:4">
      <c r="B758" s="106" t="s">
        <v>2625</v>
      </c>
      <c r="C758" s="142">
        <v>13688816</v>
      </c>
      <c r="D758" s="142">
        <v>0</v>
      </c>
    </row>
    <row r="759" spans="2:4">
      <c r="B759" s="104" t="s">
        <v>3135</v>
      </c>
      <c r="C759" s="142">
        <v>25025236</v>
      </c>
      <c r="D759" s="142">
        <v>0</v>
      </c>
    </row>
    <row r="760" spans="2:4">
      <c r="B760" s="106" t="s">
        <v>3136</v>
      </c>
      <c r="C760" s="142">
        <v>25025236</v>
      </c>
      <c r="D760" s="142">
        <v>0</v>
      </c>
    </row>
    <row r="761" spans="2:4">
      <c r="B761" s="104" t="s">
        <v>3137</v>
      </c>
      <c r="C761" s="142">
        <v>3596254</v>
      </c>
      <c r="D761" s="142">
        <v>0</v>
      </c>
    </row>
    <row r="762" spans="2:4">
      <c r="B762" s="106" t="s">
        <v>3138</v>
      </c>
      <c r="C762" s="142">
        <v>3596254</v>
      </c>
      <c r="D762" s="142">
        <v>0</v>
      </c>
    </row>
    <row r="763" spans="2:4">
      <c r="B763" s="104" t="s">
        <v>3139</v>
      </c>
      <c r="C763" s="142">
        <v>3224770</v>
      </c>
      <c r="D763" s="142">
        <v>0</v>
      </c>
    </row>
    <row r="764" spans="2:4">
      <c r="B764" s="106" t="s">
        <v>3140</v>
      </c>
      <c r="C764" s="142">
        <v>3224770</v>
      </c>
      <c r="D764" s="142">
        <v>0</v>
      </c>
    </row>
    <row r="765" spans="2:4">
      <c r="B765" s="104" t="s">
        <v>3061</v>
      </c>
      <c r="C765" s="142">
        <v>16963601</v>
      </c>
      <c r="D765" s="142">
        <v>0</v>
      </c>
    </row>
    <row r="766" spans="2:4">
      <c r="B766" s="106" t="s">
        <v>3062</v>
      </c>
      <c r="C766" s="142">
        <v>16963601</v>
      </c>
      <c r="D766" s="142">
        <v>0</v>
      </c>
    </row>
    <row r="767" spans="2:4">
      <c r="B767" s="104" t="s">
        <v>3141</v>
      </c>
      <c r="C767" s="142">
        <v>30379220</v>
      </c>
      <c r="D767" s="142">
        <v>0</v>
      </c>
    </row>
    <row r="768" spans="2:4">
      <c r="B768" s="106" t="s">
        <v>3142</v>
      </c>
      <c r="C768" s="142">
        <v>30379220</v>
      </c>
      <c r="D768" s="142">
        <v>0</v>
      </c>
    </row>
    <row r="769" spans="2:4">
      <c r="B769" s="104" t="s">
        <v>3143</v>
      </c>
      <c r="C769" s="142">
        <v>27614814</v>
      </c>
      <c r="D769" s="142">
        <v>0</v>
      </c>
    </row>
    <row r="770" spans="2:4">
      <c r="B770" s="106" t="s">
        <v>3144</v>
      </c>
      <c r="C770" s="142">
        <v>27614814</v>
      </c>
      <c r="D770" s="142">
        <v>0</v>
      </c>
    </row>
    <row r="771" spans="2:4">
      <c r="B771" s="104" t="s">
        <v>3145</v>
      </c>
      <c r="C771" s="142">
        <v>4275812</v>
      </c>
      <c r="D771" s="142">
        <v>0</v>
      </c>
    </row>
    <row r="772" spans="2:4">
      <c r="B772" s="106" t="s">
        <v>3146</v>
      </c>
      <c r="C772" s="142">
        <v>4275812</v>
      </c>
      <c r="D772" s="142">
        <v>0</v>
      </c>
    </row>
    <row r="773" spans="2:4">
      <c r="B773" s="104" t="s">
        <v>374</v>
      </c>
      <c r="C773" s="142">
        <v>69496778</v>
      </c>
      <c r="D773" s="142">
        <v>0</v>
      </c>
    </row>
    <row r="774" spans="2:4">
      <c r="B774" s="106" t="s">
        <v>715</v>
      </c>
      <c r="C774" s="142">
        <v>69496778</v>
      </c>
      <c r="D774" s="142">
        <v>0</v>
      </c>
    </row>
    <row r="775" spans="2:4">
      <c r="B775" s="104" t="s">
        <v>3147</v>
      </c>
      <c r="C775" s="142">
        <v>4100423</v>
      </c>
      <c r="D775" s="142">
        <v>0</v>
      </c>
    </row>
    <row r="776" spans="2:4">
      <c r="B776" s="106" t="s">
        <v>3148</v>
      </c>
      <c r="C776" s="142">
        <v>4100423</v>
      </c>
      <c r="D776" s="142">
        <v>0</v>
      </c>
    </row>
    <row r="777" spans="2:4">
      <c r="B777" s="103" t="s">
        <v>283</v>
      </c>
      <c r="C777" s="143">
        <v>47840351</v>
      </c>
      <c r="D777" s="143">
        <v>0</v>
      </c>
    </row>
    <row r="778" spans="2:4">
      <c r="B778" s="104" t="s">
        <v>2775</v>
      </c>
      <c r="C778" s="142">
        <v>47840351</v>
      </c>
      <c r="D778" s="142">
        <v>0</v>
      </c>
    </row>
    <row r="779" spans="2:4">
      <c r="B779" s="106" t="s">
        <v>2569</v>
      </c>
      <c r="C779" s="142">
        <v>47840351</v>
      </c>
      <c r="D779" s="142">
        <v>0</v>
      </c>
    </row>
    <row r="780" spans="2:4">
      <c r="B780" s="103" t="s">
        <v>298</v>
      </c>
      <c r="C780" s="143">
        <v>186333028</v>
      </c>
      <c r="D780" s="143">
        <v>0</v>
      </c>
    </row>
    <row r="781" spans="2:4">
      <c r="B781" s="104" t="s">
        <v>2622</v>
      </c>
      <c r="C781" s="142">
        <v>186333028</v>
      </c>
      <c r="D781" s="142">
        <v>0</v>
      </c>
    </row>
    <row r="782" spans="2:4">
      <c r="B782" s="106" t="s">
        <v>2623</v>
      </c>
      <c r="C782" s="142">
        <v>186333028</v>
      </c>
      <c r="D782" s="142">
        <v>0</v>
      </c>
    </row>
    <row r="783" spans="2:4">
      <c r="B783" s="105" t="s">
        <v>375</v>
      </c>
      <c r="C783" s="142">
        <v>1289534134</v>
      </c>
      <c r="D783" s="142">
        <v>8071777.6600000001</v>
      </c>
    </row>
    <row r="784" spans="2:4">
      <c r="B784" s="103" t="s">
        <v>281</v>
      </c>
      <c r="C784" s="143">
        <v>1289534134</v>
      </c>
      <c r="D784" s="143">
        <v>8071777.6600000001</v>
      </c>
    </row>
    <row r="785" spans="2:4">
      <c r="B785" s="104" t="s">
        <v>1215</v>
      </c>
      <c r="C785" s="142">
        <v>11035275</v>
      </c>
      <c r="D785" s="142">
        <v>0</v>
      </c>
    </row>
    <row r="786" spans="2:4">
      <c r="B786" s="106" t="s">
        <v>1216</v>
      </c>
      <c r="C786" s="142">
        <v>11035275</v>
      </c>
      <c r="D786" s="142">
        <v>0</v>
      </c>
    </row>
    <row r="787" spans="2:4">
      <c r="B787" s="104" t="s">
        <v>1217</v>
      </c>
      <c r="C787" s="142">
        <v>4595200</v>
      </c>
      <c r="D787" s="142">
        <v>0</v>
      </c>
    </row>
    <row r="788" spans="2:4">
      <c r="B788" s="106" t="s">
        <v>1218</v>
      </c>
      <c r="C788" s="142">
        <v>4595200</v>
      </c>
      <c r="D788" s="142">
        <v>0</v>
      </c>
    </row>
    <row r="789" spans="2:4">
      <c r="B789" s="104" t="s">
        <v>1219</v>
      </c>
      <c r="C789" s="142">
        <v>6558125</v>
      </c>
      <c r="D789" s="142">
        <v>0</v>
      </c>
    </row>
    <row r="790" spans="2:4">
      <c r="B790" s="106" t="s">
        <v>1220</v>
      </c>
      <c r="C790" s="142">
        <v>6558125</v>
      </c>
      <c r="D790" s="142">
        <v>0</v>
      </c>
    </row>
    <row r="791" spans="2:4">
      <c r="B791" s="104" t="s">
        <v>2776</v>
      </c>
      <c r="C791" s="142">
        <v>11035275</v>
      </c>
      <c r="D791" s="142">
        <v>0</v>
      </c>
    </row>
    <row r="792" spans="2:4">
      <c r="B792" s="106" t="s">
        <v>1221</v>
      </c>
      <c r="C792" s="142">
        <v>11035275</v>
      </c>
      <c r="D792" s="142">
        <v>0</v>
      </c>
    </row>
    <row r="793" spans="2:4">
      <c r="B793" s="104" t="s">
        <v>376</v>
      </c>
      <c r="C793" s="142">
        <v>242940000</v>
      </c>
      <c r="D793" s="142">
        <v>0</v>
      </c>
    </row>
    <row r="794" spans="2:4">
      <c r="B794" s="106" t="s">
        <v>716</v>
      </c>
      <c r="C794" s="142">
        <v>242940000</v>
      </c>
      <c r="D794" s="142">
        <v>0</v>
      </c>
    </row>
    <row r="795" spans="2:4">
      <c r="B795" s="104" t="s">
        <v>1222</v>
      </c>
      <c r="C795" s="142">
        <v>4595200</v>
      </c>
      <c r="D795" s="142">
        <v>0</v>
      </c>
    </row>
    <row r="796" spans="2:4">
      <c r="B796" s="106" t="s">
        <v>1223</v>
      </c>
      <c r="C796" s="142">
        <v>4595200</v>
      </c>
      <c r="D796" s="142">
        <v>0</v>
      </c>
    </row>
    <row r="797" spans="2:4">
      <c r="B797" s="104" t="s">
        <v>1224</v>
      </c>
      <c r="C797" s="142">
        <v>4595200</v>
      </c>
      <c r="D797" s="142">
        <v>0</v>
      </c>
    </row>
    <row r="798" spans="2:4">
      <c r="B798" s="106" t="s">
        <v>1225</v>
      </c>
      <c r="C798" s="142">
        <v>4595200</v>
      </c>
      <c r="D798" s="142">
        <v>0</v>
      </c>
    </row>
    <row r="799" spans="2:4">
      <c r="B799" s="104" t="s">
        <v>2777</v>
      </c>
      <c r="C799" s="142">
        <v>4595200</v>
      </c>
      <c r="D799" s="142">
        <v>0</v>
      </c>
    </row>
    <row r="800" spans="2:4">
      <c r="B800" s="106" t="s">
        <v>1226</v>
      </c>
      <c r="C800" s="142">
        <v>4595200</v>
      </c>
      <c r="D800" s="142">
        <v>0</v>
      </c>
    </row>
    <row r="801" spans="2:4">
      <c r="B801" s="104" t="s">
        <v>1227</v>
      </c>
      <c r="C801" s="142">
        <v>12313456</v>
      </c>
      <c r="D801" s="142">
        <v>0</v>
      </c>
    </row>
    <row r="802" spans="2:4">
      <c r="B802" s="106" t="s">
        <v>1228</v>
      </c>
      <c r="C802" s="142">
        <v>12313456</v>
      </c>
      <c r="D802" s="142">
        <v>0</v>
      </c>
    </row>
    <row r="803" spans="2:4">
      <c r="B803" s="104" t="s">
        <v>377</v>
      </c>
      <c r="C803" s="142">
        <v>42419829</v>
      </c>
      <c r="D803" s="142">
        <v>0</v>
      </c>
    </row>
    <row r="804" spans="2:4">
      <c r="B804" s="106" t="s">
        <v>717</v>
      </c>
      <c r="C804" s="142">
        <v>42419829</v>
      </c>
      <c r="D804" s="142">
        <v>0</v>
      </c>
    </row>
    <row r="805" spans="2:4">
      <c r="B805" s="104" t="s">
        <v>378</v>
      </c>
      <c r="C805" s="142">
        <v>223614962</v>
      </c>
      <c r="D805" s="142">
        <v>816400</v>
      </c>
    </row>
    <row r="806" spans="2:4">
      <c r="B806" s="106" t="s">
        <v>718</v>
      </c>
      <c r="C806" s="142">
        <v>223614962</v>
      </c>
      <c r="D806" s="142">
        <v>816400</v>
      </c>
    </row>
    <row r="807" spans="2:4">
      <c r="B807" s="104" t="s">
        <v>1021</v>
      </c>
      <c r="C807" s="142">
        <v>567772</v>
      </c>
      <c r="D807" s="142">
        <v>0</v>
      </c>
    </row>
    <row r="808" spans="2:4">
      <c r="B808" s="106" t="s">
        <v>1022</v>
      </c>
      <c r="C808" s="142">
        <v>567772</v>
      </c>
      <c r="D808" s="142">
        <v>0</v>
      </c>
    </row>
    <row r="809" spans="2:4">
      <c r="B809" s="104" t="s">
        <v>1517</v>
      </c>
      <c r="C809" s="142">
        <v>4768626</v>
      </c>
      <c r="D809" s="142">
        <v>0</v>
      </c>
    </row>
    <row r="810" spans="2:4">
      <c r="B810" s="106" t="s">
        <v>1518</v>
      </c>
      <c r="C810" s="142">
        <v>4768626</v>
      </c>
      <c r="D810" s="142">
        <v>0</v>
      </c>
    </row>
    <row r="811" spans="2:4">
      <c r="B811" s="104" t="s">
        <v>2778</v>
      </c>
      <c r="C811" s="142">
        <v>4768626</v>
      </c>
      <c r="D811" s="142">
        <v>1072940.79</v>
      </c>
    </row>
    <row r="812" spans="2:4">
      <c r="B812" s="106" t="s">
        <v>1519</v>
      </c>
      <c r="C812" s="142">
        <v>4768626</v>
      </c>
      <c r="D812" s="142">
        <v>1072940.79</v>
      </c>
    </row>
    <row r="813" spans="2:4">
      <c r="B813" s="104" t="s">
        <v>379</v>
      </c>
      <c r="C813" s="142">
        <v>1627563</v>
      </c>
      <c r="D813" s="142">
        <v>0</v>
      </c>
    </row>
    <row r="814" spans="2:4">
      <c r="B814" s="106" t="s">
        <v>719</v>
      </c>
      <c r="C814" s="142">
        <v>1627563</v>
      </c>
      <c r="D814" s="142">
        <v>0</v>
      </c>
    </row>
    <row r="815" spans="2:4">
      <c r="B815" s="104" t="s">
        <v>1520</v>
      </c>
      <c r="C815" s="142">
        <v>6731551</v>
      </c>
      <c r="D815" s="142">
        <v>1514598.83</v>
      </c>
    </row>
    <row r="816" spans="2:4">
      <c r="B816" s="106" t="s">
        <v>1521</v>
      </c>
      <c r="C816" s="142">
        <v>6731551</v>
      </c>
      <c r="D816" s="142">
        <v>1514598.83</v>
      </c>
    </row>
    <row r="817" spans="2:4">
      <c r="B817" s="104" t="s">
        <v>1522</v>
      </c>
      <c r="C817" s="142">
        <v>4768626</v>
      </c>
      <c r="D817" s="142">
        <v>1072940.79</v>
      </c>
    </row>
    <row r="818" spans="2:4">
      <c r="B818" s="106" t="s">
        <v>1523</v>
      </c>
      <c r="C818" s="142">
        <v>4768626</v>
      </c>
      <c r="D818" s="142">
        <v>1072940.79</v>
      </c>
    </row>
    <row r="819" spans="2:4">
      <c r="B819" s="104" t="s">
        <v>1524</v>
      </c>
      <c r="C819" s="142">
        <v>4768626</v>
      </c>
      <c r="D819" s="142">
        <v>1072940.78</v>
      </c>
    </row>
    <row r="820" spans="2:4">
      <c r="B820" s="106" t="s">
        <v>1525</v>
      </c>
      <c r="C820" s="142">
        <v>4768626</v>
      </c>
      <c r="D820" s="142">
        <v>1072940.78</v>
      </c>
    </row>
    <row r="821" spans="2:4">
      <c r="B821" s="104" t="s">
        <v>1526</v>
      </c>
      <c r="C821" s="142">
        <v>4768626</v>
      </c>
      <c r="D821" s="142">
        <v>0</v>
      </c>
    </row>
    <row r="822" spans="2:4">
      <c r="B822" s="106" t="s">
        <v>1527</v>
      </c>
      <c r="C822" s="142">
        <v>4768626</v>
      </c>
      <c r="D822" s="142">
        <v>0</v>
      </c>
    </row>
    <row r="823" spans="2:4">
      <c r="B823" s="104" t="s">
        <v>1528</v>
      </c>
      <c r="C823" s="142">
        <v>6731551</v>
      </c>
      <c r="D823" s="142">
        <v>0</v>
      </c>
    </row>
    <row r="824" spans="2:4">
      <c r="B824" s="106" t="s">
        <v>1529</v>
      </c>
      <c r="C824" s="142">
        <v>6731551</v>
      </c>
      <c r="D824" s="142">
        <v>0</v>
      </c>
    </row>
    <row r="825" spans="2:4">
      <c r="B825" s="104" t="s">
        <v>1530</v>
      </c>
      <c r="C825" s="142">
        <v>4768626</v>
      </c>
      <c r="D825" s="142">
        <v>0</v>
      </c>
    </row>
    <row r="826" spans="2:4">
      <c r="B826" s="106" t="s">
        <v>1531</v>
      </c>
      <c r="C826" s="142">
        <v>4768626</v>
      </c>
      <c r="D826" s="142">
        <v>0</v>
      </c>
    </row>
    <row r="827" spans="2:4">
      <c r="B827" s="104" t="s">
        <v>2779</v>
      </c>
      <c r="C827" s="142">
        <v>4768626</v>
      </c>
      <c r="D827" s="142">
        <v>0</v>
      </c>
    </row>
    <row r="828" spans="2:4">
      <c r="B828" s="106" t="s">
        <v>1532</v>
      </c>
      <c r="C828" s="142">
        <v>4768626</v>
      </c>
      <c r="D828" s="142">
        <v>0</v>
      </c>
    </row>
    <row r="829" spans="2:4">
      <c r="B829" s="104" t="s">
        <v>380</v>
      </c>
      <c r="C829" s="142">
        <v>1968765</v>
      </c>
      <c r="D829" s="142">
        <v>0</v>
      </c>
    </row>
    <row r="830" spans="2:4">
      <c r="B830" s="106" t="s">
        <v>720</v>
      </c>
      <c r="C830" s="142">
        <v>1968765</v>
      </c>
      <c r="D830" s="142">
        <v>0</v>
      </c>
    </row>
    <row r="831" spans="2:4">
      <c r="B831" s="104" t="s">
        <v>2177</v>
      </c>
      <c r="C831" s="142">
        <v>11208701</v>
      </c>
      <c r="D831" s="142">
        <v>0</v>
      </c>
    </row>
    <row r="832" spans="2:4">
      <c r="B832" s="106" t="s">
        <v>2178</v>
      </c>
      <c r="C832" s="142">
        <v>11208701</v>
      </c>
      <c r="D832" s="142">
        <v>0</v>
      </c>
    </row>
    <row r="833" spans="2:4">
      <c r="B833" s="104" t="s">
        <v>2780</v>
      </c>
      <c r="C833" s="142">
        <v>37456292</v>
      </c>
      <c r="D833" s="142">
        <v>0</v>
      </c>
    </row>
    <row r="834" spans="2:4">
      <c r="B834" s="106" t="s">
        <v>2626</v>
      </c>
      <c r="C834" s="142">
        <v>37456292</v>
      </c>
      <c r="D834" s="142">
        <v>0</v>
      </c>
    </row>
    <row r="835" spans="2:4">
      <c r="B835" s="104" t="s">
        <v>1533</v>
      </c>
      <c r="C835" s="142">
        <v>6731551</v>
      </c>
      <c r="D835" s="142">
        <v>0</v>
      </c>
    </row>
    <row r="836" spans="2:4">
      <c r="B836" s="106" t="s">
        <v>1534</v>
      </c>
      <c r="C836" s="142">
        <v>6731551</v>
      </c>
      <c r="D836" s="142">
        <v>0</v>
      </c>
    </row>
    <row r="837" spans="2:4">
      <c r="B837" s="104" t="s">
        <v>2781</v>
      </c>
      <c r="C837" s="142">
        <v>24353780</v>
      </c>
      <c r="D837" s="142">
        <v>0</v>
      </c>
    </row>
    <row r="838" spans="2:4">
      <c r="B838" s="106" t="s">
        <v>2627</v>
      </c>
      <c r="C838" s="142">
        <v>24353780</v>
      </c>
      <c r="D838" s="142">
        <v>0</v>
      </c>
    </row>
    <row r="839" spans="2:4">
      <c r="B839" s="104" t="s">
        <v>2782</v>
      </c>
      <c r="C839" s="142">
        <v>6731551</v>
      </c>
      <c r="D839" s="142">
        <v>0</v>
      </c>
    </row>
    <row r="840" spans="2:4">
      <c r="B840" s="106" t="s">
        <v>1535</v>
      </c>
      <c r="C840" s="142">
        <v>6731551</v>
      </c>
      <c r="D840" s="142">
        <v>0</v>
      </c>
    </row>
    <row r="841" spans="2:4">
      <c r="B841" s="104" t="s">
        <v>1135</v>
      </c>
      <c r="C841" s="142">
        <v>13353397</v>
      </c>
      <c r="D841" s="142">
        <v>0</v>
      </c>
    </row>
    <row r="842" spans="2:4">
      <c r="B842" s="106" t="s">
        <v>1136</v>
      </c>
      <c r="C842" s="142">
        <v>13353397</v>
      </c>
      <c r="D842" s="142">
        <v>0</v>
      </c>
    </row>
    <row r="843" spans="2:4">
      <c r="B843" s="104" t="s">
        <v>2783</v>
      </c>
      <c r="C843" s="142">
        <v>21746580</v>
      </c>
      <c r="D843" s="142">
        <v>0</v>
      </c>
    </row>
    <row r="844" spans="2:4">
      <c r="B844" s="106" t="s">
        <v>2179</v>
      </c>
      <c r="C844" s="142">
        <v>21746580</v>
      </c>
      <c r="D844" s="142">
        <v>0</v>
      </c>
    </row>
    <row r="845" spans="2:4">
      <c r="B845" s="104" t="s">
        <v>1536</v>
      </c>
      <c r="C845" s="142">
        <v>11208701</v>
      </c>
      <c r="D845" s="142">
        <v>2521956.4700000002</v>
      </c>
    </row>
    <row r="846" spans="2:4">
      <c r="B846" s="106" t="s">
        <v>1537</v>
      </c>
      <c r="C846" s="142">
        <v>11208701</v>
      </c>
      <c r="D846" s="142">
        <v>2521956.4700000002</v>
      </c>
    </row>
    <row r="847" spans="2:4">
      <c r="B847" s="104" t="s">
        <v>381</v>
      </c>
      <c r="C847" s="142">
        <v>20014292</v>
      </c>
      <c r="D847" s="142">
        <v>0</v>
      </c>
    </row>
    <row r="848" spans="2:4">
      <c r="B848" s="106" t="s">
        <v>721</v>
      </c>
      <c r="C848" s="142">
        <v>20014292</v>
      </c>
      <c r="D848" s="142">
        <v>0</v>
      </c>
    </row>
    <row r="849" spans="2:4">
      <c r="B849" s="104" t="s">
        <v>382</v>
      </c>
      <c r="C849" s="142">
        <v>4650280</v>
      </c>
      <c r="D849" s="142">
        <v>0</v>
      </c>
    </row>
    <row r="850" spans="2:4">
      <c r="B850" s="106" t="s">
        <v>722</v>
      </c>
      <c r="C850" s="142">
        <v>4650280</v>
      </c>
      <c r="D850" s="142">
        <v>0</v>
      </c>
    </row>
    <row r="851" spans="2:4">
      <c r="B851" s="104" t="s">
        <v>3063</v>
      </c>
      <c r="C851" s="142">
        <v>17247191</v>
      </c>
      <c r="D851" s="142">
        <v>0</v>
      </c>
    </row>
    <row r="852" spans="2:4">
      <c r="B852" s="106" t="s">
        <v>3064</v>
      </c>
      <c r="C852" s="142">
        <v>17247191</v>
      </c>
      <c r="D852" s="142">
        <v>0</v>
      </c>
    </row>
    <row r="853" spans="2:4">
      <c r="B853" s="104" t="s">
        <v>383</v>
      </c>
      <c r="C853" s="142">
        <v>43920270</v>
      </c>
      <c r="D853" s="142">
        <v>0</v>
      </c>
    </row>
    <row r="854" spans="2:4">
      <c r="B854" s="106" t="s">
        <v>723</v>
      </c>
      <c r="C854" s="142">
        <v>43920270</v>
      </c>
      <c r="D854" s="142">
        <v>0</v>
      </c>
    </row>
    <row r="855" spans="2:4">
      <c r="B855" s="104" t="s">
        <v>384</v>
      </c>
      <c r="C855" s="142">
        <v>420087317</v>
      </c>
      <c r="D855" s="142">
        <v>0</v>
      </c>
    </row>
    <row r="856" spans="2:4">
      <c r="B856" s="106" t="s">
        <v>724</v>
      </c>
      <c r="C856" s="142">
        <v>420087317</v>
      </c>
      <c r="D856" s="142">
        <v>0</v>
      </c>
    </row>
    <row r="857" spans="2:4">
      <c r="B857" s="104" t="s">
        <v>2784</v>
      </c>
      <c r="C857" s="142">
        <v>16201118</v>
      </c>
      <c r="D857" s="142">
        <v>0</v>
      </c>
    </row>
    <row r="858" spans="2:4">
      <c r="B858" s="106" t="s">
        <v>1084</v>
      </c>
      <c r="C858" s="142">
        <v>16201118</v>
      </c>
      <c r="D858" s="142">
        <v>0</v>
      </c>
    </row>
    <row r="859" spans="2:4">
      <c r="B859" s="104" t="s">
        <v>2628</v>
      </c>
      <c r="C859" s="142">
        <v>15317807</v>
      </c>
      <c r="D859" s="142">
        <v>0</v>
      </c>
    </row>
    <row r="860" spans="2:4">
      <c r="B860" s="106" t="s">
        <v>2629</v>
      </c>
      <c r="C860" s="142">
        <v>15317807</v>
      </c>
      <c r="D860" s="142">
        <v>0</v>
      </c>
    </row>
    <row r="861" spans="2:4">
      <c r="B861" s="105" t="s">
        <v>289</v>
      </c>
      <c r="C861" s="142">
        <v>540372363</v>
      </c>
      <c r="D861" s="142">
        <v>21527654.969999999</v>
      </c>
    </row>
    <row r="862" spans="2:4">
      <c r="B862" s="103" t="s">
        <v>281</v>
      </c>
      <c r="C862" s="143">
        <v>344534899</v>
      </c>
      <c r="D862" s="143">
        <v>18514524.890000001</v>
      </c>
    </row>
    <row r="863" spans="2:4">
      <c r="B863" s="104" t="s">
        <v>2785</v>
      </c>
      <c r="C863" s="142">
        <v>6606206</v>
      </c>
      <c r="D863" s="142">
        <v>0</v>
      </c>
    </row>
    <row r="864" spans="2:4">
      <c r="B864" s="106" t="s">
        <v>1229</v>
      </c>
      <c r="C864" s="142">
        <v>6606206</v>
      </c>
      <c r="D864" s="142">
        <v>0</v>
      </c>
    </row>
    <row r="865" spans="2:4">
      <c r="B865" s="104" t="s">
        <v>1230</v>
      </c>
      <c r="C865" s="142">
        <v>6606206</v>
      </c>
      <c r="D865" s="142">
        <v>0</v>
      </c>
    </row>
    <row r="866" spans="2:4">
      <c r="B866" s="106" t="s">
        <v>1231</v>
      </c>
      <c r="C866" s="142">
        <v>6606206</v>
      </c>
      <c r="D866" s="142">
        <v>0</v>
      </c>
    </row>
    <row r="867" spans="2:4">
      <c r="B867" s="104" t="s">
        <v>2786</v>
      </c>
      <c r="C867" s="142">
        <v>6606206</v>
      </c>
      <c r="D867" s="142">
        <v>0</v>
      </c>
    </row>
    <row r="868" spans="2:4">
      <c r="B868" s="106" t="s">
        <v>1232</v>
      </c>
      <c r="C868" s="142">
        <v>6606206</v>
      </c>
      <c r="D868" s="142">
        <v>0</v>
      </c>
    </row>
    <row r="869" spans="2:4">
      <c r="B869" s="104" t="s">
        <v>385</v>
      </c>
      <c r="C869" s="142">
        <v>13845712</v>
      </c>
      <c r="D869" s="142">
        <v>3514524.89</v>
      </c>
    </row>
    <row r="870" spans="2:4">
      <c r="B870" s="106" t="s">
        <v>725</v>
      </c>
      <c r="C870" s="142">
        <v>13845712</v>
      </c>
      <c r="D870" s="142">
        <v>3514524.89</v>
      </c>
    </row>
    <row r="871" spans="2:4">
      <c r="B871" s="104" t="s">
        <v>1233</v>
      </c>
      <c r="C871" s="142">
        <v>11116179</v>
      </c>
      <c r="D871" s="142">
        <v>0</v>
      </c>
    </row>
    <row r="872" spans="2:4">
      <c r="B872" s="106" t="s">
        <v>1234</v>
      </c>
      <c r="C872" s="142">
        <v>11116179</v>
      </c>
      <c r="D872" s="142">
        <v>0</v>
      </c>
    </row>
    <row r="873" spans="2:4">
      <c r="B873" s="104" t="s">
        <v>2630</v>
      </c>
      <c r="C873" s="142">
        <v>28344021</v>
      </c>
      <c r="D873" s="142">
        <v>15000000</v>
      </c>
    </row>
    <row r="874" spans="2:4">
      <c r="B874" s="106" t="s">
        <v>2631</v>
      </c>
      <c r="C874" s="142">
        <v>28344021</v>
      </c>
      <c r="D874" s="142">
        <v>15000000</v>
      </c>
    </row>
    <row r="875" spans="2:4">
      <c r="B875" s="104" t="s">
        <v>386</v>
      </c>
      <c r="C875" s="142">
        <v>5771408</v>
      </c>
      <c r="D875" s="142">
        <v>0</v>
      </c>
    </row>
    <row r="876" spans="2:4">
      <c r="B876" s="106" t="s">
        <v>726</v>
      </c>
      <c r="C876" s="142">
        <v>5771408</v>
      </c>
      <c r="D876" s="142">
        <v>0</v>
      </c>
    </row>
    <row r="877" spans="2:4">
      <c r="B877" s="104" t="s">
        <v>387</v>
      </c>
      <c r="C877" s="142">
        <v>29762921</v>
      </c>
      <c r="D877" s="142">
        <v>0</v>
      </c>
    </row>
    <row r="878" spans="2:4">
      <c r="B878" s="106" t="s">
        <v>727</v>
      </c>
      <c r="C878" s="142">
        <v>29762921</v>
      </c>
      <c r="D878" s="142">
        <v>0</v>
      </c>
    </row>
    <row r="879" spans="2:4">
      <c r="B879" s="104" t="s">
        <v>2180</v>
      </c>
      <c r="C879" s="142">
        <v>12576962</v>
      </c>
      <c r="D879" s="142">
        <v>0</v>
      </c>
    </row>
    <row r="880" spans="2:4">
      <c r="B880" s="106" t="s">
        <v>2181</v>
      </c>
      <c r="C880" s="142">
        <v>12576962</v>
      </c>
      <c r="D880" s="142">
        <v>0</v>
      </c>
    </row>
    <row r="881" spans="2:4">
      <c r="B881" s="104" t="s">
        <v>2182</v>
      </c>
      <c r="C881" s="142">
        <v>21904546</v>
      </c>
      <c r="D881" s="142">
        <v>0</v>
      </c>
    </row>
    <row r="882" spans="2:4">
      <c r="B882" s="106" t="s">
        <v>2183</v>
      </c>
      <c r="C882" s="142">
        <v>21904546</v>
      </c>
      <c r="D882" s="142">
        <v>0</v>
      </c>
    </row>
    <row r="883" spans="2:4">
      <c r="B883" s="104" t="s">
        <v>2184</v>
      </c>
      <c r="C883" s="142">
        <v>6779437</v>
      </c>
      <c r="D883" s="142">
        <v>0</v>
      </c>
    </row>
    <row r="884" spans="2:4">
      <c r="B884" s="106" t="s">
        <v>2185</v>
      </c>
      <c r="C884" s="142">
        <v>6779437</v>
      </c>
      <c r="D884" s="142">
        <v>0</v>
      </c>
    </row>
    <row r="885" spans="2:4">
      <c r="B885" s="104" t="s">
        <v>2186</v>
      </c>
      <c r="C885" s="142">
        <v>6779437</v>
      </c>
      <c r="D885" s="142">
        <v>0</v>
      </c>
    </row>
    <row r="886" spans="2:4">
      <c r="B886" s="106" t="s">
        <v>2187</v>
      </c>
      <c r="C886" s="142">
        <v>6779437</v>
      </c>
      <c r="D886" s="142">
        <v>0</v>
      </c>
    </row>
    <row r="887" spans="2:4">
      <c r="B887" s="104" t="s">
        <v>2188</v>
      </c>
      <c r="C887" s="142">
        <v>4802120</v>
      </c>
      <c r="D887" s="142">
        <v>0</v>
      </c>
    </row>
    <row r="888" spans="2:4">
      <c r="B888" s="106" t="s">
        <v>2189</v>
      </c>
      <c r="C888" s="142">
        <v>4802120</v>
      </c>
      <c r="D888" s="142">
        <v>0</v>
      </c>
    </row>
    <row r="889" spans="2:4">
      <c r="B889" s="104" t="s">
        <v>2190</v>
      </c>
      <c r="C889" s="142">
        <v>12576962</v>
      </c>
      <c r="D889" s="142">
        <v>0</v>
      </c>
    </row>
    <row r="890" spans="2:4">
      <c r="B890" s="106" t="s">
        <v>2191</v>
      </c>
      <c r="C890" s="142">
        <v>12576962</v>
      </c>
      <c r="D890" s="142">
        <v>0</v>
      </c>
    </row>
    <row r="891" spans="2:4">
      <c r="B891" s="104" t="s">
        <v>2192</v>
      </c>
      <c r="C891" s="142">
        <v>6779437</v>
      </c>
      <c r="D891" s="142">
        <v>0</v>
      </c>
    </row>
    <row r="892" spans="2:4">
      <c r="B892" s="106" t="s">
        <v>2193</v>
      </c>
      <c r="C892" s="142">
        <v>6779437</v>
      </c>
      <c r="D892" s="142">
        <v>0</v>
      </c>
    </row>
    <row r="893" spans="2:4">
      <c r="B893" s="104" t="s">
        <v>2194</v>
      </c>
      <c r="C893" s="142">
        <v>21904546</v>
      </c>
      <c r="D893" s="142">
        <v>0</v>
      </c>
    </row>
    <row r="894" spans="2:4">
      <c r="B894" s="106" t="s">
        <v>2195</v>
      </c>
      <c r="C894" s="142">
        <v>21904546</v>
      </c>
      <c r="D894" s="142">
        <v>0</v>
      </c>
    </row>
    <row r="895" spans="2:4">
      <c r="B895" s="104" t="s">
        <v>3149</v>
      </c>
      <c r="C895" s="142">
        <v>3869591</v>
      </c>
      <c r="D895" s="142">
        <v>0</v>
      </c>
    </row>
    <row r="896" spans="2:4">
      <c r="B896" s="106" t="s">
        <v>3150</v>
      </c>
      <c r="C896" s="142">
        <v>3869591</v>
      </c>
      <c r="D896" s="142">
        <v>0</v>
      </c>
    </row>
    <row r="897" spans="2:4">
      <c r="B897" s="104" t="s">
        <v>2787</v>
      </c>
      <c r="C897" s="142">
        <v>4802120</v>
      </c>
      <c r="D897" s="142">
        <v>0</v>
      </c>
    </row>
    <row r="898" spans="2:4">
      <c r="B898" s="106" t="s">
        <v>2196</v>
      </c>
      <c r="C898" s="142">
        <v>4802120</v>
      </c>
      <c r="D898" s="142">
        <v>0</v>
      </c>
    </row>
    <row r="899" spans="2:4">
      <c r="B899" s="104" t="s">
        <v>388</v>
      </c>
      <c r="C899" s="142">
        <v>525172</v>
      </c>
      <c r="D899" s="142">
        <v>0</v>
      </c>
    </row>
    <row r="900" spans="2:4">
      <c r="B900" s="106" t="s">
        <v>728</v>
      </c>
      <c r="C900" s="142">
        <v>525172</v>
      </c>
      <c r="D900" s="142">
        <v>0</v>
      </c>
    </row>
    <row r="901" spans="2:4">
      <c r="B901" s="104" t="s">
        <v>2197</v>
      </c>
      <c r="C901" s="142">
        <v>21904546</v>
      </c>
      <c r="D901" s="142">
        <v>0</v>
      </c>
    </row>
    <row r="902" spans="2:4">
      <c r="B902" s="106" t="s">
        <v>2198</v>
      </c>
      <c r="C902" s="142">
        <v>21904546</v>
      </c>
      <c r="D902" s="142">
        <v>0</v>
      </c>
    </row>
    <row r="903" spans="2:4">
      <c r="B903" s="104" t="s">
        <v>2632</v>
      </c>
      <c r="C903" s="142">
        <v>26992362</v>
      </c>
      <c r="D903" s="142">
        <v>0</v>
      </c>
    </row>
    <row r="904" spans="2:4">
      <c r="B904" s="106" t="s">
        <v>2633</v>
      </c>
      <c r="C904" s="142">
        <v>26992362</v>
      </c>
      <c r="D904" s="142">
        <v>0</v>
      </c>
    </row>
    <row r="905" spans="2:4">
      <c r="B905" s="104" t="s">
        <v>1085</v>
      </c>
      <c r="C905" s="142">
        <v>53038509</v>
      </c>
      <c r="D905" s="142">
        <v>0</v>
      </c>
    </row>
    <row r="906" spans="2:4">
      <c r="B906" s="106" t="s">
        <v>1086</v>
      </c>
      <c r="C906" s="142">
        <v>31695044</v>
      </c>
      <c r="D906" s="142">
        <v>0</v>
      </c>
    </row>
    <row r="907" spans="2:4">
      <c r="B907" s="106" t="s">
        <v>2634</v>
      </c>
      <c r="C907" s="142">
        <v>21343465</v>
      </c>
      <c r="D907" s="142">
        <v>0</v>
      </c>
    </row>
    <row r="908" spans="2:4">
      <c r="B908" s="104" t="s">
        <v>2635</v>
      </c>
      <c r="C908" s="142">
        <v>30640293</v>
      </c>
      <c r="D908" s="142">
        <v>0</v>
      </c>
    </row>
    <row r="909" spans="2:4">
      <c r="B909" s="106" t="s">
        <v>2636</v>
      </c>
      <c r="C909" s="142">
        <v>30640293</v>
      </c>
      <c r="D909" s="142">
        <v>0</v>
      </c>
    </row>
    <row r="910" spans="2:4">
      <c r="B910" s="103" t="s">
        <v>284</v>
      </c>
      <c r="C910" s="143">
        <v>195837464</v>
      </c>
      <c r="D910" s="143">
        <v>3013130.08</v>
      </c>
    </row>
    <row r="911" spans="2:4">
      <c r="B911" s="104" t="s">
        <v>327</v>
      </c>
      <c r="C911" s="142">
        <v>195837464</v>
      </c>
      <c r="D911" s="142">
        <v>3013130.08</v>
      </c>
    </row>
    <row r="912" spans="2:4">
      <c r="B912" s="106" t="s">
        <v>2584</v>
      </c>
      <c r="C912" s="142">
        <v>195837464</v>
      </c>
      <c r="D912" s="142">
        <v>3013130.08</v>
      </c>
    </row>
    <row r="913" spans="2:4">
      <c r="B913" s="105" t="s">
        <v>290</v>
      </c>
      <c r="C913" s="142">
        <v>2061577017</v>
      </c>
      <c r="D913" s="142">
        <v>10245852.32</v>
      </c>
    </row>
    <row r="914" spans="2:4">
      <c r="B914" s="103" t="s">
        <v>281</v>
      </c>
      <c r="C914" s="143">
        <v>1286061628</v>
      </c>
      <c r="D914" s="143">
        <v>0</v>
      </c>
    </row>
    <row r="915" spans="2:4">
      <c r="B915" s="104" t="s">
        <v>1235</v>
      </c>
      <c r="C915" s="142">
        <v>11075727</v>
      </c>
      <c r="D915" s="142">
        <v>0</v>
      </c>
    </row>
    <row r="916" spans="2:4">
      <c r="B916" s="106" t="s">
        <v>1236</v>
      </c>
      <c r="C916" s="142">
        <v>11075727</v>
      </c>
      <c r="D916" s="142">
        <v>0</v>
      </c>
    </row>
    <row r="917" spans="2:4">
      <c r="B917" s="104" t="s">
        <v>3151</v>
      </c>
      <c r="C917" s="142">
        <v>480823</v>
      </c>
      <c r="D917" s="142">
        <v>0</v>
      </c>
    </row>
    <row r="918" spans="2:4">
      <c r="B918" s="106" t="s">
        <v>3152</v>
      </c>
      <c r="C918" s="142">
        <v>480823</v>
      </c>
      <c r="D918" s="142">
        <v>0</v>
      </c>
    </row>
    <row r="919" spans="2:4">
      <c r="B919" s="104" t="s">
        <v>2788</v>
      </c>
      <c r="C919" s="142">
        <v>4612045</v>
      </c>
      <c r="D919" s="142">
        <v>0</v>
      </c>
    </row>
    <row r="920" spans="2:4">
      <c r="B920" s="106" t="s">
        <v>1237</v>
      </c>
      <c r="C920" s="142">
        <v>4612045</v>
      </c>
      <c r="D920" s="142">
        <v>0</v>
      </c>
    </row>
    <row r="921" spans="2:4">
      <c r="B921" s="104" t="s">
        <v>389</v>
      </c>
      <c r="C921" s="142">
        <v>228130513</v>
      </c>
      <c r="D921" s="142">
        <v>0</v>
      </c>
    </row>
    <row r="922" spans="2:4">
      <c r="B922" s="106" t="s">
        <v>729</v>
      </c>
      <c r="C922" s="142">
        <v>228130513</v>
      </c>
      <c r="D922" s="142">
        <v>0</v>
      </c>
    </row>
    <row r="923" spans="2:4">
      <c r="B923" s="104" t="s">
        <v>2789</v>
      </c>
      <c r="C923" s="142">
        <v>6582165</v>
      </c>
      <c r="D923" s="142">
        <v>0</v>
      </c>
    </row>
    <row r="924" spans="2:4">
      <c r="B924" s="106" t="s">
        <v>1238</v>
      </c>
      <c r="C924" s="142">
        <v>6582165</v>
      </c>
      <c r="D924" s="142">
        <v>0</v>
      </c>
    </row>
    <row r="925" spans="2:4">
      <c r="B925" s="104" t="s">
        <v>390</v>
      </c>
      <c r="C925" s="142">
        <v>21163727</v>
      </c>
      <c r="D925" s="142">
        <v>0</v>
      </c>
    </row>
    <row r="926" spans="2:4">
      <c r="B926" s="106" t="s">
        <v>730</v>
      </c>
      <c r="C926" s="142">
        <v>21163727</v>
      </c>
      <c r="D926" s="142">
        <v>0</v>
      </c>
    </row>
    <row r="927" spans="2:4">
      <c r="B927" s="104" t="s">
        <v>1239</v>
      </c>
      <c r="C927" s="142">
        <v>4612045</v>
      </c>
      <c r="D927" s="142">
        <v>0</v>
      </c>
    </row>
    <row r="928" spans="2:4">
      <c r="B928" s="106" t="s">
        <v>1240</v>
      </c>
      <c r="C928" s="142">
        <v>4612045</v>
      </c>
      <c r="D928" s="142">
        <v>0</v>
      </c>
    </row>
    <row r="929" spans="2:4">
      <c r="B929" s="104" t="s">
        <v>1241</v>
      </c>
      <c r="C929" s="142">
        <v>6582165</v>
      </c>
      <c r="D929" s="142">
        <v>0</v>
      </c>
    </row>
    <row r="930" spans="2:4">
      <c r="B930" s="106" t="s">
        <v>1242</v>
      </c>
      <c r="C930" s="142">
        <v>6582165</v>
      </c>
      <c r="D930" s="142">
        <v>0</v>
      </c>
    </row>
    <row r="931" spans="2:4">
      <c r="B931" s="104" t="s">
        <v>1243</v>
      </c>
      <c r="C931" s="142">
        <v>6582165</v>
      </c>
      <c r="D931" s="142">
        <v>0</v>
      </c>
    </row>
    <row r="932" spans="2:4">
      <c r="B932" s="106" t="s">
        <v>1244</v>
      </c>
      <c r="C932" s="142">
        <v>6582165</v>
      </c>
      <c r="D932" s="142">
        <v>0</v>
      </c>
    </row>
    <row r="933" spans="2:4">
      <c r="B933" s="104" t="s">
        <v>1245</v>
      </c>
      <c r="C933" s="142">
        <v>11075727</v>
      </c>
      <c r="D933" s="142">
        <v>0</v>
      </c>
    </row>
    <row r="934" spans="2:4">
      <c r="B934" s="106" t="s">
        <v>1246</v>
      </c>
      <c r="C934" s="142">
        <v>11075727</v>
      </c>
      <c r="D934" s="142">
        <v>0</v>
      </c>
    </row>
    <row r="935" spans="2:4">
      <c r="B935" s="104" t="s">
        <v>1247</v>
      </c>
      <c r="C935" s="142">
        <v>4612045</v>
      </c>
      <c r="D935" s="142">
        <v>0</v>
      </c>
    </row>
    <row r="936" spans="2:4">
      <c r="B936" s="106" t="s">
        <v>1248</v>
      </c>
      <c r="C936" s="142">
        <v>4612045</v>
      </c>
      <c r="D936" s="142">
        <v>0</v>
      </c>
    </row>
    <row r="937" spans="2:4">
      <c r="B937" s="104" t="s">
        <v>1249</v>
      </c>
      <c r="C937" s="142">
        <v>11075727</v>
      </c>
      <c r="D937" s="142">
        <v>0</v>
      </c>
    </row>
    <row r="938" spans="2:4">
      <c r="B938" s="106" t="s">
        <v>1250</v>
      </c>
      <c r="C938" s="142">
        <v>11075727</v>
      </c>
      <c r="D938" s="142">
        <v>0</v>
      </c>
    </row>
    <row r="939" spans="2:4">
      <c r="B939" s="104" t="s">
        <v>1251</v>
      </c>
      <c r="C939" s="142">
        <v>4612045</v>
      </c>
      <c r="D939" s="142">
        <v>0</v>
      </c>
    </row>
    <row r="940" spans="2:4">
      <c r="B940" s="106" t="s">
        <v>1252</v>
      </c>
      <c r="C940" s="142">
        <v>4612045</v>
      </c>
      <c r="D940" s="142">
        <v>0</v>
      </c>
    </row>
    <row r="941" spans="2:4">
      <c r="B941" s="104" t="s">
        <v>2790</v>
      </c>
      <c r="C941" s="142">
        <v>11075727</v>
      </c>
      <c r="D941" s="142">
        <v>0</v>
      </c>
    </row>
    <row r="942" spans="2:4">
      <c r="B942" s="106" t="s">
        <v>1253</v>
      </c>
      <c r="C942" s="142">
        <v>11075727</v>
      </c>
      <c r="D942" s="142">
        <v>0</v>
      </c>
    </row>
    <row r="943" spans="2:4">
      <c r="B943" s="104" t="s">
        <v>391</v>
      </c>
      <c r="C943" s="142">
        <v>6823495</v>
      </c>
      <c r="D943" s="142">
        <v>0</v>
      </c>
    </row>
    <row r="944" spans="2:4">
      <c r="B944" s="106" t="s">
        <v>731</v>
      </c>
      <c r="C944" s="142">
        <v>6823495</v>
      </c>
      <c r="D944" s="142">
        <v>0</v>
      </c>
    </row>
    <row r="945" spans="2:4">
      <c r="B945" s="104" t="s">
        <v>3153</v>
      </c>
      <c r="C945" s="142">
        <v>68639623</v>
      </c>
      <c r="D945" s="142">
        <v>0</v>
      </c>
    </row>
    <row r="946" spans="2:4">
      <c r="B946" s="106" t="s">
        <v>3154</v>
      </c>
      <c r="C946" s="142">
        <v>68639623</v>
      </c>
      <c r="D946" s="142">
        <v>0</v>
      </c>
    </row>
    <row r="947" spans="2:4">
      <c r="B947" s="104" t="s">
        <v>2791</v>
      </c>
      <c r="C947" s="142">
        <v>4612045</v>
      </c>
      <c r="D947" s="142">
        <v>0</v>
      </c>
    </row>
    <row r="948" spans="2:4">
      <c r="B948" s="106" t="s">
        <v>1254</v>
      </c>
      <c r="C948" s="142">
        <v>4612045</v>
      </c>
      <c r="D948" s="142">
        <v>0</v>
      </c>
    </row>
    <row r="949" spans="2:4">
      <c r="B949" s="104" t="s">
        <v>392</v>
      </c>
      <c r="C949" s="142">
        <v>54003322</v>
      </c>
      <c r="D949" s="142">
        <v>0</v>
      </c>
    </row>
    <row r="950" spans="2:4">
      <c r="B950" s="106" t="s">
        <v>732</v>
      </c>
      <c r="C950" s="142">
        <v>54003322</v>
      </c>
      <c r="D950" s="142">
        <v>0</v>
      </c>
    </row>
    <row r="951" spans="2:4">
      <c r="B951" s="104" t="s">
        <v>3155</v>
      </c>
      <c r="C951" s="142">
        <v>111096393</v>
      </c>
      <c r="D951" s="142">
        <v>0</v>
      </c>
    </row>
    <row r="952" spans="2:4">
      <c r="B952" s="106" t="s">
        <v>3156</v>
      </c>
      <c r="C952" s="142">
        <v>111096393</v>
      </c>
      <c r="D952" s="142">
        <v>0</v>
      </c>
    </row>
    <row r="953" spans="2:4">
      <c r="B953" s="104" t="s">
        <v>1255</v>
      </c>
      <c r="C953" s="142">
        <v>4612045</v>
      </c>
      <c r="D953" s="142">
        <v>0</v>
      </c>
    </row>
    <row r="954" spans="2:4">
      <c r="B954" s="106" t="s">
        <v>1256</v>
      </c>
      <c r="C954" s="142">
        <v>4612045</v>
      </c>
      <c r="D954" s="142">
        <v>0</v>
      </c>
    </row>
    <row r="955" spans="2:4">
      <c r="B955" s="104" t="s">
        <v>1257</v>
      </c>
      <c r="C955" s="142">
        <v>6582165</v>
      </c>
      <c r="D955" s="142">
        <v>0</v>
      </c>
    </row>
    <row r="956" spans="2:4">
      <c r="B956" s="106" t="s">
        <v>1258</v>
      </c>
      <c r="C956" s="142">
        <v>6582165</v>
      </c>
      <c r="D956" s="142">
        <v>0</v>
      </c>
    </row>
    <row r="957" spans="2:4">
      <c r="B957" s="104" t="s">
        <v>3157</v>
      </c>
      <c r="C957" s="142">
        <v>147950694</v>
      </c>
      <c r="D957" s="142">
        <v>0</v>
      </c>
    </row>
    <row r="958" spans="2:4">
      <c r="B958" s="106" t="s">
        <v>3158</v>
      </c>
      <c r="C958" s="142">
        <v>147950694</v>
      </c>
      <c r="D958" s="142">
        <v>0</v>
      </c>
    </row>
    <row r="959" spans="2:4">
      <c r="B959" s="104" t="s">
        <v>1259</v>
      </c>
      <c r="C959" s="142">
        <v>6582165</v>
      </c>
      <c r="D959" s="142">
        <v>0</v>
      </c>
    </row>
    <row r="960" spans="2:4">
      <c r="B960" s="106" t="s">
        <v>1260</v>
      </c>
      <c r="C960" s="142">
        <v>6582165</v>
      </c>
      <c r="D960" s="142">
        <v>0</v>
      </c>
    </row>
    <row r="961" spans="2:4">
      <c r="B961" s="104" t="s">
        <v>393</v>
      </c>
      <c r="C961" s="142">
        <v>6840088</v>
      </c>
      <c r="D961" s="142">
        <v>0</v>
      </c>
    </row>
    <row r="962" spans="2:4">
      <c r="B962" s="106" t="s">
        <v>733</v>
      </c>
      <c r="C962" s="142">
        <v>6840088</v>
      </c>
      <c r="D962" s="142">
        <v>0</v>
      </c>
    </row>
    <row r="963" spans="2:4">
      <c r="B963" s="104" t="s">
        <v>394</v>
      </c>
      <c r="C963" s="142">
        <v>5577562</v>
      </c>
      <c r="D963" s="142">
        <v>0</v>
      </c>
    </row>
    <row r="964" spans="2:4">
      <c r="B964" s="106" t="s">
        <v>734</v>
      </c>
      <c r="C964" s="142">
        <v>5577562</v>
      </c>
      <c r="D964" s="142">
        <v>0</v>
      </c>
    </row>
    <row r="965" spans="2:4">
      <c r="B965" s="104" t="s">
        <v>395</v>
      </c>
      <c r="C965" s="142">
        <v>8256874</v>
      </c>
      <c r="D965" s="142">
        <v>0</v>
      </c>
    </row>
    <row r="966" spans="2:4">
      <c r="B966" s="106" t="s">
        <v>735</v>
      </c>
      <c r="C966" s="142">
        <v>8256874</v>
      </c>
      <c r="D966" s="142">
        <v>0</v>
      </c>
    </row>
    <row r="967" spans="2:4">
      <c r="B967" s="104" t="s">
        <v>396</v>
      </c>
      <c r="C967" s="142">
        <v>100617707</v>
      </c>
      <c r="D967" s="142">
        <v>0</v>
      </c>
    </row>
    <row r="968" spans="2:4">
      <c r="B968" s="106" t="s">
        <v>736</v>
      </c>
      <c r="C968" s="142">
        <v>100617707</v>
      </c>
      <c r="D968" s="142">
        <v>0</v>
      </c>
    </row>
    <row r="969" spans="2:4">
      <c r="B969" s="104" t="s">
        <v>1921</v>
      </c>
      <c r="C969" s="142">
        <v>13620359</v>
      </c>
      <c r="D969" s="142">
        <v>0</v>
      </c>
    </row>
    <row r="970" spans="2:4">
      <c r="B970" s="106" t="s">
        <v>1922</v>
      </c>
      <c r="C970" s="142">
        <v>13620359</v>
      </c>
      <c r="D970" s="142">
        <v>0</v>
      </c>
    </row>
    <row r="971" spans="2:4">
      <c r="B971" s="104" t="s">
        <v>1063</v>
      </c>
      <c r="C971" s="142">
        <v>3442388</v>
      </c>
      <c r="D971" s="142">
        <v>0</v>
      </c>
    </row>
    <row r="972" spans="2:4">
      <c r="B972" s="106" t="s">
        <v>1064</v>
      </c>
      <c r="C972" s="142">
        <v>3442388</v>
      </c>
      <c r="D972" s="142">
        <v>0</v>
      </c>
    </row>
    <row r="973" spans="2:4">
      <c r="B973" s="104" t="s">
        <v>3159</v>
      </c>
      <c r="C973" s="142">
        <v>9285713</v>
      </c>
      <c r="D973" s="142">
        <v>0</v>
      </c>
    </row>
    <row r="974" spans="2:4">
      <c r="B974" s="106" t="s">
        <v>3160</v>
      </c>
      <c r="C974" s="142">
        <v>9285713</v>
      </c>
      <c r="D974" s="142">
        <v>0</v>
      </c>
    </row>
    <row r="975" spans="2:4">
      <c r="B975" s="104" t="s">
        <v>3161</v>
      </c>
      <c r="C975" s="142">
        <v>13525467</v>
      </c>
      <c r="D975" s="142">
        <v>0</v>
      </c>
    </row>
    <row r="976" spans="2:4">
      <c r="B976" s="106" t="s">
        <v>3162</v>
      </c>
      <c r="C976" s="142">
        <v>13525467</v>
      </c>
      <c r="D976" s="142">
        <v>0</v>
      </c>
    </row>
    <row r="977" spans="2:4">
      <c r="B977" s="104" t="s">
        <v>397</v>
      </c>
      <c r="C977" s="142">
        <v>17396640</v>
      </c>
      <c r="D977" s="142">
        <v>0</v>
      </c>
    </row>
    <row r="978" spans="2:4">
      <c r="B978" s="106" t="s">
        <v>737</v>
      </c>
      <c r="C978" s="142">
        <v>17396640</v>
      </c>
      <c r="D978" s="142">
        <v>0</v>
      </c>
    </row>
    <row r="979" spans="2:4">
      <c r="B979" s="104" t="s">
        <v>398</v>
      </c>
      <c r="C979" s="142">
        <v>45000000</v>
      </c>
      <c r="D979" s="142">
        <v>0</v>
      </c>
    </row>
    <row r="980" spans="2:4">
      <c r="B980" s="106" t="s">
        <v>738</v>
      </c>
      <c r="C980" s="142">
        <v>45000000</v>
      </c>
      <c r="D980" s="142">
        <v>0</v>
      </c>
    </row>
    <row r="981" spans="2:4">
      <c r="B981" s="104" t="s">
        <v>2792</v>
      </c>
      <c r="C981" s="142">
        <v>59146045</v>
      </c>
      <c r="D981" s="142">
        <v>0</v>
      </c>
    </row>
    <row r="982" spans="2:4">
      <c r="B982" s="106" t="s">
        <v>739</v>
      </c>
      <c r="C982" s="142">
        <v>59146045</v>
      </c>
      <c r="D982" s="142">
        <v>0</v>
      </c>
    </row>
    <row r="983" spans="2:4">
      <c r="B983" s="104" t="s">
        <v>3163</v>
      </c>
      <c r="C983" s="142">
        <v>16622897</v>
      </c>
      <c r="D983" s="142">
        <v>0</v>
      </c>
    </row>
    <row r="984" spans="2:4">
      <c r="B984" s="106" t="s">
        <v>3164</v>
      </c>
      <c r="C984" s="142">
        <v>16622897</v>
      </c>
      <c r="D984" s="142">
        <v>0</v>
      </c>
    </row>
    <row r="985" spans="2:4">
      <c r="B985" s="104" t="s">
        <v>3165</v>
      </c>
      <c r="C985" s="142">
        <v>5106354</v>
      </c>
      <c r="D985" s="142">
        <v>0</v>
      </c>
    </row>
    <row r="986" spans="2:4">
      <c r="B986" s="106" t="s">
        <v>3166</v>
      </c>
      <c r="C986" s="142">
        <v>5106354</v>
      </c>
      <c r="D986" s="142">
        <v>0</v>
      </c>
    </row>
    <row r="987" spans="2:4">
      <c r="B987" s="104" t="s">
        <v>2637</v>
      </c>
      <c r="C987" s="142">
        <v>24359264</v>
      </c>
      <c r="D987" s="142">
        <v>0</v>
      </c>
    </row>
    <row r="988" spans="2:4">
      <c r="B988" s="106" t="s">
        <v>2638</v>
      </c>
      <c r="C988" s="142">
        <v>24359264</v>
      </c>
      <c r="D988" s="142">
        <v>0</v>
      </c>
    </row>
    <row r="989" spans="2:4">
      <c r="B989" s="104" t="s">
        <v>1923</v>
      </c>
      <c r="C989" s="142">
        <v>11836969</v>
      </c>
      <c r="D989" s="142">
        <v>0</v>
      </c>
    </row>
    <row r="990" spans="2:4">
      <c r="B990" s="106" t="s">
        <v>1924</v>
      </c>
      <c r="C990" s="142">
        <v>11836969</v>
      </c>
      <c r="D990" s="142">
        <v>0</v>
      </c>
    </row>
    <row r="991" spans="2:4">
      <c r="B991" s="104" t="s">
        <v>3167</v>
      </c>
      <c r="C991" s="142">
        <v>3547813</v>
      </c>
      <c r="D991" s="142">
        <v>0</v>
      </c>
    </row>
    <row r="992" spans="2:4">
      <c r="B992" s="106" t="s">
        <v>3168</v>
      </c>
      <c r="C992" s="142">
        <v>3547813</v>
      </c>
      <c r="D992" s="142">
        <v>0</v>
      </c>
    </row>
    <row r="993" spans="2:4">
      <c r="B993" s="104" t="s">
        <v>3169</v>
      </c>
      <c r="C993" s="142">
        <v>3421871</v>
      </c>
      <c r="D993" s="142">
        <v>0</v>
      </c>
    </row>
    <row r="994" spans="2:4">
      <c r="B994" s="106" t="s">
        <v>3170</v>
      </c>
      <c r="C994" s="142">
        <v>3421871</v>
      </c>
      <c r="D994" s="142">
        <v>0</v>
      </c>
    </row>
    <row r="995" spans="2:4">
      <c r="B995" s="104" t="s">
        <v>3171</v>
      </c>
      <c r="C995" s="142">
        <v>5149582</v>
      </c>
      <c r="D995" s="142">
        <v>0</v>
      </c>
    </row>
    <row r="996" spans="2:4">
      <c r="B996" s="106" t="s">
        <v>3172</v>
      </c>
      <c r="C996" s="142">
        <v>5149582</v>
      </c>
      <c r="D996" s="142">
        <v>0</v>
      </c>
    </row>
    <row r="997" spans="2:4">
      <c r="B997" s="104" t="s">
        <v>3173</v>
      </c>
      <c r="C997" s="142">
        <v>3426951</v>
      </c>
      <c r="D997" s="142">
        <v>0</v>
      </c>
    </row>
    <row r="998" spans="2:4">
      <c r="B998" s="106" t="s">
        <v>3174</v>
      </c>
      <c r="C998" s="142">
        <v>3426951</v>
      </c>
      <c r="D998" s="142">
        <v>0</v>
      </c>
    </row>
    <row r="999" spans="2:4">
      <c r="B999" s="104" t="s">
        <v>3175</v>
      </c>
      <c r="C999" s="142">
        <v>3785712</v>
      </c>
      <c r="D999" s="142">
        <v>0</v>
      </c>
    </row>
    <row r="1000" spans="2:4">
      <c r="B1000" s="106" t="s">
        <v>3176</v>
      </c>
      <c r="C1000" s="142">
        <v>3785712</v>
      </c>
      <c r="D1000" s="142">
        <v>0</v>
      </c>
    </row>
    <row r="1001" spans="2:4">
      <c r="B1001" s="104" t="s">
        <v>399</v>
      </c>
      <c r="C1001" s="142">
        <v>167601811</v>
      </c>
      <c r="D1001" s="142">
        <v>0</v>
      </c>
    </row>
    <row r="1002" spans="2:4">
      <c r="B1002" s="106" t="s">
        <v>740</v>
      </c>
      <c r="C1002" s="142">
        <v>167601811</v>
      </c>
      <c r="D1002" s="142">
        <v>0</v>
      </c>
    </row>
    <row r="1003" spans="2:4">
      <c r="B1003" s="104" t="s">
        <v>3177</v>
      </c>
      <c r="C1003" s="142">
        <v>3223730</v>
      </c>
      <c r="D1003" s="142">
        <v>0</v>
      </c>
    </row>
    <row r="1004" spans="2:4">
      <c r="B1004" s="106" t="s">
        <v>3178</v>
      </c>
      <c r="C1004" s="142">
        <v>3223730</v>
      </c>
      <c r="D1004" s="142">
        <v>0</v>
      </c>
    </row>
    <row r="1005" spans="2:4">
      <c r="B1005" s="104" t="s">
        <v>3179</v>
      </c>
      <c r="C1005" s="142">
        <v>3422679</v>
      </c>
      <c r="D1005" s="142">
        <v>0</v>
      </c>
    </row>
    <row r="1006" spans="2:4">
      <c r="B1006" s="106" t="s">
        <v>3180</v>
      </c>
      <c r="C1006" s="142">
        <v>3422679</v>
      </c>
      <c r="D1006" s="142">
        <v>0</v>
      </c>
    </row>
    <row r="1007" spans="2:4">
      <c r="B1007" s="104" t="s">
        <v>3181</v>
      </c>
      <c r="C1007" s="142">
        <v>5455487</v>
      </c>
      <c r="D1007" s="142">
        <v>0</v>
      </c>
    </row>
    <row r="1008" spans="2:4">
      <c r="B1008" s="106" t="s">
        <v>3182</v>
      </c>
      <c r="C1008" s="142">
        <v>5455487</v>
      </c>
      <c r="D1008" s="142">
        <v>0</v>
      </c>
    </row>
    <row r="1009" spans="2:4">
      <c r="B1009" s="104" t="s">
        <v>3183</v>
      </c>
      <c r="C1009" s="142">
        <v>3217072</v>
      </c>
      <c r="D1009" s="142">
        <v>0</v>
      </c>
    </row>
    <row r="1010" spans="2:4">
      <c r="B1010" s="106" t="s">
        <v>3184</v>
      </c>
      <c r="C1010" s="142">
        <v>3217072</v>
      </c>
      <c r="D1010" s="142">
        <v>0</v>
      </c>
    </row>
    <row r="1011" spans="2:4">
      <c r="B1011" s="103" t="s">
        <v>283</v>
      </c>
      <c r="C1011" s="143">
        <v>378431625</v>
      </c>
      <c r="D1011" s="143">
        <v>10245852.32</v>
      </c>
    </row>
    <row r="1012" spans="2:4">
      <c r="B1012" s="104" t="s">
        <v>3185</v>
      </c>
      <c r="C1012" s="142">
        <v>4883853</v>
      </c>
      <c r="D1012" s="142">
        <v>0</v>
      </c>
    </row>
    <row r="1013" spans="2:4">
      <c r="B1013" s="106" t="s">
        <v>2549</v>
      </c>
      <c r="C1013" s="142">
        <v>4883853</v>
      </c>
      <c r="D1013" s="142">
        <v>0</v>
      </c>
    </row>
    <row r="1014" spans="2:4">
      <c r="B1014" s="104" t="s">
        <v>2793</v>
      </c>
      <c r="C1014" s="142">
        <v>143202536</v>
      </c>
      <c r="D1014" s="142">
        <v>0</v>
      </c>
    </row>
    <row r="1015" spans="2:4">
      <c r="B1015" s="106" t="s">
        <v>2558</v>
      </c>
      <c r="C1015" s="142">
        <v>143202536</v>
      </c>
      <c r="D1015" s="142">
        <v>0</v>
      </c>
    </row>
    <row r="1016" spans="2:4">
      <c r="B1016" s="104" t="s">
        <v>2794</v>
      </c>
      <c r="C1016" s="142">
        <v>61582931</v>
      </c>
      <c r="D1016" s="142">
        <v>0</v>
      </c>
    </row>
    <row r="1017" spans="2:4">
      <c r="B1017" s="106" t="s">
        <v>2559</v>
      </c>
      <c r="C1017" s="142">
        <v>61582931</v>
      </c>
      <c r="D1017" s="142">
        <v>0</v>
      </c>
    </row>
    <row r="1018" spans="2:4">
      <c r="B1018" s="104" t="s">
        <v>2570</v>
      </c>
      <c r="C1018" s="142">
        <v>126404907</v>
      </c>
      <c r="D1018" s="142">
        <v>0</v>
      </c>
    </row>
    <row r="1019" spans="2:4">
      <c r="B1019" s="106" t="s">
        <v>2571</v>
      </c>
      <c r="C1019" s="142">
        <v>126404907</v>
      </c>
      <c r="D1019" s="142">
        <v>0</v>
      </c>
    </row>
    <row r="1020" spans="2:4">
      <c r="B1020" s="104" t="s">
        <v>2795</v>
      </c>
      <c r="C1020" s="142">
        <v>42357398</v>
      </c>
      <c r="D1020" s="142">
        <v>10245852.32</v>
      </c>
    </row>
    <row r="1021" spans="2:4">
      <c r="B1021" s="106" t="s">
        <v>2575</v>
      </c>
      <c r="C1021" s="142">
        <v>42357398</v>
      </c>
      <c r="D1021" s="142">
        <v>10245852.32</v>
      </c>
    </row>
    <row r="1022" spans="2:4">
      <c r="B1022" s="103" t="s">
        <v>298</v>
      </c>
      <c r="C1022" s="143">
        <v>397083764</v>
      </c>
      <c r="D1022" s="143">
        <v>0</v>
      </c>
    </row>
    <row r="1023" spans="2:4">
      <c r="B1023" s="104" t="s">
        <v>3186</v>
      </c>
      <c r="C1023" s="142">
        <v>175445213</v>
      </c>
      <c r="D1023" s="142">
        <v>0</v>
      </c>
    </row>
    <row r="1024" spans="2:4">
      <c r="B1024" s="106" t="s">
        <v>3187</v>
      </c>
      <c r="C1024" s="142">
        <v>175445213</v>
      </c>
      <c r="D1024" s="142">
        <v>0</v>
      </c>
    </row>
    <row r="1025" spans="2:4">
      <c r="B1025" s="104" t="s">
        <v>3065</v>
      </c>
      <c r="C1025" s="142">
        <v>221638551</v>
      </c>
      <c r="D1025" s="142">
        <v>0</v>
      </c>
    </row>
    <row r="1026" spans="2:4">
      <c r="B1026" s="106" t="s">
        <v>3066</v>
      </c>
      <c r="C1026" s="142">
        <v>221638551</v>
      </c>
      <c r="D1026" s="142">
        <v>0</v>
      </c>
    </row>
    <row r="1027" spans="2:4">
      <c r="B1027" s="105" t="s">
        <v>400</v>
      </c>
      <c r="C1027" s="142">
        <v>470308979</v>
      </c>
      <c r="D1027" s="142">
        <v>32967079.620000001</v>
      </c>
    </row>
    <row r="1028" spans="2:4">
      <c r="B1028" s="103" t="s">
        <v>281</v>
      </c>
      <c r="C1028" s="143">
        <v>446158646</v>
      </c>
      <c r="D1028" s="143">
        <v>32967079.620000001</v>
      </c>
    </row>
    <row r="1029" spans="2:4">
      <c r="B1029" s="104" t="s">
        <v>401</v>
      </c>
      <c r="C1029" s="142">
        <v>28137267</v>
      </c>
      <c r="D1029" s="142">
        <v>0</v>
      </c>
    </row>
    <row r="1030" spans="2:4">
      <c r="B1030" s="106" t="s">
        <v>741</v>
      </c>
      <c r="C1030" s="142">
        <v>28137267</v>
      </c>
      <c r="D1030" s="142">
        <v>0</v>
      </c>
    </row>
    <row r="1031" spans="2:4">
      <c r="B1031" s="104" t="s">
        <v>1261</v>
      </c>
      <c r="C1031" s="142">
        <v>4544666</v>
      </c>
      <c r="D1031" s="142">
        <v>0</v>
      </c>
    </row>
    <row r="1032" spans="2:4">
      <c r="B1032" s="106" t="s">
        <v>1262</v>
      </c>
      <c r="C1032" s="142">
        <v>4544666</v>
      </c>
      <c r="D1032" s="142">
        <v>0</v>
      </c>
    </row>
    <row r="1033" spans="2:4">
      <c r="B1033" s="104" t="s">
        <v>1263</v>
      </c>
      <c r="C1033" s="142">
        <v>6486005</v>
      </c>
      <c r="D1033" s="142">
        <v>0</v>
      </c>
    </row>
    <row r="1034" spans="2:4">
      <c r="B1034" s="106" t="s">
        <v>1264</v>
      </c>
      <c r="C1034" s="142">
        <v>6486005</v>
      </c>
      <c r="D1034" s="142">
        <v>0</v>
      </c>
    </row>
    <row r="1035" spans="2:4">
      <c r="B1035" s="104" t="s">
        <v>1265</v>
      </c>
      <c r="C1035" s="142">
        <v>12178045</v>
      </c>
      <c r="D1035" s="142">
        <v>0</v>
      </c>
    </row>
    <row r="1036" spans="2:4">
      <c r="B1036" s="106" t="s">
        <v>1266</v>
      </c>
      <c r="C1036" s="142">
        <v>12178045</v>
      </c>
      <c r="D1036" s="142">
        <v>0</v>
      </c>
    </row>
    <row r="1037" spans="2:4">
      <c r="B1037" s="104" t="s">
        <v>2796</v>
      </c>
      <c r="C1037" s="142">
        <v>4544666</v>
      </c>
      <c r="D1037" s="142">
        <v>0</v>
      </c>
    </row>
    <row r="1038" spans="2:4">
      <c r="B1038" s="106" t="s">
        <v>1267</v>
      </c>
      <c r="C1038" s="142">
        <v>4544666</v>
      </c>
      <c r="D1038" s="142">
        <v>0</v>
      </c>
    </row>
    <row r="1039" spans="2:4">
      <c r="B1039" s="104" t="s">
        <v>1268</v>
      </c>
      <c r="C1039" s="142">
        <v>10913919</v>
      </c>
      <c r="D1039" s="142">
        <v>0</v>
      </c>
    </row>
    <row r="1040" spans="2:4">
      <c r="B1040" s="106" t="s">
        <v>1269</v>
      </c>
      <c r="C1040" s="142">
        <v>10913919</v>
      </c>
      <c r="D1040" s="142">
        <v>0</v>
      </c>
    </row>
    <row r="1041" spans="2:4">
      <c r="B1041" s="104" t="s">
        <v>402</v>
      </c>
      <c r="C1041" s="142">
        <v>124911279</v>
      </c>
      <c r="D1041" s="142">
        <v>25482924.370000001</v>
      </c>
    </row>
    <row r="1042" spans="2:4">
      <c r="B1042" s="106" t="s">
        <v>742</v>
      </c>
      <c r="C1042" s="142">
        <v>124911279</v>
      </c>
      <c r="D1042" s="142">
        <v>25482924.370000001</v>
      </c>
    </row>
    <row r="1043" spans="2:4">
      <c r="B1043" s="104" t="s">
        <v>1538</v>
      </c>
      <c r="C1043" s="142">
        <v>4735132</v>
      </c>
      <c r="D1043" s="142">
        <v>0</v>
      </c>
    </row>
    <row r="1044" spans="2:4">
      <c r="B1044" s="106" t="s">
        <v>1539</v>
      </c>
      <c r="C1044" s="142">
        <v>4735132</v>
      </c>
      <c r="D1044" s="142">
        <v>0</v>
      </c>
    </row>
    <row r="1045" spans="2:4">
      <c r="B1045" s="104" t="s">
        <v>1540</v>
      </c>
      <c r="C1045" s="142">
        <v>6683666</v>
      </c>
      <c r="D1045" s="142">
        <v>0</v>
      </c>
    </row>
    <row r="1046" spans="2:4">
      <c r="B1046" s="106" t="s">
        <v>1541</v>
      </c>
      <c r="C1046" s="142">
        <v>6683666</v>
      </c>
      <c r="D1046" s="142">
        <v>0</v>
      </c>
    </row>
    <row r="1047" spans="2:4">
      <c r="B1047" s="104" t="s">
        <v>1542</v>
      </c>
      <c r="C1047" s="142">
        <v>6683666</v>
      </c>
      <c r="D1047" s="142">
        <v>0</v>
      </c>
    </row>
    <row r="1048" spans="2:4">
      <c r="B1048" s="106" t="s">
        <v>1543</v>
      </c>
      <c r="C1048" s="142">
        <v>6683666</v>
      </c>
      <c r="D1048" s="142">
        <v>0</v>
      </c>
    </row>
    <row r="1049" spans="2:4">
      <c r="B1049" s="104" t="s">
        <v>1544</v>
      </c>
      <c r="C1049" s="142">
        <v>11127992</v>
      </c>
      <c r="D1049" s="142">
        <v>0</v>
      </c>
    </row>
    <row r="1050" spans="2:4">
      <c r="B1050" s="106" t="s">
        <v>1545</v>
      </c>
      <c r="C1050" s="142">
        <v>11127992</v>
      </c>
      <c r="D1050" s="142">
        <v>0</v>
      </c>
    </row>
    <row r="1051" spans="2:4">
      <c r="B1051" s="104" t="s">
        <v>1546</v>
      </c>
      <c r="C1051" s="142">
        <v>6683666</v>
      </c>
      <c r="D1051" s="142">
        <v>0</v>
      </c>
    </row>
    <row r="1052" spans="2:4">
      <c r="B1052" s="106" t="s">
        <v>1547</v>
      </c>
      <c r="C1052" s="142">
        <v>6683666</v>
      </c>
      <c r="D1052" s="142">
        <v>0</v>
      </c>
    </row>
    <row r="1053" spans="2:4">
      <c r="B1053" s="104" t="s">
        <v>2797</v>
      </c>
      <c r="C1053" s="142">
        <v>11087637</v>
      </c>
      <c r="D1053" s="142">
        <v>2494718.42</v>
      </c>
    </row>
    <row r="1054" spans="2:4">
      <c r="B1054" s="106" t="s">
        <v>1548</v>
      </c>
      <c r="C1054" s="142">
        <v>11087637</v>
      </c>
      <c r="D1054" s="142">
        <v>2494718.42</v>
      </c>
    </row>
    <row r="1055" spans="2:4">
      <c r="B1055" s="104" t="s">
        <v>2798</v>
      </c>
      <c r="C1055" s="142">
        <v>10000000</v>
      </c>
      <c r="D1055" s="142">
        <v>0</v>
      </c>
    </row>
    <row r="1056" spans="2:4">
      <c r="B1056" s="106" t="s">
        <v>743</v>
      </c>
      <c r="C1056" s="142">
        <v>10000000</v>
      </c>
      <c r="D1056" s="142">
        <v>0</v>
      </c>
    </row>
    <row r="1057" spans="2:4">
      <c r="B1057" s="104" t="s">
        <v>1549</v>
      </c>
      <c r="C1057" s="142">
        <v>11087637</v>
      </c>
      <c r="D1057" s="142">
        <v>2494718.42</v>
      </c>
    </row>
    <row r="1058" spans="2:4">
      <c r="B1058" s="106" t="s">
        <v>1550</v>
      </c>
      <c r="C1058" s="142">
        <v>11087637</v>
      </c>
      <c r="D1058" s="142">
        <v>2494718.42</v>
      </c>
    </row>
    <row r="1059" spans="2:4">
      <c r="B1059" s="104" t="s">
        <v>1551</v>
      </c>
      <c r="C1059" s="142">
        <v>11087637</v>
      </c>
      <c r="D1059" s="142">
        <v>2494718.41</v>
      </c>
    </row>
    <row r="1060" spans="2:4">
      <c r="B1060" s="106" t="s">
        <v>1552</v>
      </c>
      <c r="C1060" s="142">
        <v>11087637</v>
      </c>
      <c r="D1060" s="142">
        <v>2494718.41</v>
      </c>
    </row>
    <row r="1061" spans="2:4">
      <c r="B1061" s="104" t="s">
        <v>403</v>
      </c>
      <c r="C1061" s="142">
        <v>39318264</v>
      </c>
      <c r="D1061" s="142">
        <v>0</v>
      </c>
    </row>
    <row r="1062" spans="2:4">
      <c r="B1062" s="106" t="s">
        <v>744</v>
      </c>
      <c r="C1062" s="142">
        <v>39318264</v>
      </c>
      <c r="D1062" s="142">
        <v>0</v>
      </c>
    </row>
    <row r="1063" spans="2:4">
      <c r="B1063" s="104" t="s">
        <v>404</v>
      </c>
      <c r="C1063" s="142">
        <v>35420433</v>
      </c>
      <c r="D1063" s="142">
        <v>0</v>
      </c>
    </row>
    <row r="1064" spans="2:4">
      <c r="B1064" s="106" t="s">
        <v>745</v>
      </c>
      <c r="C1064" s="142">
        <v>35420433</v>
      </c>
      <c r="D1064" s="142">
        <v>0</v>
      </c>
    </row>
    <row r="1065" spans="2:4">
      <c r="B1065" s="104" t="s">
        <v>3188</v>
      </c>
      <c r="C1065" s="142">
        <v>2435924</v>
      </c>
      <c r="D1065" s="142">
        <v>0</v>
      </c>
    </row>
    <row r="1066" spans="2:4">
      <c r="B1066" s="106" t="s">
        <v>3189</v>
      </c>
      <c r="C1066" s="142">
        <v>2435924</v>
      </c>
      <c r="D1066" s="142">
        <v>0</v>
      </c>
    </row>
    <row r="1067" spans="2:4">
      <c r="B1067" s="104" t="s">
        <v>1087</v>
      </c>
      <c r="C1067" s="142">
        <v>62810448</v>
      </c>
      <c r="D1067" s="142">
        <v>0</v>
      </c>
    </row>
    <row r="1068" spans="2:4">
      <c r="B1068" s="106" t="s">
        <v>1088</v>
      </c>
      <c r="C1068" s="142">
        <v>62810448</v>
      </c>
      <c r="D1068" s="142">
        <v>0</v>
      </c>
    </row>
    <row r="1069" spans="2:4">
      <c r="B1069" s="104" t="s">
        <v>2639</v>
      </c>
      <c r="C1069" s="142">
        <v>9203989</v>
      </c>
      <c r="D1069" s="142">
        <v>0</v>
      </c>
    </row>
    <row r="1070" spans="2:4">
      <c r="B1070" s="106" t="s">
        <v>2640</v>
      </c>
      <c r="C1070" s="142">
        <v>9203989</v>
      </c>
      <c r="D1070" s="142">
        <v>0</v>
      </c>
    </row>
    <row r="1071" spans="2:4">
      <c r="B1071" s="104" t="s">
        <v>2641</v>
      </c>
      <c r="C1071" s="142">
        <v>14759925</v>
      </c>
      <c r="D1071" s="142">
        <v>0</v>
      </c>
    </row>
    <row r="1072" spans="2:4">
      <c r="B1072" s="106" t="s">
        <v>2642</v>
      </c>
      <c r="C1072" s="142">
        <v>14759925</v>
      </c>
      <c r="D1072" s="142">
        <v>0</v>
      </c>
    </row>
    <row r="1073" spans="2:4">
      <c r="B1073" s="104" t="s">
        <v>3190</v>
      </c>
      <c r="C1073" s="142">
        <v>2624537</v>
      </c>
      <c r="D1073" s="142">
        <v>0</v>
      </c>
    </row>
    <row r="1074" spans="2:4">
      <c r="B1074" s="106" t="s">
        <v>3191</v>
      </c>
      <c r="C1074" s="142">
        <v>2624537</v>
      </c>
      <c r="D1074" s="142">
        <v>0</v>
      </c>
    </row>
    <row r="1075" spans="2:4">
      <c r="B1075" s="104" t="s">
        <v>3192</v>
      </c>
      <c r="C1075" s="142">
        <v>4524855</v>
      </c>
      <c r="D1075" s="142">
        <v>0</v>
      </c>
    </row>
    <row r="1076" spans="2:4">
      <c r="B1076" s="106" t="s">
        <v>3193</v>
      </c>
      <c r="C1076" s="142">
        <v>4524855</v>
      </c>
      <c r="D1076" s="142">
        <v>0</v>
      </c>
    </row>
    <row r="1077" spans="2:4">
      <c r="B1077" s="104" t="s">
        <v>3194</v>
      </c>
      <c r="C1077" s="142">
        <v>2084940</v>
      </c>
      <c r="D1077" s="142">
        <v>0</v>
      </c>
    </row>
    <row r="1078" spans="2:4">
      <c r="B1078" s="106" t="s">
        <v>3195</v>
      </c>
      <c r="C1078" s="142">
        <v>2084940</v>
      </c>
      <c r="D1078" s="142">
        <v>0</v>
      </c>
    </row>
    <row r="1079" spans="2:4">
      <c r="B1079" s="104" t="s">
        <v>3196</v>
      </c>
      <c r="C1079" s="142">
        <v>2082451</v>
      </c>
      <c r="D1079" s="142">
        <v>0</v>
      </c>
    </row>
    <row r="1080" spans="2:4">
      <c r="B1080" s="106" t="s">
        <v>3197</v>
      </c>
      <c r="C1080" s="142">
        <v>2082451</v>
      </c>
      <c r="D1080" s="142">
        <v>0</v>
      </c>
    </row>
    <row r="1081" spans="2:4">
      <c r="B1081" s="103" t="s">
        <v>283</v>
      </c>
      <c r="C1081" s="143">
        <v>24150333</v>
      </c>
      <c r="D1081" s="143">
        <v>0</v>
      </c>
    </row>
    <row r="1082" spans="2:4">
      <c r="B1082" s="104" t="s">
        <v>1270</v>
      </c>
      <c r="C1082" s="142">
        <v>24150333</v>
      </c>
      <c r="D1082" s="142">
        <v>0</v>
      </c>
    </row>
    <row r="1083" spans="2:4">
      <c r="B1083" s="106" t="s">
        <v>1271</v>
      </c>
      <c r="C1083" s="142">
        <v>24150333</v>
      </c>
      <c r="D1083" s="142">
        <v>0</v>
      </c>
    </row>
    <row r="1084" spans="2:4">
      <c r="B1084" s="105" t="s">
        <v>291</v>
      </c>
      <c r="C1084" s="142">
        <v>1296462000</v>
      </c>
      <c r="D1084" s="142">
        <v>61306312.849999994</v>
      </c>
    </row>
    <row r="1085" spans="2:4">
      <c r="B1085" s="103" t="s">
        <v>281</v>
      </c>
      <c r="C1085" s="143">
        <v>984999597</v>
      </c>
      <c r="D1085" s="143">
        <v>61306312.849999994</v>
      </c>
    </row>
    <row r="1086" spans="2:4">
      <c r="B1086" s="104" t="s">
        <v>1272</v>
      </c>
      <c r="C1086" s="142">
        <v>12313456</v>
      </c>
      <c r="D1086" s="142">
        <v>0</v>
      </c>
    </row>
    <row r="1087" spans="2:4">
      <c r="B1087" s="106" t="s">
        <v>1273</v>
      </c>
      <c r="C1087" s="142">
        <v>12313456</v>
      </c>
      <c r="D1087" s="142">
        <v>0</v>
      </c>
    </row>
    <row r="1088" spans="2:4">
      <c r="B1088" s="104" t="s">
        <v>1274</v>
      </c>
      <c r="C1088" s="142">
        <v>6558125</v>
      </c>
      <c r="D1088" s="142">
        <v>0</v>
      </c>
    </row>
    <row r="1089" spans="2:4">
      <c r="B1089" s="106" t="s">
        <v>1275</v>
      </c>
      <c r="C1089" s="142">
        <v>6558125</v>
      </c>
      <c r="D1089" s="142">
        <v>0</v>
      </c>
    </row>
    <row r="1090" spans="2:4">
      <c r="B1090" s="104" t="s">
        <v>1553</v>
      </c>
      <c r="C1090" s="142">
        <v>6731551</v>
      </c>
      <c r="D1090" s="142">
        <v>0</v>
      </c>
    </row>
    <row r="1091" spans="2:4">
      <c r="B1091" s="106" t="s">
        <v>1554</v>
      </c>
      <c r="C1091" s="142">
        <v>6731551</v>
      </c>
      <c r="D1091" s="142">
        <v>0</v>
      </c>
    </row>
    <row r="1092" spans="2:4">
      <c r="B1092" s="104" t="s">
        <v>1555</v>
      </c>
      <c r="C1092" s="142">
        <v>11208701</v>
      </c>
      <c r="D1092" s="142">
        <v>0</v>
      </c>
    </row>
    <row r="1093" spans="2:4">
      <c r="B1093" s="106" t="s">
        <v>1556</v>
      </c>
      <c r="C1093" s="142">
        <v>11208701</v>
      </c>
      <c r="D1093" s="142">
        <v>0</v>
      </c>
    </row>
    <row r="1094" spans="2:4">
      <c r="B1094" s="104" t="s">
        <v>1557</v>
      </c>
      <c r="C1094" s="142">
        <v>4768626</v>
      </c>
      <c r="D1094" s="142">
        <v>0</v>
      </c>
    </row>
    <row r="1095" spans="2:4">
      <c r="B1095" s="106" t="s">
        <v>1558</v>
      </c>
      <c r="C1095" s="142">
        <v>4768626</v>
      </c>
      <c r="D1095" s="142">
        <v>0</v>
      </c>
    </row>
    <row r="1096" spans="2:4">
      <c r="B1096" s="104" t="s">
        <v>1559</v>
      </c>
      <c r="C1096" s="142">
        <v>6731551</v>
      </c>
      <c r="D1096" s="142">
        <v>0</v>
      </c>
    </row>
    <row r="1097" spans="2:4">
      <c r="B1097" s="106" t="s">
        <v>1560</v>
      </c>
      <c r="C1097" s="142">
        <v>6731551</v>
      </c>
      <c r="D1097" s="142">
        <v>0</v>
      </c>
    </row>
    <row r="1098" spans="2:4">
      <c r="B1098" s="104" t="s">
        <v>1561</v>
      </c>
      <c r="C1098" s="142">
        <v>6731551</v>
      </c>
      <c r="D1098" s="142">
        <v>0</v>
      </c>
    </row>
    <row r="1099" spans="2:4">
      <c r="B1099" s="106" t="s">
        <v>1562</v>
      </c>
      <c r="C1099" s="142">
        <v>6731551</v>
      </c>
      <c r="D1099" s="142">
        <v>0</v>
      </c>
    </row>
    <row r="1100" spans="2:4">
      <c r="B1100" s="104" t="s">
        <v>1563</v>
      </c>
      <c r="C1100" s="142">
        <v>11208701</v>
      </c>
      <c r="D1100" s="142">
        <v>0</v>
      </c>
    </row>
    <row r="1101" spans="2:4">
      <c r="B1101" s="106" t="s">
        <v>1564</v>
      </c>
      <c r="C1101" s="142">
        <v>11208701</v>
      </c>
      <c r="D1101" s="142">
        <v>0</v>
      </c>
    </row>
    <row r="1102" spans="2:4">
      <c r="B1102" s="104" t="s">
        <v>2799</v>
      </c>
      <c r="C1102" s="142">
        <v>6731551</v>
      </c>
      <c r="D1102" s="142">
        <v>0</v>
      </c>
    </row>
    <row r="1103" spans="2:4">
      <c r="B1103" s="106" t="s">
        <v>1565</v>
      </c>
      <c r="C1103" s="142">
        <v>6731551</v>
      </c>
      <c r="D1103" s="142">
        <v>0</v>
      </c>
    </row>
    <row r="1104" spans="2:4">
      <c r="B1104" s="104" t="s">
        <v>1566</v>
      </c>
      <c r="C1104" s="142">
        <v>4768626</v>
      </c>
      <c r="D1104" s="142">
        <v>0</v>
      </c>
    </row>
    <row r="1105" spans="2:4">
      <c r="B1105" s="106" t="s">
        <v>1567</v>
      </c>
      <c r="C1105" s="142">
        <v>4768626</v>
      </c>
      <c r="D1105" s="142">
        <v>0</v>
      </c>
    </row>
    <row r="1106" spans="2:4">
      <c r="B1106" s="104" t="s">
        <v>1568</v>
      </c>
      <c r="C1106" s="142">
        <v>4768626</v>
      </c>
      <c r="D1106" s="142">
        <v>0</v>
      </c>
    </row>
    <row r="1107" spans="2:4">
      <c r="B1107" s="106" t="s">
        <v>1569</v>
      </c>
      <c r="C1107" s="142">
        <v>4768626</v>
      </c>
      <c r="D1107" s="142">
        <v>0</v>
      </c>
    </row>
    <row r="1108" spans="2:4">
      <c r="B1108" s="104" t="s">
        <v>1570</v>
      </c>
      <c r="C1108" s="142">
        <v>6731551</v>
      </c>
      <c r="D1108" s="142">
        <v>0</v>
      </c>
    </row>
    <row r="1109" spans="2:4">
      <c r="B1109" s="106" t="s">
        <v>1571</v>
      </c>
      <c r="C1109" s="142">
        <v>6731551</v>
      </c>
      <c r="D1109" s="142">
        <v>0</v>
      </c>
    </row>
    <row r="1110" spans="2:4">
      <c r="B1110" s="104" t="s">
        <v>2800</v>
      </c>
      <c r="C1110" s="142">
        <v>6731551</v>
      </c>
      <c r="D1110" s="142">
        <v>0</v>
      </c>
    </row>
    <row r="1111" spans="2:4">
      <c r="B1111" s="106" t="s">
        <v>1572</v>
      </c>
      <c r="C1111" s="142">
        <v>6731551</v>
      </c>
      <c r="D1111" s="142">
        <v>0</v>
      </c>
    </row>
    <row r="1112" spans="2:4">
      <c r="B1112" s="104" t="s">
        <v>405</v>
      </c>
      <c r="C1112" s="142">
        <v>5279492</v>
      </c>
      <c r="D1112" s="142">
        <v>0</v>
      </c>
    </row>
    <row r="1113" spans="2:4">
      <c r="B1113" s="106" t="s">
        <v>746</v>
      </c>
      <c r="C1113" s="142">
        <v>5279492</v>
      </c>
      <c r="D1113" s="142">
        <v>0</v>
      </c>
    </row>
    <row r="1114" spans="2:4">
      <c r="B1114" s="104" t="s">
        <v>406</v>
      </c>
      <c r="C1114" s="142">
        <v>8454073</v>
      </c>
      <c r="D1114" s="142">
        <v>0</v>
      </c>
    </row>
    <row r="1115" spans="2:4">
      <c r="B1115" s="106" t="s">
        <v>747</v>
      </c>
      <c r="C1115" s="142">
        <v>3685447</v>
      </c>
      <c r="D1115" s="142">
        <v>0</v>
      </c>
    </row>
    <row r="1116" spans="2:4">
      <c r="B1116" s="106" t="s">
        <v>1573</v>
      </c>
      <c r="C1116" s="142">
        <v>4768626</v>
      </c>
      <c r="D1116" s="142">
        <v>0</v>
      </c>
    </row>
    <row r="1117" spans="2:4">
      <c r="B1117" s="104" t="s">
        <v>2801</v>
      </c>
      <c r="C1117" s="142">
        <v>16041156</v>
      </c>
      <c r="D1117" s="142">
        <v>0</v>
      </c>
    </row>
    <row r="1118" spans="2:4">
      <c r="B1118" s="106" t="s">
        <v>748</v>
      </c>
      <c r="C1118" s="142">
        <v>16041156</v>
      </c>
      <c r="D1118" s="142">
        <v>0</v>
      </c>
    </row>
    <row r="1119" spans="2:4">
      <c r="B1119" s="104" t="s">
        <v>2802</v>
      </c>
      <c r="C1119" s="142">
        <v>6731551</v>
      </c>
      <c r="D1119" s="142">
        <v>0</v>
      </c>
    </row>
    <row r="1120" spans="2:4">
      <c r="B1120" s="106" t="s">
        <v>1574</v>
      </c>
      <c r="C1120" s="142">
        <v>6731551</v>
      </c>
      <c r="D1120" s="142">
        <v>0</v>
      </c>
    </row>
    <row r="1121" spans="2:4">
      <c r="B1121" s="104" t="s">
        <v>1925</v>
      </c>
      <c r="C1121" s="142">
        <v>23939986</v>
      </c>
      <c r="D1121" s="142">
        <v>0</v>
      </c>
    </row>
    <row r="1122" spans="2:4">
      <c r="B1122" s="106" t="s">
        <v>1926</v>
      </c>
      <c r="C1122" s="142">
        <v>23939986</v>
      </c>
      <c r="D1122" s="142">
        <v>0</v>
      </c>
    </row>
    <row r="1123" spans="2:4">
      <c r="B1123" s="104" t="s">
        <v>1575</v>
      </c>
      <c r="C1123" s="142">
        <v>6731551</v>
      </c>
      <c r="D1123" s="142">
        <v>0</v>
      </c>
    </row>
    <row r="1124" spans="2:4">
      <c r="B1124" s="106" t="s">
        <v>1576</v>
      </c>
      <c r="C1124" s="142">
        <v>6731551</v>
      </c>
      <c r="D1124" s="142">
        <v>0</v>
      </c>
    </row>
    <row r="1125" spans="2:4">
      <c r="B1125" s="104" t="s">
        <v>1577</v>
      </c>
      <c r="C1125" s="142">
        <v>4768626</v>
      </c>
      <c r="D1125" s="142">
        <v>0</v>
      </c>
    </row>
    <row r="1126" spans="2:4">
      <c r="B1126" s="106" t="s">
        <v>1578</v>
      </c>
      <c r="C1126" s="142">
        <v>4768626</v>
      </c>
      <c r="D1126" s="142">
        <v>0</v>
      </c>
    </row>
    <row r="1127" spans="2:4">
      <c r="B1127" s="104" t="s">
        <v>1579</v>
      </c>
      <c r="C1127" s="142">
        <v>4768626</v>
      </c>
      <c r="D1127" s="142">
        <v>0</v>
      </c>
    </row>
    <row r="1128" spans="2:4">
      <c r="B1128" s="106" t="s">
        <v>1580</v>
      </c>
      <c r="C1128" s="142">
        <v>4768626</v>
      </c>
      <c r="D1128" s="142">
        <v>0</v>
      </c>
    </row>
    <row r="1129" spans="2:4">
      <c r="B1129" s="104" t="s">
        <v>1581</v>
      </c>
      <c r="C1129" s="142">
        <v>4768626</v>
      </c>
      <c r="D1129" s="142">
        <v>0</v>
      </c>
    </row>
    <row r="1130" spans="2:4">
      <c r="B1130" s="106" t="s">
        <v>1582</v>
      </c>
      <c r="C1130" s="142">
        <v>4768626</v>
      </c>
      <c r="D1130" s="142">
        <v>0</v>
      </c>
    </row>
    <row r="1131" spans="2:4">
      <c r="B1131" s="104" t="s">
        <v>1583</v>
      </c>
      <c r="C1131" s="142">
        <v>6731551</v>
      </c>
      <c r="D1131" s="142">
        <v>0</v>
      </c>
    </row>
    <row r="1132" spans="2:4">
      <c r="B1132" s="106" t="s">
        <v>1584</v>
      </c>
      <c r="C1132" s="142">
        <v>6731551</v>
      </c>
      <c r="D1132" s="142">
        <v>0</v>
      </c>
    </row>
    <row r="1133" spans="2:4">
      <c r="B1133" s="104" t="s">
        <v>1585</v>
      </c>
      <c r="C1133" s="142">
        <v>4768626</v>
      </c>
      <c r="D1133" s="142">
        <v>0</v>
      </c>
    </row>
    <row r="1134" spans="2:4">
      <c r="B1134" s="106" t="s">
        <v>1586</v>
      </c>
      <c r="C1134" s="142">
        <v>4768626</v>
      </c>
      <c r="D1134" s="142">
        <v>0</v>
      </c>
    </row>
    <row r="1135" spans="2:4">
      <c r="B1135" s="104" t="s">
        <v>2803</v>
      </c>
      <c r="C1135" s="142">
        <v>4768626</v>
      </c>
      <c r="D1135" s="142">
        <v>0</v>
      </c>
    </row>
    <row r="1136" spans="2:4">
      <c r="B1136" s="106" t="s">
        <v>1587</v>
      </c>
      <c r="C1136" s="142">
        <v>4768626</v>
      </c>
      <c r="D1136" s="142">
        <v>0</v>
      </c>
    </row>
    <row r="1137" spans="2:4">
      <c r="B1137" s="104" t="s">
        <v>407</v>
      </c>
      <c r="C1137" s="142">
        <v>47602869</v>
      </c>
      <c r="D1137" s="142">
        <v>0</v>
      </c>
    </row>
    <row r="1138" spans="2:4">
      <c r="B1138" s="106" t="s">
        <v>749</v>
      </c>
      <c r="C1138" s="142">
        <v>47602869</v>
      </c>
      <c r="D1138" s="142">
        <v>0</v>
      </c>
    </row>
    <row r="1139" spans="2:4">
      <c r="B1139" s="104" t="s">
        <v>1588</v>
      </c>
      <c r="C1139" s="142">
        <v>4768626</v>
      </c>
      <c r="D1139" s="142">
        <v>0</v>
      </c>
    </row>
    <row r="1140" spans="2:4">
      <c r="B1140" s="106" t="s">
        <v>1589</v>
      </c>
      <c r="C1140" s="142">
        <v>4768626</v>
      </c>
      <c r="D1140" s="142">
        <v>0</v>
      </c>
    </row>
    <row r="1141" spans="2:4">
      <c r="B1141" s="104" t="s">
        <v>1590</v>
      </c>
      <c r="C1141" s="142">
        <v>4768626</v>
      </c>
      <c r="D1141" s="142">
        <v>0</v>
      </c>
    </row>
    <row r="1142" spans="2:4">
      <c r="B1142" s="106" t="s">
        <v>1591</v>
      </c>
      <c r="C1142" s="142">
        <v>4768626</v>
      </c>
      <c r="D1142" s="142">
        <v>0</v>
      </c>
    </row>
    <row r="1143" spans="2:4">
      <c r="B1143" s="104" t="s">
        <v>1592</v>
      </c>
      <c r="C1143" s="142">
        <v>6731551</v>
      </c>
      <c r="D1143" s="142">
        <v>0</v>
      </c>
    </row>
    <row r="1144" spans="2:4">
      <c r="B1144" s="106" t="s">
        <v>1593</v>
      </c>
      <c r="C1144" s="142">
        <v>6731551</v>
      </c>
      <c r="D1144" s="142">
        <v>0</v>
      </c>
    </row>
    <row r="1145" spans="2:4">
      <c r="B1145" s="104" t="s">
        <v>1594</v>
      </c>
      <c r="C1145" s="142">
        <v>11208701</v>
      </c>
      <c r="D1145" s="142">
        <v>0</v>
      </c>
    </row>
    <row r="1146" spans="2:4">
      <c r="B1146" s="106" t="s">
        <v>1595</v>
      </c>
      <c r="C1146" s="142">
        <v>11208701</v>
      </c>
      <c r="D1146" s="142">
        <v>0</v>
      </c>
    </row>
    <row r="1147" spans="2:4">
      <c r="B1147" s="104" t="s">
        <v>1596</v>
      </c>
      <c r="C1147" s="142">
        <v>6731551</v>
      </c>
      <c r="D1147" s="142">
        <v>0</v>
      </c>
    </row>
    <row r="1148" spans="2:4">
      <c r="B1148" s="106" t="s">
        <v>1597</v>
      </c>
      <c r="C1148" s="142">
        <v>6731551</v>
      </c>
      <c r="D1148" s="142">
        <v>0</v>
      </c>
    </row>
    <row r="1149" spans="2:4">
      <c r="B1149" s="104" t="s">
        <v>1598</v>
      </c>
      <c r="C1149" s="142">
        <v>6731551</v>
      </c>
      <c r="D1149" s="142">
        <v>0</v>
      </c>
    </row>
    <row r="1150" spans="2:4">
      <c r="B1150" s="106" t="s">
        <v>1599</v>
      </c>
      <c r="C1150" s="142">
        <v>6731551</v>
      </c>
      <c r="D1150" s="142">
        <v>0</v>
      </c>
    </row>
    <row r="1151" spans="2:4">
      <c r="B1151" s="104" t="s">
        <v>1600</v>
      </c>
      <c r="C1151" s="142">
        <v>4768626</v>
      </c>
      <c r="D1151" s="142">
        <v>0</v>
      </c>
    </row>
    <row r="1152" spans="2:4">
      <c r="B1152" s="106" t="s">
        <v>1601</v>
      </c>
      <c r="C1152" s="142">
        <v>4768626</v>
      </c>
      <c r="D1152" s="142">
        <v>0</v>
      </c>
    </row>
    <row r="1153" spans="2:4">
      <c r="B1153" s="104" t="s">
        <v>1602</v>
      </c>
      <c r="C1153" s="142">
        <v>6731551</v>
      </c>
      <c r="D1153" s="142">
        <v>0</v>
      </c>
    </row>
    <row r="1154" spans="2:4">
      <c r="B1154" s="106" t="s">
        <v>1603</v>
      </c>
      <c r="C1154" s="142">
        <v>6731551</v>
      </c>
      <c r="D1154" s="142">
        <v>0</v>
      </c>
    </row>
    <row r="1155" spans="2:4">
      <c r="B1155" s="104" t="s">
        <v>3198</v>
      </c>
      <c r="C1155" s="142">
        <v>9743844</v>
      </c>
      <c r="D1155" s="142">
        <v>0</v>
      </c>
    </row>
    <row r="1156" spans="2:4">
      <c r="B1156" s="106" t="s">
        <v>3199</v>
      </c>
      <c r="C1156" s="142">
        <v>9743844</v>
      </c>
      <c r="D1156" s="142">
        <v>0</v>
      </c>
    </row>
    <row r="1157" spans="2:4">
      <c r="B1157" s="104" t="s">
        <v>1604</v>
      </c>
      <c r="C1157" s="142">
        <v>4768626</v>
      </c>
      <c r="D1157" s="142">
        <v>0</v>
      </c>
    </row>
    <row r="1158" spans="2:4">
      <c r="B1158" s="106" t="s">
        <v>1605</v>
      </c>
      <c r="C1158" s="142">
        <v>4768626</v>
      </c>
      <c r="D1158" s="142">
        <v>0</v>
      </c>
    </row>
    <row r="1159" spans="2:4">
      <c r="B1159" s="104" t="s">
        <v>3200</v>
      </c>
      <c r="C1159" s="142">
        <v>7762336</v>
      </c>
      <c r="D1159" s="142">
        <v>0</v>
      </c>
    </row>
    <row r="1160" spans="2:4">
      <c r="B1160" s="106" t="s">
        <v>3201</v>
      </c>
      <c r="C1160" s="142">
        <v>7762336</v>
      </c>
      <c r="D1160" s="142">
        <v>0</v>
      </c>
    </row>
    <row r="1161" spans="2:4">
      <c r="B1161" s="104" t="s">
        <v>3202</v>
      </c>
      <c r="C1161" s="142">
        <v>10870412</v>
      </c>
      <c r="D1161" s="142">
        <v>0</v>
      </c>
    </row>
    <row r="1162" spans="2:4">
      <c r="B1162" s="106" t="s">
        <v>3203</v>
      </c>
      <c r="C1162" s="142">
        <v>10870412</v>
      </c>
      <c r="D1162" s="142">
        <v>0</v>
      </c>
    </row>
    <row r="1163" spans="2:4">
      <c r="B1163" s="104" t="s">
        <v>2643</v>
      </c>
      <c r="C1163" s="142">
        <v>11025199</v>
      </c>
      <c r="D1163" s="142">
        <v>0</v>
      </c>
    </row>
    <row r="1164" spans="2:4">
      <c r="B1164" s="106" t="s">
        <v>2644</v>
      </c>
      <c r="C1164" s="142">
        <v>11025199</v>
      </c>
      <c r="D1164" s="142">
        <v>0</v>
      </c>
    </row>
    <row r="1165" spans="2:4">
      <c r="B1165" s="104" t="s">
        <v>3204</v>
      </c>
      <c r="C1165" s="142">
        <v>2000469</v>
      </c>
      <c r="D1165" s="142">
        <v>0</v>
      </c>
    </row>
    <row r="1166" spans="2:4">
      <c r="B1166" s="106" t="s">
        <v>3205</v>
      </c>
      <c r="C1166" s="142">
        <v>2000469</v>
      </c>
      <c r="D1166" s="142">
        <v>0</v>
      </c>
    </row>
    <row r="1167" spans="2:4">
      <c r="B1167" s="104" t="s">
        <v>408</v>
      </c>
      <c r="C1167" s="142">
        <v>8433540</v>
      </c>
      <c r="D1167" s="142">
        <v>0</v>
      </c>
    </row>
    <row r="1168" spans="2:4">
      <c r="B1168" s="106" t="s">
        <v>750</v>
      </c>
      <c r="C1168" s="142">
        <v>8433540</v>
      </c>
      <c r="D1168" s="142">
        <v>0</v>
      </c>
    </row>
    <row r="1169" spans="2:4">
      <c r="B1169" s="104" t="s">
        <v>409</v>
      </c>
      <c r="C1169" s="142">
        <v>54219027</v>
      </c>
      <c r="D1169" s="142">
        <v>0</v>
      </c>
    </row>
    <row r="1170" spans="2:4">
      <c r="B1170" s="106" t="s">
        <v>751</v>
      </c>
      <c r="C1170" s="142">
        <v>54219027</v>
      </c>
      <c r="D1170" s="142">
        <v>0</v>
      </c>
    </row>
    <row r="1171" spans="2:4">
      <c r="B1171" s="104" t="s">
        <v>2645</v>
      </c>
      <c r="C1171" s="142">
        <v>128185261</v>
      </c>
      <c r="D1171" s="142">
        <v>36000000</v>
      </c>
    </row>
    <row r="1172" spans="2:4">
      <c r="B1172" s="106" t="s">
        <v>2646</v>
      </c>
      <c r="C1172" s="142">
        <v>128185261</v>
      </c>
      <c r="D1172" s="142">
        <v>36000000</v>
      </c>
    </row>
    <row r="1173" spans="2:4">
      <c r="B1173" s="104" t="s">
        <v>2647</v>
      </c>
      <c r="C1173" s="142">
        <v>76402553</v>
      </c>
      <c r="D1173" s="142">
        <v>0</v>
      </c>
    </row>
    <row r="1174" spans="2:4">
      <c r="B1174" s="106" t="s">
        <v>2648</v>
      </c>
      <c r="C1174" s="142">
        <v>76402553</v>
      </c>
      <c r="D1174" s="142">
        <v>0</v>
      </c>
    </row>
    <row r="1175" spans="2:4">
      <c r="B1175" s="104" t="s">
        <v>3206</v>
      </c>
      <c r="C1175" s="142">
        <v>2631585</v>
      </c>
      <c r="D1175" s="142">
        <v>0</v>
      </c>
    </row>
    <row r="1176" spans="2:4">
      <c r="B1176" s="106" t="s">
        <v>3207</v>
      </c>
      <c r="C1176" s="142">
        <v>2631585</v>
      </c>
      <c r="D1176" s="142">
        <v>0</v>
      </c>
    </row>
    <row r="1177" spans="2:4">
      <c r="B1177" s="104" t="s">
        <v>410</v>
      </c>
      <c r="C1177" s="142">
        <v>22813453</v>
      </c>
      <c r="D1177" s="142">
        <v>0</v>
      </c>
    </row>
    <row r="1178" spans="2:4">
      <c r="B1178" s="106" t="s">
        <v>752</v>
      </c>
      <c r="C1178" s="142">
        <v>22813453</v>
      </c>
      <c r="D1178" s="142">
        <v>0</v>
      </c>
    </row>
    <row r="1179" spans="2:4">
      <c r="B1179" s="104" t="s">
        <v>3208</v>
      </c>
      <c r="C1179" s="142">
        <v>6305735</v>
      </c>
      <c r="D1179" s="142">
        <v>0</v>
      </c>
    </row>
    <row r="1180" spans="2:4">
      <c r="B1180" s="106" t="s">
        <v>3209</v>
      </c>
      <c r="C1180" s="142">
        <v>6305735</v>
      </c>
      <c r="D1180" s="142">
        <v>0</v>
      </c>
    </row>
    <row r="1181" spans="2:4">
      <c r="B1181" s="104" t="s">
        <v>411</v>
      </c>
      <c r="C1181" s="142">
        <v>86642840</v>
      </c>
      <c r="D1181" s="142">
        <v>0</v>
      </c>
    </row>
    <row r="1182" spans="2:4">
      <c r="B1182" s="106" t="s">
        <v>753</v>
      </c>
      <c r="C1182" s="142">
        <v>86642840</v>
      </c>
      <c r="D1182" s="142">
        <v>0</v>
      </c>
    </row>
    <row r="1183" spans="2:4">
      <c r="B1183" s="104" t="s">
        <v>3210</v>
      </c>
      <c r="C1183" s="142">
        <v>6767707</v>
      </c>
      <c r="D1183" s="142">
        <v>0</v>
      </c>
    </row>
    <row r="1184" spans="2:4">
      <c r="B1184" s="106" t="s">
        <v>3211</v>
      </c>
      <c r="C1184" s="142">
        <v>6767707</v>
      </c>
      <c r="D1184" s="142">
        <v>0</v>
      </c>
    </row>
    <row r="1185" spans="2:4">
      <c r="B1185" s="104" t="s">
        <v>3212</v>
      </c>
      <c r="C1185" s="142">
        <v>13525671</v>
      </c>
      <c r="D1185" s="142">
        <v>0</v>
      </c>
    </row>
    <row r="1186" spans="2:4">
      <c r="B1186" s="106" t="s">
        <v>3213</v>
      </c>
      <c r="C1186" s="142">
        <v>13525671</v>
      </c>
      <c r="D1186" s="142">
        <v>0</v>
      </c>
    </row>
    <row r="1187" spans="2:4">
      <c r="B1187" s="104" t="s">
        <v>3214</v>
      </c>
      <c r="C1187" s="142">
        <v>5324643</v>
      </c>
      <c r="D1187" s="142">
        <v>0</v>
      </c>
    </row>
    <row r="1188" spans="2:4">
      <c r="B1188" s="106" t="s">
        <v>3215</v>
      </c>
      <c r="C1188" s="142">
        <v>5324643</v>
      </c>
      <c r="D1188" s="142">
        <v>0</v>
      </c>
    </row>
    <row r="1189" spans="2:4">
      <c r="B1189" s="104" t="s">
        <v>412</v>
      </c>
      <c r="C1189" s="142">
        <v>9341726</v>
      </c>
      <c r="D1189" s="142">
        <v>0</v>
      </c>
    </row>
    <row r="1190" spans="2:4">
      <c r="B1190" s="106" t="s">
        <v>754</v>
      </c>
      <c r="C1190" s="142">
        <v>9341726</v>
      </c>
      <c r="D1190" s="142">
        <v>0</v>
      </c>
    </row>
    <row r="1191" spans="2:4">
      <c r="B1191" s="104" t="s">
        <v>3216</v>
      </c>
      <c r="C1191" s="142">
        <v>20271026</v>
      </c>
      <c r="D1191" s="142">
        <v>0</v>
      </c>
    </row>
    <row r="1192" spans="2:4">
      <c r="B1192" s="106" t="s">
        <v>3217</v>
      </c>
      <c r="C1192" s="142">
        <v>20271026</v>
      </c>
      <c r="D1192" s="142">
        <v>0</v>
      </c>
    </row>
    <row r="1193" spans="2:4">
      <c r="B1193" s="104" t="s">
        <v>413</v>
      </c>
      <c r="C1193" s="142">
        <v>12921512</v>
      </c>
      <c r="D1193" s="142">
        <v>0</v>
      </c>
    </row>
    <row r="1194" spans="2:4">
      <c r="B1194" s="106" t="s">
        <v>755</v>
      </c>
      <c r="C1194" s="142">
        <v>12921512</v>
      </c>
      <c r="D1194" s="142">
        <v>0</v>
      </c>
    </row>
    <row r="1195" spans="2:4">
      <c r="B1195" s="104" t="s">
        <v>414</v>
      </c>
      <c r="C1195" s="142">
        <v>120530102</v>
      </c>
      <c r="D1195" s="142">
        <v>25306312.849999998</v>
      </c>
    </row>
    <row r="1196" spans="2:4">
      <c r="B1196" s="106" t="s">
        <v>756</v>
      </c>
      <c r="C1196" s="142">
        <v>120530102</v>
      </c>
      <c r="D1196" s="142">
        <v>25306312.849999998</v>
      </c>
    </row>
    <row r="1197" spans="2:4">
      <c r="B1197" s="104" t="s">
        <v>1089</v>
      </c>
      <c r="C1197" s="142">
        <v>70732021</v>
      </c>
      <c r="D1197" s="142">
        <v>0</v>
      </c>
    </row>
    <row r="1198" spans="2:4">
      <c r="B1198" s="106" t="s">
        <v>1090</v>
      </c>
      <c r="C1198" s="142">
        <v>70732021</v>
      </c>
      <c r="D1198" s="142">
        <v>0</v>
      </c>
    </row>
    <row r="1199" spans="2:4">
      <c r="B1199" s="103" t="s">
        <v>283</v>
      </c>
      <c r="C1199" s="143">
        <v>311462403</v>
      </c>
      <c r="D1199" s="143">
        <v>0</v>
      </c>
    </row>
    <row r="1200" spans="2:4">
      <c r="B1200" s="104" t="s">
        <v>2804</v>
      </c>
      <c r="C1200" s="142">
        <v>311462403</v>
      </c>
      <c r="D1200" s="142">
        <v>0</v>
      </c>
    </row>
    <row r="1201" spans="2:4">
      <c r="B1201" s="106" t="s">
        <v>2649</v>
      </c>
      <c r="C1201" s="142">
        <v>311462403</v>
      </c>
      <c r="D1201" s="142">
        <v>0</v>
      </c>
    </row>
    <row r="1202" spans="2:4">
      <c r="B1202" s="105" t="s">
        <v>415</v>
      </c>
      <c r="C1202" s="142">
        <v>1084167292</v>
      </c>
      <c r="D1202" s="142">
        <v>46778834.710000001</v>
      </c>
    </row>
    <row r="1203" spans="2:4">
      <c r="B1203" s="103" t="s">
        <v>281</v>
      </c>
      <c r="C1203" s="143">
        <v>639694336</v>
      </c>
      <c r="D1203" s="143">
        <v>46250779.68</v>
      </c>
    </row>
    <row r="1204" spans="2:4">
      <c r="B1204" s="104" t="s">
        <v>416</v>
      </c>
      <c r="C1204" s="142">
        <v>48144998</v>
      </c>
      <c r="D1204" s="142">
        <v>0</v>
      </c>
    </row>
    <row r="1205" spans="2:4">
      <c r="B1205" s="106" t="s">
        <v>757</v>
      </c>
      <c r="C1205" s="142">
        <v>48144998</v>
      </c>
      <c r="D1205" s="142">
        <v>0</v>
      </c>
    </row>
    <row r="1206" spans="2:4">
      <c r="B1206" s="104" t="s">
        <v>417</v>
      </c>
      <c r="C1206" s="142">
        <v>53842756</v>
      </c>
      <c r="D1206" s="142">
        <v>7889701.5199999996</v>
      </c>
    </row>
    <row r="1207" spans="2:4">
      <c r="B1207" s="106" t="s">
        <v>758</v>
      </c>
      <c r="C1207" s="142">
        <v>53842756</v>
      </c>
      <c r="D1207" s="142">
        <v>7889701.5199999996</v>
      </c>
    </row>
    <row r="1208" spans="2:4">
      <c r="B1208" s="104" t="s">
        <v>1276</v>
      </c>
      <c r="C1208" s="142">
        <v>6606206</v>
      </c>
      <c r="D1208" s="142">
        <v>0</v>
      </c>
    </row>
    <row r="1209" spans="2:4">
      <c r="B1209" s="106" t="s">
        <v>1277</v>
      </c>
      <c r="C1209" s="142">
        <v>6606206</v>
      </c>
      <c r="D1209" s="142">
        <v>0</v>
      </c>
    </row>
    <row r="1210" spans="2:4">
      <c r="B1210" s="104" t="s">
        <v>1278</v>
      </c>
      <c r="C1210" s="142">
        <v>4628889</v>
      </c>
      <c r="D1210" s="142">
        <v>0</v>
      </c>
    </row>
    <row r="1211" spans="2:4">
      <c r="B1211" s="106" t="s">
        <v>1279</v>
      </c>
      <c r="C1211" s="142">
        <v>4628889</v>
      </c>
      <c r="D1211" s="142">
        <v>0</v>
      </c>
    </row>
    <row r="1212" spans="2:4">
      <c r="B1212" s="104" t="s">
        <v>2805</v>
      </c>
      <c r="C1212" s="142">
        <v>16215887</v>
      </c>
      <c r="D1212" s="142">
        <v>0</v>
      </c>
    </row>
    <row r="1213" spans="2:4">
      <c r="B1213" s="106" t="s">
        <v>2650</v>
      </c>
      <c r="C1213" s="142">
        <v>16215887</v>
      </c>
      <c r="D1213" s="142">
        <v>0</v>
      </c>
    </row>
    <row r="1214" spans="2:4">
      <c r="B1214" s="104" t="s">
        <v>1280</v>
      </c>
      <c r="C1214" s="142">
        <v>4628889</v>
      </c>
      <c r="D1214" s="142">
        <v>0</v>
      </c>
    </row>
    <row r="1215" spans="2:4">
      <c r="B1215" s="106" t="s">
        <v>1281</v>
      </c>
      <c r="C1215" s="142">
        <v>4628889</v>
      </c>
      <c r="D1215" s="142">
        <v>0</v>
      </c>
    </row>
    <row r="1216" spans="2:4">
      <c r="B1216" s="104" t="s">
        <v>1282</v>
      </c>
      <c r="C1216" s="142">
        <v>4628889</v>
      </c>
      <c r="D1216" s="142">
        <v>0</v>
      </c>
    </row>
    <row r="1217" spans="2:4">
      <c r="B1217" s="106" t="s">
        <v>1283</v>
      </c>
      <c r="C1217" s="142">
        <v>4628889</v>
      </c>
      <c r="D1217" s="142">
        <v>0</v>
      </c>
    </row>
    <row r="1218" spans="2:4">
      <c r="B1218" s="104" t="s">
        <v>1284</v>
      </c>
      <c r="C1218" s="142">
        <v>11116179</v>
      </c>
      <c r="D1218" s="142">
        <v>0</v>
      </c>
    </row>
    <row r="1219" spans="2:4">
      <c r="B1219" s="106" t="s">
        <v>1285</v>
      </c>
      <c r="C1219" s="142">
        <v>11116179</v>
      </c>
      <c r="D1219" s="142">
        <v>0</v>
      </c>
    </row>
    <row r="1220" spans="2:4">
      <c r="B1220" s="104" t="s">
        <v>1286</v>
      </c>
      <c r="C1220" s="142">
        <v>4628889</v>
      </c>
      <c r="D1220" s="142">
        <v>0</v>
      </c>
    </row>
    <row r="1221" spans="2:4">
      <c r="B1221" s="106" t="s">
        <v>1287</v>
      </c>
      <c r="C1221" s="142">
        <v>4628889</v>
      </c>
      <c r="D1221" s="142">
        <v>0</v>
      </c>
    </row>
    <row r="1222" spans="2:4">
      <c r="B1222" s="104" t="s">
        <v>2806</v>
      </c>
      <c r="C1222" s="142">
        <v>6606206</v>
      </c>
      <c r="D1222" s="142">
        <v>0</v>
      </c>
    </row>
    <row r="1223" spans="2:4">
      <c r="B1223" s="106" t="s">
        <v>1288</v>
      </c>
      <c r="C1223" s="142">
        <v>6606206</v>
      </c>
      <c r="D1223" s="142">
        <v>0</v>
      </c>
    </row>
    <row r="1224" spans="2:4">
      <c r="B1224" s="104" t="s">
        <v>2807</v>
      </c>
      <c r="C1224" s="142">
        <v>15283509</v>
      </c>
      <c r="D1224" s="142">
        <v>0</v>
      </c>
    </row>
    <row r="1225" spans="2:4">
      <c r="B1225" s="106" t="s">
        <v>760</v>
      </c>
      <c r="C1225" s="142">
        <v>15283509</v>
      </c>
      <c r="D1225" s="142">
        <v>0</v>
      </c>
    </row>
    <row r="1226" spans="2:4">
      <c r="B1226" s="104" t="s">
        <v>1289</v>
      </c>
      <c r="C1226" s="142">
        <v>4628889</v>
      </c>
      <c r="D1226" s="142">
        <v>0</v>
      </c>
    </row>
    <row r="1227" spans="2:4">
      <c r="B1227" s="106" t="s">
        <v>1290</v>
      </c>
      <c r="C1227" s="142">
        <v>4628889</v>
      </c>
      <c r="D1227" s="142">
        <v>0</v>
      </c>
    </row>
    <row r="1228" spans="2:4">
      <c r="B1228" s="104" t="s">
        <v>419</v>
      </c>
      <c r="C1228" s="142">
        <v>2462758</v>
      </c>
      <c r="D1228" s="142">
        <v>0</v>
      </c>
    </row>
    <row r="1229" spans="2:4">
      <c r="B1229" s="106" t="s">
        <v>761</v>
      </c>
      <c r="C1229" s="142">
        <v>2462758</v>
      </c>
      <c r="D1229" s="142">
        <v>0</v>
      </c>
    </row>
    <row r="1230" spans="2:4">
      <c r="B1230" s="104" t="s">
        <v>1023</v>
      </c>
      <c r="C1230" s="142">
        <v>22919703</v>
      </c>
      <c r="D1230" s="142">
        <v>0</v>
      </c>
    </row>
    <row r="1231" spans="2:4">
      <c r="B1231" s="106" t="s">
        <v>1024</v>
      </c>
      <c r="C1231" s="142">
        <v>22919703</v>
      </c>
      <c r="D1231" s="142">
        <v>0</v>
      </c>
    </row>
    <row r="1232" spans="2:4">
      <c r="B1232" s="104" t="s">
        <v>1025</v>
      </c>
      <c r="C1232" s="142">
        <v>40346822</v>
      </c>
      <c r="D1232" s="142">
        <v>0</v>
      </c>
    </row>
    <row r="1233" spans="2:4">
      <c r="B1233" s="106" t="s">
        <v>1026</v>
      </c>
      <c r="C1233" s="142">
        <v>40346822</v>
      </c>
      <c r="D1233" s="142">
        <v>0</v>
      </c>
    </row>
    <row r="1234" spans="2:4">
      <c r="B1234" s="104" t="s">
        <v>1027</v>
      </c>
      <c r="C1234" s="142">
        <v>17015757</v>
      </c>
      <c r="D1234" s="142">
        <v>0</v>
      </c>
    </row>
    <row r="1235" spans="2:4">
      <c r="B1235" s="106" t="s">
        <v>1028</v>
      </c>
      <c r="C1235" s="142">
        <v>17015757</v>
      </c>
      <c r="D1235" s="142">
        <v>0</v>
      </c>
    </row>
    <row r="1236" spans="2:4">
      <c r="B1236" s="104" t="s">
        <v>420</v>
      </c>
      <c r="C1236" s="142">
        <v>3944668</v>
      </c>
      <c r="D1236" s="142">
        <v>0</v>
      </c>
    </row>
    <row r="1237" spans="2:4">
      <c r="B1237" s="106" t="s">
        <v>762</v>
      </c>
      <c r="C1237" s="142">
        <v>3944668</v>
      </c>
      <c r="D1237" s="142">
        <v>0</v>
      </c>
    </row>
    <row r="1238" spans="2:4">
      <c r="B1238" s="104" t="s">
        <v>2808</v>
      </c>
      <c r="C1238" s="142">
        <v>12356357</v>
      </c>
      <c r="D1238" s="142">
        <v>0</v>
      </c>
    </row>
    <row r="1239" spans="2:4">
      <c r="B1239" s="106" t="s">
        <v>1029</v>
      </c>
      <c r="C1239" s="142">
        <v>12356357</v>
      </c>
      <c r="D1239" s="142">
        <v>0</v>
      </c>
    </row>
    <row r="1240" spans="2:4">
      <c r="B1240" s="104" t="s">
        <v>1030</v>
      </c>
      <c r="C1240" s="142">
        <v>610441</v>
      </c>
      <c r="D1240" s="142">
        <v>0</v>
      </c>
    </row>
    <row r="1241" spans="2:4">
      <c r="B1241" s="106" t="s">
        <v>1031</v>
      </c>
      <c r="C1241" s="142">
        <v>610441</v>
      </c>
      <c r="D1241" s="142">
        <v>0</v>
      </c>
    </row>
    <row r="1242" spans="2:4">
      <c r="B1242" s="104" t="s">
        <v>2809</v>
      </c>
      <c r="C1242" s="142">
        <v>2285637</v>
      </c>
      <c r="D1242" s="142">
        <v>18361078.16</v>
      </c>
    </row>
    <row r="1243" spans="2:4">
      <c r="B1243" s="106" t="s">
        <v>1418</v>
      </c>
      <c r="C1243" s="142">
        <v>2285637</v>
      </c>
      <c r="D1243" s="142">
        <v>18361078.16</v>
      </c>
    </row>
    <row r="1244" spans="2:4">
      <c r="B1244" s="104" t="s">
        <v>3218</v>
      </c>
      <c r="C1244" s="142">
        <v>5397370</v>
      </c>
      <c r="D1244" s="142">
        <v>0</v>
      </c>
    </row>
    <row r="1245" spans="2:4">
      <c r="B1245" s="106" t="s">
        <v>3219</v>
      </c>
      <c r="C1245" s="142">
        <v>5397370</v>
      </c>
      <c r="D1245" s="142">
        <v>0</v>
      </c>
    </row>
    <row r="1246" spans="2:4">
      <c r="B1246" s="104" t="s">
        <v>1032</v>
      </c>
      <c r="C1246" s="142">
        <v>9338239</v>
      </c>
      <c r="D1246" s="142">
        <v>0</v>
      </c>
    </row>
    <row r="1247" spans="2:4">
      <c r="B1247" s="106" t="s">
        <v>1033</v>
      </c>
      <c r="C1247" s="142">
        <v>9338239</v>
      </c>
      <c r="D1247" s="142">
        <v>0</v>
      </c>
    </row>
    <row r="1248" spans="2:4">
      <c r="B1248" s="104" t="s">
        <v>3220</v>
      </c>
      <c r="C1248" s="142">
        <v>45672959</v>
      </c>
      <c r="D1248" s="142">
        <v>0</v>
      </c>
    </row>
    <row r="1249" spans="2:4">
      <c r="B1249" s="106" t="s">
        <v>3221</v>
      </c>
      <c r="C1249" s="142">
        <v>45672959</v>
      </c>
      <c r="D1249" s="142">
        <v>0</v>
      </c>
    </row>
    <row r="1250" spans="2:4">
      <c r="B1250" s="104" t="s">
        <v>3222</v>
      </c>
      <c r="C1250" s="142">
        <v>35611396</v>
      </c>
      <c r="D1250" s="142">
        <v>0</v>
      </c>
    </row>
    <row r="1251" spans="2:4">
      <c r="B1251" s="106" t="s">
        <v>2651</v>
      </c>
      <c r="C1251" s="142">
        <v>35611396</v>
      </c>
      <c r="D1251" s="142">
        <v>0</v>
      </c>
    </row>
    <row r="1252" spans="2:4">
      <c r="B1252" s="104" t="s">
        <v>421</v>
      </c>
      <c r="C1252" s="142">
        <v>5157222</v>
      </c>
      <c r="D1252" s="142">
        <v>0</v>
      </c>
    </row>
    <row r="1253" spans="2:4">
      <c r="B1253" s="106" t="s">
        <v>763</v>
      </c>
      <c r="C1253" s="142">
        <v>5157222</v>
      </c>
      <c r="D1253" s="142">
        <v>0</v>
      </c>
    </row>
    <row r="1254" spans="2:4">
      <c r="B1254" s="104" t="s">
        <v>2810</v>
      </c>
      <c r="C1254" s="142">
        <v>34220179</v>
      </c>
      <c r="D1254" s="142">
        <v>0</v>
      </c>
    </row>
    <row r="1255" spans="2:4">
      <c r="B1255" s="106" t="s">
        <v>1034</v>
      </c>
      <c r="C1255" s="142">
        <v>34220179</v>
      </c>
      <c r="D1255" s="142">
        <v>0</v>
      </c>
    </row>
    <row r="1256" spans="2:4">
      <c r="B1256" s="104" t="s">
        <v>3223</v>
      </c>
      <c r="C1256" s="142">
        <v>3809298</v>
      </c>
      <c r="D1256" s="142">
        <v>0</v>
      </c>
    </row>
    <row r="1257" spans="2:4">
      <c r="B1257" s="106" t="s">
        <v>3224</v>
      </c>
      <c r="C1257" s="142">
        <v>3809298</v>
      </c>
      <c r="D1257" s="142">
        <v>0</v>
      </c>
    </row>
    <row r="1258" spans="2:4">
      <c r="B1258" s="104" t="s">
        <v>2199</v>
      </c>
      <c r="C1258" s="142">
        <v>4802120</v>
      </c>
      <c r="D1258" s="142">
        <v>0</v>
      </c>
    </row>
    <row r="1259" spans="2:4">
      <c r="B1259" s="106" t="s">
        <v>2200</v>
      </c>
      <c r="C1259" s="142">
        <v>4802120</v>
      </c>
      <c r="D1259" s="142">
        <v>0</v>
      </c>
    </row>
    <row r="1260" spans="2:4">
      <c r="B1260" s="104" t="s">
        <v>3225</v>
      </c>
      <c r="C1260" s="142">
        <v>3809297</v>
      </c>
      <c r="D1260" s="142">
        <v>0</v>
      </c>
    </row>
    <row r="1261" spans="2:4">
      <c r="B1261" s="106" t="s">
        <v>3226</v>
      </c>
      <c r="C1261" s="142">
        <v>3809297</v>
      </c>
      <c r="D1261" s="142">
        <v>0</v>
      </c>
    </row>
    <row r="1262" spans="2:4">
      <c r="B1262" s="104" t="s">
        <v>2201</v>
      </c>
      <c r="C1262" s="142">
        <v>6779437</v>
      </c>
      <c r="D1262" s="142">
        <v>0</v>
      </c>
    </row>
    <row r="1263" spans="2:4">
      <c r="B1263" s="106" t="s">
        <v>2202</v>
      </c>
      <c r="C1263" s="142">
        <v>6779437</v>
      </c>
      <c r="D1263" s="142">
        <v>0</v>
      </c>
    </row>
    <row r="1264" spans="2:4">
      <c r="B1264" s="104" t="s">
        <v>2203</v>
      </c>
      <c r="C1264" s="142">
        <v>11289410</v>
      </c>
      <c r="D1264" s="142">
        <v>0</v>
      </c>
    </row>
    <row r="1265" spans="2:4">
      <c r="B1265" s="106" t="s">
        <v>2204</v>
      </c>
      <c r="C1265" s="142">
        <v>11289410</v>
      </c>
      <c r="D1265" s="142">
        <v>0</v>
      </c>
    </row>
    <row r="1266" spans="2:4">
      <c r="B1266" s="104" t="s">
        <v>2205</v>
      </c>
      <c r="C1266" s="142">
        <v>4802120</v>
      </c>
      <c r="D1266" s="142">
        <v>0</v>
      </c>
    </row>
    <row r="1267" spans="2:4">
      <c r="B1267" s="106" t="s">
        <v>2206</v>
      </c>
      <c r="C1267" s="142">
        <v>4802120</v>
      </c>
      <c r="D1267" s="142">
        <v>0</v>
      </c>
    </row>
    <row r="1268" spans="2:4">
      <c r="B1268" s="104" t="s">
        <v>2652</v>
      </c>
      <c r="C1268" s="142">
        <v>35629602</v>
      </c>
      <c r="D1268" s="142">
        <v>0</v>
      </c>
    </row>
    <row r="1269" spans="2:4">
      <c r="B1269" s="106" t="s">
        <v>2653</v>
      </c>
      <c r="C1269" s="142">
        <v>35629602</v>
      </c>
      <c r="D1269" s="142">
        <v>0</v>
      </c>
    </row>
    <row r="1270" spans="2:4">
      <c r="B1270" s="104" t="s">
        <v>2207</v>
      </c>
      <c r="C1270" s="142">
        <v>6779437</v>
      </c>
      <c r="D1270" s="142">
        <v>0</v>
      </c>
    </row>
    <row r="1271" spans="2:4">
      <c r="B1271" s="106" t="s">
        <v>2208</v>
      </c>
      <c r="C1271" s="142">
        <v>6779437</v>
      </c>
      <c r="D1271" s="142">
        <v>0</v>
      </c>
    </row>
    <row r="1272" spans="2:4">
      <c r="B1272" s="104" t="s">
        <v>2209</v>
      </c>
      <c r="C1272" s="142">
        <v>6779437</v>
      </c>
      <c r="D1272" s="142">
        <v>0</v>
      </c>
    </row>
    <row r="1273" spans="2:4">
      <c r="B1273" s="106" t="s">
        <v>2210</v>
      </c>
      <c r="C1273" s="142">
        <v>6779437</v>
      </c>
      <c r="D1273" s="142">
        <v>0</v>
      </c>
    </row>
    <row r="1274" spans="2:4">
      <c r="B1274" s="104" t="s">
        <v>3227</v>
      </c>
      <c r="C1274" s="142">
        <v>2216381</v>
      </c>
      <c r="D1274" s="142">
        <v>0</v>
      </c>
    </row>
    <row r="1275" spans="2:4">
      <c r="B1275" s="106" t="s">
        <v>3228</v>
      </c>
      <c r="C1275" s="142">
        <v>2216381</v>
      </c>
      <c r="D1275" s="142">
        <v>0</v>
      </c>
    </row>
    <row r="1276" spans="2:4">
      <c r="B1276" s="104" t="s">
        <v>3229</v>
      </c>
      <c r="C1276" s="142">
        <v>2068370</v>
      </c>
      <c r="D1276" s="142">
        <v>0</v>
      </c>
    </row>
    <row r="1277" spans="2:4">
      <c r="B1277" s="106" t="s">
        <v>3230</v>
      </c>
      <c r="C1277" s="142">
        <v>2068370</v>
      </c>
      <c r="D1277" s="142">
        <v>0</v>
      </c>
    </row>
    <row r="1278" spans="2:4">
      <c r="B1278" s="104" t="s">
        <v>3231</v>
      </c>
      <c r="C1278" s="142">
        <v>4366049</v>
      </c>
      <c r="D1278" s="142">
        <v>0</v>
      </c>
    </row>
    <row r="1279" spans="2:4">
      <c r="B1279" s="106" t="s">
        <v>3232</v>
      </c>
      <c r="C1279" s="142">
        <v>4366049</v>
      </c>
      <c r="D1279" s="142">
        <v>0</v>
      </c>
    </row>
    <row r="1280" spans="2:4">
      <c r="B1280" s="104" t="s">
        <v>1091</v>
      </c>
      <c r="C1280" s="142">
        <v>84991579</v>
      </c>
      <c r="D1280" s="142">
        <v>20000000</v>
      </c>
    </row>
    <row r="1281" spans="2:4">
      <c r="B1281" s="106" t="s">
        <v>1092</v>
      </c>
      <c r="C1281" s="142">
        <v>84991579</v>
      </c>
      <c r="D1281" s="142">
        <v>20000000</v>
      </c>
    </row>
    <row r="1282" spans="2:4">
      <c r="B1282" s="104" t="s">
        <v>2654</v>
      </c>
      <c r="C1282" s="142">
        <v>43272105</v>
      </c>
      <c r="D1282" s="142">
        <v>0</v>
      </c>
    </row>
    <row r="1283" spans="2:4">
      <c r="B1283" s="106" t="s">
        <v>2655</v>
      </c>
      <c r="C1283" s="142">
        <v>43272105</v>
      </c>
      <c r="D1283" s="142">
        <v>0</v>
      </c>
    </row>
    <row r="1284" spans="2:4">
      <c r="B1284" s="103" t="s">
        <v>283</v>
      </c>
      <c r="C1284" s="143">
        <v>20543149</v>
      </c>
      <c r="D1284" s="143">
        <v>528055.03</v>
      </c>
    </row>
    <row r="1285" spans="2:4">
      <c r="B1285" s="104" t="s">
        <v>3233</v>
      </c>
      <c r="C1285" s="142">
        <v>225317</v>
      </c>
      <c r="D1285" s="142">
        <v>0</v>
      </c>
    </row>
    <row r="1286" spans="2:4">
      <c r="B1286" s="106" t="s">
        <v>2550</v>
      </c>
      <c r="C1286" s="142">
        <v>225317</v>
      </c>
      <c r="D1286" s="142">
        <v>0</v>
      </c>
    </row>
    <row r="1287" spans="2:4">
      <c r="B1287" s="104" t="s">
        <v>3234</v>
      </c>
      <c r="C1287" s="142">
        <v>20317832</v>
      </c>
      <c r="D1287" s="142">
        <v>528055.03</v>
      </c>
    </row>
    <row r="1288" spans="2:4">
      <c r="B1288" s="106" t="s">
        <v>2551</v>
      </c>
      <c r="C1288" s="142">
        <v>20317832</v>
      </c>
      <c r="D1288" s="142">
        <v>528055.03</v>
      </c>
    </row>
    <row r="1289" spans="2:4">
      <c r="B1289" s="103" t="s">
        <v>298</v>
      </c>
      <c r="C1289" s="143">
        <v>423929807</v>
      </c>
      <c r="D1289" s="143">
        <v>0</v>
      </c>
    </row>
    <row r="1290" spans="2:4">
      <c r="B1290" s="104" t="s">
        <v>418</v>
      </c>
      <c r="C1290" s="142">
        <v>423929807</v>
      </c>
      <c r="D1290" s="142">
        <v>0</v>
      </c>
    </row>
    <row r="1291" spans="2:4">
      <c r="B1291" s="106" t="s">
        <v>759</v>
      </c>
      <c r="C1291" s="142">
        <v>423929807</v>
      </c>
      <c r="D1291" s="142">
        <v>0</v>
      </c>
    </row>
    <row r="1292" spans="2:4">
      <c r="B1292" s="105" t="s">
        <v>422</v>
      </c>
      <c r="C1292" s="142">
        <v>3593877316</v>
      </c>
      <c r="D1292" s="142">
        <v>30000000</v>
      </c>
    </row>
    <row r="1293" spans="2:4">
      <c r="B1293" s="103" t="s">
        <v>281</v>
      </c>
      <c r="C1293" s="143">
        <v>1929628337</v>
      </c>
      <c r="D1293" s="143">
        <v>30000000</v>
      </c>
    </row>
    <row r="1294" spans="2:4">
      <c r="B1294" s="104" t="s">
        <v>2811</v>
      </c>
      <c r="C1294" s="142">
        <v>4628889</v>
      </c>
      <c r="D1294" s="142">
        <v>0</v>
      </c>
    </row>
    <row r="1295" spans="2:4">
      <c r="B1295" s="106" t="s">
        <v>1291</v>
      </c>
      <c r="C1295" s="142">
        <v>4628889</v>
      </c>
      <c r="D1295" s="142">
        <v>0</v>
      </c>
    </row>
    <row r="1296" spans="2:4">
      <c r="B1296" s="104" t="s">
        <v>1292</v>
      </c>
      <c r="C1296" s="142">
        <v>6606206</v>
      </c>
      <c r="D1296" s="142">
        <v>0</v>
      </c>
    </row>
    <row r="1297" spans="2:4">
      <c r="B1297" s="106" t="s">
        <v>1293</v>
      </c>
      <c r="C1297" s="142">
        <v>6606206</v>
      </c>
      <c r="D1297" s="142">
        <v>0</v>
      </c>
    </row>
    <row r="1298" spans="2:4">
      <c r="B1298" s="104" t="s">
        <v>2812</v>
      </c>
      <c r="C1298" s="142">
        <v>12403731</v>
      </c>
      <c r="D1298" s="142">
        <v>0</v>
      </c>
    </row>
    <row r="1299" spans="2:4">
      <c r="B1299" s="106" t="s">
        <v>1294</v>
      </c>
      <c r="C1299" s="142">
        <v>12403731</v>
      </c>
      <c r="D1299" s="142">
        <v>0</v>
      </c>
    </row>
    <row r="1300" spans="2:4">
      <c r="B1300" s="104" t="s">
        <v>424</v>
      </c>
      <c r="C1300" s="142">
        <v>900000000</v>
      </c>
      <c r="D1300" s="142">
        <v>0</v>
      </c>
    </row>
    <row r="1301" spans="2:4">
      <c r="B1301" s="106" t="s">
        <v>765</v>
      </c>
      <c r="C1301" s="142">
        <v>900000000</v>
      </c>
      <c r="D1301" s="142">
        <v>0</v>
      </c>
    </row>
    <row r="1302" spans="2:4">
      <c r="B1302" s="104" t="s">
        <v>2813</v>
      </c>
      <c r="C1302" s="142">
        <v>18000000</v>
      </c>
      <c r="D1302" s="142">
        <v>0</v>
      </c>
    </row>
    <row r="1303" spans="2:4">
      <c r="B1303" s="106" t="s">
        <v>1035</v>
      </c>
      <c r="C1303" s="142">
        <v>18000000</v>
      </c>
      <c r="D1303" s="142">
        <v>0</v>
      </c>
    </row>
    <row r="1304" spans="2:4">
      <c r="B1304" s="104" t="s">
        <v>2814</v>
      </c>
      <c r="C1304" s="142">
        <v>4628889</v>
      </c>
      <c r="D1304" s="142">
        <v>0</v>
      </c>
    </row>
    <row r="1305" spans="2:4">
      <c r="B1305" s="106" t="s">
        <v>1295</v>
      </c>
      <c r="C1305" s="142">
        <v>4628889</v>
      </c>
      <c r="D1305" s="142">
        <v>0</v>
      </c>
    </row>
    <row r="1306" spans="2:4">
      <c r="B1306" s="104" t="s">
        <v>425</v>
      </c>
      <c r="C1306" s="142">
        <v>7085308</v>
      </c>
      <c r="D1306" s="142">
        <v>0</v>
      </c>
    </row>
    <row r="1307" spans="2:4">
      <c r="B1307" s="106" t="s">
        <v>766</v>
      </c>
      <c r="C1307" s="142">
        <v>7085308</v>
      </c>
      <c r="D1307" s="142">
        <v>0</v>
      </c>
    </row>
    <row r="1308" spans="2:4">
      <c r="B1308" s="104" t="s">
        <v>1296</v>
      </c>
      <c r="C1308" s="142">
        <v>6606206</v>
      </c>
      <c r="D1308" s="142">
        <v>0</v>
      </c>
    </row>
    <row r="1309" spans="2:4">
      <c r="B1309" s="106" t="s">
        <v>1297</v>
      </c>
      <c r="C1309" s="142">
        <v>6606206</v>
      </c>
      <c r="D1309" s="142">
        <v>0</v>
      </c>
    </row>
    <row r="1310" spans="2:4">
      <c r="B1310" s="104" t="s">
        <v>1298</v>
      </c>
      <c r="C1310" s="142">
        <v>4628889</v>
      </c>
      <c r="D1310" s="142">
        <v>0</v>
      </c>
    </row>
    <row r="1311" spans="2:4">
      <c r="B1311" s="106" t="s">
        <v>1299</v>
      </c>
      <c r="C1311" s="142">
        <v>4628889</v>
      </c>
      <c r="D1311" s="142">
        <v>0</v>
      </c>
    </row>
    <row r="1312" spans="2:4">
      <c r="B1312" s="104" t="s">
        <v>1300</v>
      </c>
      <c r="C1312" s="142">
        <v>4628889</v>
      </c>
      <c r="D1312" s="142">
        <v>0</v>
      </c>
    </row>
    <row r="1313" spans="2:4">
      <c r="B1313" s="106" t="s">
        <v>1301</v>
      </c>
      <c r="C1313" s="142">
        <v>4628889</v>
      </c>
      <c r="D1313" s="142">
        <v>0</v>
      </c>
    </row>
    <row r="1314" spans="2:4">
      <c r="B1314" s="104" t="s">
        <v>1302</v>
      </c>
      <c r="C1314" s="142">
        <v>11116179</v>
      </c>
      <c r="D1314" s="142">
        <v>0</v>
      </c>
    </row>
    <row r="1315" spans="2:4">
      <c r="B1315" s="106" t="s">
        <v>1303</v>
      </c>
      <c r="C1315" s="142">
        <v>11116179</v>
      </c>
      <c r="D1315" s="142">
        <v>0</v>
      </c>
    </row>
    <row r="1316" spans="2:4">
      <c r="B1316" s="104" t="s">
        <v>1065</v>
      </c>
      <c r="C1316" s="142">
        <v>11969498</v>
      </c>
      <c r="D1316" s="142">
        <v>0</v>
      </c>
    </row>
    <row r="1317" spans="2:4">
      <c r="B1317" s="106" t="s">
        <v>1066</v>
      </c>
      <c r="C1317" s="142">
        <v>11969498</v>
      </c>
      <c r="D1317" s="142">
        <v>0</v>
      </c>
    </row>
    <row r="1318" spans="2:4">
      <c r="B1318" s="104" t="s">
        <v>2815</v>
      </c>
      <c r="C1318" s="142">
        <v>70119667</v>
      </c>
      <c r="D1318" s="142">
        <v>30000000</v>
      </c>
    </row>
    <row r="1319" spans="2:4">
      <c r="B1319" s="106" t="s">
        <v>2656</v>
      </c>
      <c r="C1319" s="142">
        <v>70119667</v>
      </c>
      <c r="D1319" s="142">
        <v>30000000</v>
      </c>
    </row>
    <row r="1320" spans="2:4">
      <c r="B1320" s="104" t="s">
        <v>426</v>
      </c>
      <c r="C1320" s="142">
        <v>7039971</v>
      </c>
      <c r="D1320" s="142">
        <v>0</v>
      </c>
    </row>
    <row r="1321" spans="2:4">
      <c r="B1321" s="106" t="s">
        <v>767</v>
      </c>
      <c r="C1321" s="142">
        <v>7039971</v>
      </c>
      <c r="D1321" s="142">
        <v>0</v>
      </c>
    </row>
    <row r="1322" spans="2:4">
      <c r="B1322" s="104" t="s">
        <v>427</v>
      </c>
      <c r="C1322" s="142">
        <v>524841948</v>
      </c>
      <c r="D1322" s="142">
        <v>0</v>
      </c>
    </row>
    <row r="1323" spans="2:4">
      <c r="B1323" s="106" t="s">
        <v>768</v>
      </c>
      <c r="C1323" s="142">
        <v>524841948</v>
      </c>
      <c r="D1323" s="142">
        <v>0</v>
      </c>
    </row>
    <row r="1324" spans="2:4">
      <c r="B1324" s="104" t="s">
        <v>2211</v>
      </c>
      <c r="C1324" s="142">
        <v>4802120</v>
      </c>
      <c r="D1324" s="142">
        <v>0</v>
      </c>
    </row>
    <row r="1325" spans="2:4">
      <c r="B1325" s="106" t="s">
        <v>2212</v>
      </c>
      <c r="C1325" s="142">
        <v>4802120</v>
      </c>
      <c r="D1325" s="142">
        <v>0</v>
      </c>
    </row>
    <row r="1326" spans="2:4">
      <c r="B1326" s="104" t="s">
        <v>2213</v>
      </c>
      <c r="C1326" s="142">
        <v>11289410</v>
      </c>
      <c r="D1326" s="142">
        <v>0</v>
      </c>
    </row>
    <row r="1327" spans="2:4">
      <c r="B1327" s="106" t="s">
        <v>2214</v>
      </c>
      <c r="C1327" s="142">
        <v>11289410</v>
      </c>
      <c r="D1327" s="142">
        <v>0</v>
      </c>
    </row>
    <row r="1328" spans="2:4">
      <c r="B1328" s="104" t="s">
        <v>2215</v>
      </c>
      <c r="C1328" s="142">
        <v>6779437</v>
      </c>
      <c r="D1328" s="142">
        <v>0</v>
      </c>
    </row>
    <row r="1329" spans="2:4">
      <c r="B1329" s="106" t="s">
        <v>2216</v>
      </c>
      <c r="C1329" s="142">
        <v>6779437</v>
      </c>
      <c r="D1329" s="142">
        <v>0</v>
      </c>
    </row>
    <row r="1330" spans="2:4">
      <c r="B1330" s="104" t="s">
        <v>2217</v>
      </c>
      <c r="C1330" s="142">
        <v>6779437</v>
      </c>
      <c r="D1330" s="142">
        <v>0</v>
      </c>
    </row>
    <row r="1331" spans="2:4">
      <c r="B1331" s="106" t="s">
        <v>2218</v>
      </c>
      <c r="C1331" s="142">
        <v>6779437</v>
      </c>
      <c r="D1331" s="142">
        <v>0</v>
      </c>
    </row>
    <row r="1332" spans="2:4">
      <c r="B1332" s="104" t="s">
        <v>2816</v>
      </c>
      <c r="C1332" s="142">
        <v>4802120</v>
      </c>
      <c r="D1332" s="142">
        <v>0</v>
      </c>
    </row>
    <row r="1333" spans="2:4">
      <c r="B1333" s="106" t="s">
        <v>2219</v>
      </c>
      <c r="C1333" s="142">
        <v>4802120</v>
      </c>
      <c r="D1333" s="142">
        <v>0</v>
      </c>
    </row>
    <row r="1334" spans="2:4">
      <c r="B1334" s="104" t="s">
        <v>2220</v>
      </c>
      <c r="C1334" s="142">
        <v>4802120</v>
      </c>
      <c r="D1334" s="142">
        <v>0</v>
      </c>
    </row>
    <row r="1335" spans="2:4">
      <c r="B1335" s="106" t="s">
        <v>2221</v>
      </c>
      <c r="C1335" s="142">
        <v>4802120</v>
      </c>
      <c r="D1335" s="142">
        <v>0</v>
      </c>
    </row>
    <row r="1336" spans="2:4">
      <c r="B1336" s="104" t="s">
        <v>2222</v>
      </c>
      <c r="C1336" s="142">
        <v>6779437</v>
      </c>
      <c r="D1336" s="142">
        <v>0</v>
      </c>
    </row>
    <row r="1337" spans="2:4">
      <c r="B1337" s="106" t="s">
        <v>2223</v>
      </c>
      <c r="C1337" s="142">
        <v>6779437</v>
      </c>
      <c r="D1337" s="142">
        <v>0</v>
      </c>
    </row>
    <row r="1338" spans="2:4">
      <c r="B1338" s="104" t="s">
        <v>2224</v>
      </c>
      <c r="C1338" s="142">
        <v>11289410</v>
      </c>
      <c r="D1338" s="142">
        <v>0</v>
      </c>
    </row>
    <row r="1339" spans="2:4">
      <c r="B1339" s="106" t="s">
        <v>2225</v>
      </c>
      <c r="C1339" s="142">
        <v>11289410</v>
      </c>
      <c r="D1339" s="142">
        <v>0</v>
      </c>
    </row>
    <row r="1340" spans="2:4">
      <c r="B1340" s="104" t="s">
        <v>2226</v>
      </c>
      <c r="C1340" s="142">
        <v>6779437</v>
      </c>
      <c r="D1340" s="142">
        <v>0</v>
      </c>
    </row>
    <row r="1341" spans="2:4">
      <c r="B1341" s="106" t="s">
        <v>2227</v>
      </c>
      <c r="C1341" s="142">
        <v>6779437</v>
      </c>
      <c r="D1341" s="142">
        <v>0</v>
      </c>
    </row>
    <row r="1342" spans="2:4">
      <c r="B1342" s="104" t="s">
        <v>2228</v>
      </c>
      <c r="C1342" s="142">
        <v>4802120</v>
      </c>
      <c r="D1342" s="142">
        <v>0</v>
      </c>
    </row>
    <row r="1343" spans="2:4">
      <c r="B1343" s="106" t="s">
        <v>2229</v>
      </c>
      <c r="C1343" s="142">
        <v>4802120</v>
      </c>
      <c r="D1343" s="142">
        <v>0</v>
      </c>
    </row>
    <row r="1344" spans="2:4">
      <c r="B1344" s="104" t="s">
        <v>2230</v>
      </c>
      <c r="C1344" s="142">
        <v>4802120</v>
      </c>
      <c r="D1344" s="142">
        <v>0</v>
      </c>
    </row>
    <row r="1345" spans="2:4">
      <c r="B1345" s="106" t="s">
        <v>2231</v>
      </c>
      <c r="C1345" s="142">
        <v>4802120</v>
      </c>
      <c r="D1345" s="142">
        <v>0</v>
      </c>
    </row>
    <row r="1346" spans="2:4">
      <c r="B1346" s="104" t="s">
        <v>2232</v>
      </c>
      <c r="C1346" s="142">
        <v>6779437</v>
      </c>
      <c r="D1346" s="142">
        <v>0</v>
      </c>
    </row>
    <row r="1347" spans="2:4">
      <c r="B1347" s="106" t="s">
        <v>2233</v>
      </c>
      <c r="C1347" s="142">
        <v>6779437</v>
      </c>
      <c r="D1347" s="142">
        <v>0</v>
      </c>
    </row>
    <row r="1348" spans="2:4">
      <c r="B1348" s="104" t="s">
        <v>2234</v>
      </c>
      <c r="C1348" s="142">
        <v>6779437</v>
      </c>
      <c r="D1348" s="142">
        <v>0</v>
      </c>
    </row>
    <row r="1349" spans="2:4">
      <c r="B1349" s="106" t="s">
        <v>2235</v>
      </c>
      <c r="C1349" s="142">
        <v>6779437</v>
      </c>
      <c r="D1349" s="142">
        <v>0</v>
      </c>
    </row>
    <row r="1350" spans="2:4">
      <c r="B1350" s="104" t="s">
        <v>2236</v>
      </c>
      <c r="C1350" s="142">
        <v>4802120</v>
      </c>
      <c r="D1350" s="142">
        <v>0</v>
      </c>
    </row>
    <row r="1351" spans="2:4">
      <c r="B1351" s="106" t="s">
        <v>2237</v>
      </c>
      <c r="C1351" s="142">
        <v>4802120</v>
      </c>
      <c r="D1351" s="142">
        <v>0</v>
      </c>
    </row>
    <row r="1352" spans="2:4">
      <c r="B1352" s="104" t="s">
        <v>2817</v>
      </c>
      <c r="C1352" s="142">
        <v>11289410</v>
      </c>
      <c r="D1352" s="142">
        <v>0</v>
      </c>
    </row>
    <row r="1353" spans="2:4">
      <c r="B1353" s="106" t="s">
        <v>2238</v>
      </c>
      <c r="C1353" s="142">
        <v>11289410</v>
      </c>
      <c r="D1353" s="142">
        <v>0</v>
      </c>
    </row>
    <row r="1354" spans="2:4">
      <c r="B1354" s="104" t="s">
        <v>2239</v>
      </c>
      <c r="C1354" s="142">
        <v>6779437</v>
      </c>
      <c r="D1354" s="142">
        <v>0</v>
      </c>
    </row>
    <row r="1355" spans="2:4">
      <c r="B1355" s="106" t="s">
        <v>2240</v>
      </c>
      <c r="C1355" s="142">
        <v>6779437</v>
      </c>
      <c r="D1355" s="142">
        <v>0</v>
      </c>
    </row>
    <row r="1356" spans="2:4">
      <c r="B1356" s="104" t="s">
        <v>2818</v>
      </c>
      <c r="C1356" s="142">
        <v>6779437</v>
      </c>
      <c r="D1356" s="142">
        <v>0</v>
      </c>
    </row>
    <row r="1357" spans="2:4">
      <c r="B1357" s="106" t="s">
        <v>2241</v>
      </c>
      <c r="C1357" s="142">
        <v>6779437</v>
      </c>
      <c r="D1357" s="142">
        <v>0</v>
      </c>
    </row>
    <row r="1358" spans="2:4">
      <c r="B1358" s="104" t="s">
        <v>428</v>
      </c>
      <c r="C1358" s="142">
        <v>9569688</v>
      </c>
      <c r="D1358" s="142">
        <v>0</v>
      </c>
    </row>
    <row r="1359" spans="2:4">
      <c r="B1359" s="106" t="s">
        <v>769</v>
      </c>
      <c r="C1359" s="142">
        <v>9569688</v>
      </c>
      <c r="D1359" s="142">
        <v>0</v>
      </c>
    </row>
    <row r="1360" spans="2:4">
      <c r="B1360" s="104" t="s">
        <v>2242</v>
      </c>
      <c r="C1360" s="142">
        <v>6779437</v>
      </c>
      <c r="D1360" s="142">
        <v>0</v>
      </c>
    </row>
    <row r="1361" spans="2:4">
      <c r="B1361" s="106" t="s">
        <v>2243</v>
      </c>
      <c r="C1361" s="142">
        <v>6779437</v>
      </c>
      <c r="D1361" s="142">
        <v>0</v>
      </c>
    </row>
    <row r="1362" spans="2:4">
      <c r="B1362" s="104" t="s">
        <v>2244</v>
      </c>
      <c r="C1362" s="142">
        <v>6779437</v>
      </c>
      <c r="D1362" s="142">
        <v>0</v>
      </c>
    </row>
    <row r="1363" spans="2:4">
      <c r="B1363" s="106" t="s">
        <v>2245</v>
      </c>
      <c r="C1363" s="142">
        <v>6779437</v>
      </c>
      <c r="D1363" s="142">
        <v>0</v>
      </c>
    </row>
    <row r="1364" spans="2:4">
      <c r="B1364" s="104" t="s">
        <v>1093</v>
      </c>
      <c r="C1364" s="142">
        <v>26873283</v>
      </c>
      <c r="D1364" s="142">
        <v>0</v>
      </c>
    </row>
    <row r="1365" spans="2:4">
      <c r="B1365" s="106" t="s">
        <v>1094</v>
      </c>
      <c r="C1365" s="142">
        <v>26873283</v>
      </c>
      <c r="D1365" s="142">
        <v>0</v>
      </c>
    </row>
    <row r="1366" spans="2:4">
      <c r="B1366" s="104" t="s">
        <v>2657</v>
      </c>
      <c r="C1366" s="142">
        <v>121315508</v>
      </c>
      <c r="D1366" s="142">
        <v>0</v>
      </c>
    </row>
    <row r="1367" spans="2:4">
      <c r="B1367" s="106" t="s">
        <v>2658</v>
      </c>
      <c r="C1367" s="142">
        <v>121315508</v>
      </c>
      <c r="D1367" s="142">
        <v>0</v>
      </c>
    </row>
    <row r="1368" spans="2:4">
      <c r="B1368" s="104" t="s">
        <v>3002</v>
      </c>
      <c r="C1368" s="142">
        <v>19287044</v>
      </c>
      <c r="D1368" s="142">
        <v>0</v>
      </c>
    </row>
    <row r="1369" spans="2:4">
      <c r="B1369" s="106" t="s">
        <v>3003</v>
      </c>
      <c r="C1369" s="142">
        <v>19287044</v>
      </c>
      <c r="D1369" s="142">
        <v>0</v>
      </c>
    </row>
    <row r="1370" spans="2:4">
      <c r="B1370" s="104" t="s">
        <v>3004</v>
      </c>
      <c r="C1370" s="142">
        <v>9643523</v>
      </c>
      <c r="D1370" s="142">
        <v>0</v>
      </c>
    </row>
    <row r="1371" spans="2:4">
      <c r="B1371" s="106" t="s">
        <v>3005</v>
      </c>
      <c r="C1371" s="142">
        <v>9643523</v>
      </c>
      <c r="D1371" s="142">
        <v>0</v>
      </c>
    </row>
    <row r="1372" spans="2:4">
      <c r="B1372" s="104" t="s">
        <v>2659</v>
      </c>
      <c r="C1372" s="142">
        <v>18159701</v>
      </c>
      <c r="D1372" s="142">
        <v>0</v>
      </c>
    </row>
    <row r="1373" spans="2:4">
      <c r="B1373" s="106" t="s">
        <v>2660</v>
      </c>
      <c r="C1373" s="142">
        <v>18159701</v>
      </c>
      <c r="D1373" s="142">
        <v>0</v>
      </c>
    </row>
    <row r="1374" spans="2:4">
      <c r="B1374" s="103" t="s">
        <v>283</v>
      </c>
      <c r="C1374" s="143">
        <v>14045132</v>
      </c>
      <c r="D1374" s="143">
        <v>0</v>
      </c>
    </row>
    <row r="1375" spans="2:4">
      <c r="B1375" s="104" t="s">
        <v>2819</v>
      </c>
      <c r="C1375" s="142">
        <v>14045132</v>
      </c>
      <c r="D1375" s="142">
        <v>0</v>
      </c>
    </row>
    <row r="1376" spans="2:4">
      <c r="B1376" s="106" t="s">
        <v>1304</v>
      </c>
      <c r="C1376" s="142">
        <v>14045132</v>
      </c>
      <c r="D1376" s="142">
        <v>0</v>
      </c>
    </row>
    <row r="1377" spans="2:4">
      <c r="B1377" s="103" t="s">
        <v>298</v>
      </c>
      <c r="C1377" s="143">
        <v>204203847</v>
      </c>
      <c r="D1377" s="143">
        <v>0</v>
      </c>
    </row>
    <row r="1378" spans="2:4">
      <c r="B1378" s="104" t="s">
        <v>3235</v>
      </c>
      <c r="C1378" s="142">
        <v>204203847</v>
      </c>
      <c r="D1378" s="142">
        <v>0</v>
      </c>
    </row>
    <row r="1379" spans="2:4">
      <c r="B1379" s="106" t="s">
        <v>2587</v>
      </c>
      <c r="C1379" s="142">
        <v>204203847</v>
      </c>
      <c r="D1379" s="142">
        <v>0</v>
      </c>
    </row>
    <row r="1380" spans="2:4">
      <c r="B1380" s="103" t="s">
        <v>284</v>
      </c>
      <c r="C1380" s="143">
        <v>1446000000</v>
      </c>
      <c r="D1380" s="143">
        <v>0</v>
      </c>
    </row>
    <row r="1381" spans="2:4">
      <c r="B1381" s="104" t="s">
        <v>423</v>
      </c>
      <c r="C1381" s="142">
        <v>1446000000</v>
      </c>
      <c r="D1381" s="142">
        <v>0</v>
      </c>
    </row>
    <row r="1382" spans="2:4">
      <c r="B1382" s="106" t="s">
        <v>764</v>
      </c>
      <c r="C1382" s="142">
        <v>1446000000</v>
      </c>
      <c r="D1382" s="142">
        <v>0</v>
      </c>
    </row>
    <row r="1383" spans="2:4">
      <c r="B1383" s="105" t="s">
        <v>429</v>
      </c>
      <c r="C1383" s="142">
        <v>211299189</v>
      </c>
      <c r="D1383" s="142">
        <v>20000000</v>
      </c>
    </row>
    <row r="1384" spans="2:4">
      <c r="B1384" s="103" t="s">
        <v>281</v>
      </c>
      <c r="C1384" s="143">
        <v>208491159</v>
      </c>
      <c r="D1384" s="143">
        <v>20000000</v>
      </c>
    </row>
    <row r="1385" spans="2:4">
      <c r="B1385" s="104" t="s">
        <v>430</v>
      </c>
      <c r="C1385" s="142">
        <v>2855017</v>
      </c>
      <c r="D1385" s="142">
        <v>0</v>
      </c>
    </row>
    <row r="1386" spans="2:4">
      <c r="B1386" s="106" t="s">
        <v>770</v>
      </c>
      <c r="C1386" s="142">
        <v>2855017</v>
      </c>
      <c r="D1386" s="142">
        <v>0</v>
      </c>
    </row>
    <row r="1387" spans="2:4">
      <c r="B1387" s="104" t="s">
        <v>1305</v>
      </c>
      <c r="C1387" s="142">
        <v>4628889</v>
      </c>
      <c r="D1387" s="142">
        <v>0</v>
      </c>
    </row>
    <row r="1388" spans="2:4">
      <c r="B1388" s="106" t="s">
        <v>1306</v>
      </c>
      <c r="C1388" s="142">
        <v>4628889</v>
      </c>
      <c r="D1388" s="142">
        <v>0</v>
      </c>
    </row>
    <row r="1389" spans="2:4">
      <c r="B1389" s="104" t="s">
        <v>1307</v>
      </c>
      <c r="C1389" s="142">
        <v>4628889</v>
      </c>
      <c r="D1389" s="142">
        <v>0</v>
      </c>
    </row>
    <row r="1390" spans="2:4">
      <c r="B1390" s="106" t="s">
        <v>1308</v>
      </c>
      <c r="C1390" s="142">
        <v>4628889</v>
      </c>
      <c r="D1390" s="142">
        <v>0</v>
      </c>
    </row>
    <row r="1391" spans="2:4">
      <c r="B1391" s="104" t="s">
        <v>1309</v>
      </c>
      <c r="C1391" s="142">
        <v>6606206</v>
      </c>
      <c r="D1391" s="142">
        <v>0</v>
      </c>
    </row>
    <row r="1392" spans="2:4">
      <c r="B1392" s="106" t="s">
        <v>1310</v>
      </c>
      <c r="C1392" s="142">
        <v>6606206</v>
      </c>
      <c r="D1392" s="142">
        <v>0</v>
      </c>
    </row>
    <row r="1393" spans="2:4">
      <c r="B1393" s="104" t="s">
        <v>431</v>
      </c>
      <c r="C1393" s="142">
        <v>1581666</v>
      </c>
      <c r="D1393" s="142">
        <v>0</v>
      </c>
    </row>
    <row r="1394" spans="2:4">
      <c r="B1394" s="106" t="s">
        <v>771</v>
      </c>
      <c r="C1394" s="142">
        <v>1581666</v>
      </c>
      <c r="D1394" s="142">
        <v>0</v>
      </c>
    </row>
    <row r="1395" spans="2:4">
      <c r="B1395" s="104" t="s">
        <v>432</v>
      </c>
      <c r="C1395" s="142">
        <v>2400000</v>
      </c>
      <c r="D1395" s="142">
        <v>0</v>
      </c>
    </row>
    <row r="1396" spans="2:4">
      <c r="B1396" s="106" t="s">
        <v>772</v>
      </c>
      <c r="C1396" s="142">
        <v>2400000</v>
      </c>
      <c r="D1396" s="142">
        <v>0</v>
      </c>
    </row>
    <row r="1397" spans="2:4">
      <c r="B1397" s="104" t="s">
        <v>1455</v>
      </c>
      <c r="C1397" s="142">
        <v>6779437</v>
      </c>
      <c r="D1397" s="142">
        <v>0</v>
      </c>
    </row>
    <row r="1398" spans="2:4">
      <c r="B1398" s="106" t="s">
        <v>1456</v>
      </c>
      <c r="C1398" s="142">
        <v>6779437</v>
      </c>
      <c r="D1398" s="142">
        <v>0</v>
      </c>
    </row>
    <row r="1399" spans="2:4">
      <c r="B1399" s="104" t="s">
        <v>1457</v>
      </c>
      <c r="C1399" s="142">
        <v>12576962</v>
      </c>
      <c r="D1399" s="142">
        <v>0</v>
      </c>
    </row>
    <row r="1400" spans="2:4">
      <c r="B1400" s="106" t="s">
        <v>1458</v>
      </c>
      <c r="C1400" s="142">
        <v>12576962</v>
      </c>
      <c r="D1400" s="142">
        <v>0</v>
      </c>
    </row>
    <row r="1401" spans="2:4">
      <c r="B1401" s="104" t="s">
        <v>433</v>
      </c>
      <c r="C1401" s="142">
        <v>76425066</v>
      </c>
      <c r="D1401" s="142">
        <v>0</v>
      </c>
    </row>
    <row r="1402" spans="2:4">
      <c r="B1402" s="106" t="s">
        <v>773</v>
      </c>
      <c r="C1402" s="142">
        <v>76425066</v>
      </c>
      <c r="D1402" s="142">
        <v>0</v>
      </c>
    </row>
    <row r="1403" spans="2:4">
      <c r="B1403" s="104" t="s">
        <v>2661</v>
      </c>
      <c r="C1403" s="142">
        <v>28767539</v>
      </c>
      <c r="D1403" s="142">
        <v>0</v>
      </c>
    </row>
    <row r="1404" spans="2:4">
      <c r="B1404" s="106" t="s">
        <v>2662</v>
      </c>
      <c r="C1404" s="142">
        <v>28767539</v>
      </c>
      <c r="D1404" s="142">
        <v>0</v>
      </c>
    </row>
    <row r="1405" spans="2:4">
      <c r="B1405" s="104" t="s">
        <v>1036</v>
      </c>
      <c r="C1405" s="142">
        <v>8523565</v>
      </c>
      <c r="D1405" s="142">
        <v>0</v>
      </c>
    </row>
    <row r="1406" spans="2:4">
      <c r="B1406" s="106" t="s">
        <v>1037</v>
      </c>
      <c r="C1406" s="142">
        <v>8523565</v>
      </c>
      <c r="D1406" s="142">
        <v>0</v>
      </c>
    </row>
    <row r="1407" spans="2:4">
      <c r="B1407" s="104" t="s">
        <v>1095</v>
      </c>
      <c r="C1407" s="142">
        <v>52717923</v>
      </c>
      <c r="D1407" s="142">
        <v>20000000</v>
      </c>
    </row>
    <row r="1408" spans="2:4">
      <c r="B1408" s="106" t="s">
        <v>1096</v>
      </c>
      <c r="C1408" s="142">
        <v>52717923</v>
      </c>
      <c r="D1408" s="142">
        <v>20000000</v>
      </c>
    </row>
    <row r="1409" spans="2:4">
      <c r="B1409" s="103" t="s">
        <v>285</v>
      </c>
      <c r="C1409" s="143">
        <v>2808030</v>
      </c>
      <c r="D1409" s="143">
        <v>0</v>
      </c>
    </row>
    <row r="1410" spans="2:4">
      <c r="B1410" s="104" t="s">
        <v>282</v>
      </c>
      <c r="C1410" s="142">
        <v>2808030</v>
      </c>
      <c r="D1410" s="142">
        <v>0</v>
      </c>
    </row>
    <row r="1411" spans="2:4">
      <c r="B1411" s="106" t="s">
        <v>774</v>
      </c>
      <c r="C1411" s="142">
        <v>2808030</v>
      </c>
      <c r="D1411" s="142">
        <v>0</v>
      </c>
    </row>
    <row r="1412" spans="2:4">
      <c r="B1412" s="105" t="s">
        <v>434</v>
      </c>
      <c r="C1412" s="142">
        <v>878581407</v>
      </c>
      <c r="D1412" s="142">
        <v>0</v>
      </c>
    </row>
    <row r="1413" spans="2:4">
      <c r="B1413" s="103" t="s">
        <v>281</v>
      </c>
      <c r="C1413" s="143">
        <v>613242364</v>
      </c>
      <c r="D1413" s="143">
        <v>0</v>
      </c>
    </row>
    <row r="1414" spans="2:4">
      <c r="B1414" s="104" t="s">
        <v>282</v>
      </c>
      <c r="C1414" s="142">
        <v>875000</v>
      </c>
      <c r="D1414" s="142">
        <v>0</v>
      </c>
    </row>
    <row r="1415" spans="2:4">
      <c r="B1415" s="106" t="s">
        <v>775</v>
      </c>
      <c r="C1415" s="142">
        <v>875000</v>
      </c>
      <c r="D1415" s="142">
        <v>0</v>
      </c>
    </row>
    <row r="1416" spans="2:4">
      <c r="B1416" s="104" t="s">
        <v>2820</v>
      </c>
      <c r="C1416" s="142">
        <v>6558125</v>
      </c>
      <c r="D1416" s="142">
        <v>0</v>
      </c>
    </row>
    <row r="1417" spans="2:4">
      <c r="B1417" s="106" t="s">
        <v>1311</v>
      </c>
      <c r="C1417" s="142">
        <v>6558125</v>
      </c>
      <c r="D1417" s="142">
        <v>0</v>
      </c>
    </row>
    <row r="1418" spans="2:4">
      <c r="B1418" s="104" t="s">
        <v>435</v>
      </c>
      <c r="C1418" s="142">
        <v>3167835</v>
      </c>
      <c r="D1418" s="142">
        <v>0</v>
      </c>
    </row>
    <row r="1419" spans="2:4">
      <c r="B1419" s="106" t="s">
        <v>776</v>
      </c>
      <c r="C1419" s="142">
        <v>3167835</v>
      </c>
      <c r="D1419" s="142">
        <v>0</v>
      </c>
    </row>
    <row r="1420" spans="2:4">
      <c r="B1420" s="104" t="s">
        <v>1312</v>
      </c>
      <c r="C1420" s="142">
        <v>12313456</v>
      </c>
      <c r="D1420" s="142">
        <v>0</v>
      </c>
    </row>
    <row r="1421" spans="2:4">
      <c r="B1421" s="106" t="s">
        <v>1313</v>
      </c>
      <c r="C1421" s="142">
        <v>12313456</v>
      </c>
      <c r="D1421" s="142">
        <v>0</v>
      </c>
    </row>
    <row r="1422" spans="2:4">
      <c r="B1422" s="104" t="s">
        <v>1314</v>
      </c>
      <c r="C1422" s="142">
        <v>11035275</v>
      </c>
      <c r="D1422" s="142">
        <v>0</v>
      </c>
    </row>
    <row r="1423" spans="2:4">
      <c r="B1423" s="106" t="s">
        <v>1315</v>
      </c>
      <c r="C1423" s="142">
        <v>11035275</v>
      </c>
      <c r="D1423" s="142">
        <v>0</v>
      </c>
    </row>
    <row r="1424" spans="2:4">
      <c r="B1424" s="104" t="s">
        <v>1316</v>
      </c>
      <c r="C1424" s="142">
        <v>6558125</v>
      </c>
      <c r="D1424" s="142">
        <v>0</v>
      </c>
    </row>
    <row r="1425" spans="2:4">
      <c r="B1425" s="106" t="s">
        <v>1317</v>
      </c>
      <c r="C1425" s="142">
        <v>6558125</v>
      </c>
      <c r="D1425" s="142">
        <v>0</v>
      </c>
    </row>
    <row r="1426" spans="2:4">
      <c r="B1426" s="104" t="s">
        <v>1318</v>
      </c>
      <c r="C1426" s="142">
        <v>11035275</v>
      </c>
      <c r="D1426" s="142">
        <v>0</v>
      </c>
    </row>
    <row r="1427" spans="2:4">
      <c r="B1427" s="106" t="s">
        <v>1319</v>
      </c>
      <c r="C1427" s="142">
        <v>11035275</v>
      </c>
      <c r="D1427" s="142">
        <v>0</v>
      </c>
    </row>
    <row r="1428" spans="2:4">
      <c r="B1428" s="104" t="s">
        <v>1320</v>
      </c>
      <c r="C1428" s="142">
        <v>11035275</v>
      </c>
      <c r="D1428" s="142">
        <v>0</v>
      </c>
    </row>
    <row r="1429" spans="2:4">
      <c r="B1429" s="106" t="s">
        <v>1321</v>
      </c>
      <c r="C1429" s="142">
        <v>11035275</v>
      </c>
      <c r="D1429" s="142">
        <v>0</v>
      </c>
    </row>
    <row r="1430" spans="2:4">
      <c r="B1430" s="104" t="s">
        <v>1322</v>
      </c>
      <c r="C1430" s="142">
        <v>11035275</v>
      </c>
      <c r="D1430" s="142">
        <v>0</v>
      </c>
    </row>
    <row r="1431" spans="2:4">
      <c r="B1431" s="106" t="s">
        <v>1323</v>
      </c>
      <c r="C1431" s="142">
        <v>11035275</v>
      </c>
      <c r="D1431" s="142">
        <v>0</v>
      </c>
    </row>
    <row r="1432" spans="2:4">
      <c r="B1432" s="104" t="s">
        <v>1324</v>
      </c>
      <c r="C1432" s="142">
        <v>12313456</v>
      </c>
      <c r="D1432" s="142">
        <v>0</v>
      </c>
    </row>
    <row r="1433" spans="2:4">
      <c r="B1433" s="106" t="s">
        <v>1325</v>
      </c>
      <c r="C1433" s="142">
        <v>12313456</v>
      </c>
      <c r="D1433" s="142">
        <v>0</v>
      </c>
    </row>
    <row r="1434" spans="2:4">
      <c r="B1434" s="104" t="s">
        <v>1326</v>
      </c>
      <c r="C1434" s="142">
        <v>11035275</v>
      </c>
      <c r="D1434" s="142">
        <v>0</v>
      </c>
    </row>
    <row r="1435" spans="2:4">
      <c r="B1435" s="106" t="s">
        <v>1327</v>
      </c>
      <c r="C1435" s="142">
        <v>11035275</v>
      </c>
      <c r="D1435" s="142">
        <v>0</v>
      </c>
    </row>
    <row r="1436" spans="2:4">
      <c r="B1436" s="104" t="s">
        <v>1328</v>
      </c>
      <c r="C1436" s="142">
        <v>12313456</v>
      </c>
      <c r="D1436" s="142">
        <v>0</v>
      </c>
    </row>
    <row r="1437" spans="2:4">
      <c r="B1437" s="106" t="s">
        <v>1329</v>
      </c>
      <c r="C1437" s="142">
        <v>12313456</v>
      </c>
      <c r="D1437" s="142">
        <v>0</v>
      </c>
    </row>
    <row r="1438" spans="2:4">
      <c r="B1438" s="104" t="s">
        <v>436</v>
      </c>
      <c r="C1438" s="142">
        <v>4319869</v>
      </c>
      <c r="D1438" s="142">
        <v>0</v>
      </c>
    </row>
    <row r="1439" spans="2:4">
      <c r="B1439" s="106" t="s">
        <v>777</v>
      </c>
      <c r="C1439" s="142">
        <v>4319869</v>
      </c>
      <c r="D1439" s="142">
        <v>0</v>
      </c>
    </row>
    <row r="1440" spans="2:4">
      <c r="B1440" s="104" t="s">
        <v>437</v>
      </c>
      <c r="C1440" s="142">
        <v>65126740</v>
      </c>
      <c r="D1440" s="142">
        <v>0</v>
      </c>
    </row>
    <row r="1441" spans="2:4">
      <c r="B1441" s="106" t="s">
        <v>778</v>
      </c>
      <c r="C1441" s="142">
        <v>65126740</v>
      </c>
      <c r="D1441" s="142">
        <v>0</v>
      </c>
    </row>
    <row r="1442" spans="2:4">
      <c r="B1442" s="104" t="s">
        <v>438</v>
      </c>
      <c r="C1442" s="142">
        <v>2334628</v>
      </c>
      <c r="D1442" s="142">
        <v>0</v>
      </c>
    </row>
    <row r="1443" spans="2:4">
      <c r="B1443" s="106" t="s">
        <v>779</v>
      </c>
      <c r="C1443" s="142">
        <v>2334628</v>
      </c>
      <c r="D1443" s="142">
        <v>0</v>
      </c>
    </row>
    <row r="1444" spans="2:4">
      <c r="B1444" s="104" t="s">
        <v>439</v>
      </c>
      <c r="C1444" s="142">
        <v>30719190</v>
      </c>
      <c r="D1444" s="142">
        <v>0</v>
      </c>
    </row>
    <row r="1445" spans="2:4">
      <c r="B1445" s="106" t="s">
        <v>780</v>
      </c>
      <c r="C1445" s="142">
        <v>30719190</v>
      </c>
      <c r="D1445" s="142">
        <v>0</v>
      </c>
    </row>
    <row r="1446" spans="2:4">
      <c r="B1446" s="104" t="s">
        <v>2246</v>
      </c>
      <c r="C1446" s="142">
        <v>13620359</v>
      </c>
      <c r="D1446" s="142">
        <v>0</v>
      </c>
    </row>
    <row r="1447" spans="2:4">
      <c r="B1447" s="106" t="s">
        <v>2247</v>
      </c>
      <c r="C1447" s="142">
        <v>13620359</v>
      </c>
      <c r="D1447" s="142">
        <v>0</v>
      </c>
    </row>
    <row r="1448" spans="2:4">
      <c r="B1448" s="104" t="s">
        <v>1606</v>
      </c>
      <c r="C1448" s="142">
        <v>6731551</v>
      </c>
      <c r="D1448" s="142">
        <v>0</v>
      </c>
    </row>
    <row r="1449" spans="2:4">
      <c r="B1449" s="106" t="s">
        <v>1607</v>
      </c>
      <c r="C1449" s="142">
        <v>6731551</v>
      </c>
      <c r="D1449" s="142">
        <v>0</v>
      </c>
    </row>
    <row r="1450" spans="2:4">
      <c r="B1450" s="104" t="s">
        <v>1608</v>
      </c>
      <c r="C1450" s="142">
        <v>11208701</v>
      </c>
      <c r="D1450" s="142">
        <v>0</v>
      </c>
    </row>
    <row r="1451" spans="2:4">
      <c r="B1451" s="106" t="s">
        <v>1609</v>
      </c>
      <c r="C1451" s="142">
        <v>11208701</v>
      </c>
      <c r="D1451" s="142">
        <v>0</v>
      </c>
    </row>
    <row r="1452" spans="2:4">
      <c r="B1452" s="104" t="s">
        <v>1610</v>
      </c>
      <c r="C1452" s="142">
        <v>11208701</v>
      </c>
      <c r="D1452" s="142">
        <v>0</v>
      </c>
    </row>
    <row r="1453" spans="2:4">
      <c r="B1453" s="106" t="s">
        <v>1611</v>
      </c>
      <c r="C1453" s="142">
        <v>11208701</v>
      </c>
      <c r="D1453" s="142">
        <v>0</v>
      </c>
    </row>
    <row r="1454" spans="2:4">
      <c r="B1454" s="104" t="s">
        <v>1612</v>
      </c>
      <c r="C1454" s="142">
        <v>6731551</v>
      </c>
      <c r="D1454" s="142">
        <v>0</v>
      </c>
    </row>
    <row r="1455" spans="2:4">
      <c r="B1455" s="106" t="s">
        <v>1613</v>
      </c>
      <c r="C1455" s="142">
        <v>6731551</v>
      </c>
      <c r="D1455" s="142">
        <v>0</v>
      </c>
    </row>
    <row r="1456" spans="2:4">
      <c r="B1456" s="104" t="s">
        <v>1614</v>
      </c>
      <c r="C1456" s="142">
        <v>11208701</v>
      </c>
      <c r="D1456" s="142">
        <v>0</v>
      </c>
    </row>
    <row r="1457" spans="2:4">
      <c r="B1457" s="106" t="s">
        <v>1615</v>
      </c>
      <c r="C1457" s="142">
        <v>11208701</v>
      </c>
      <c r="D1457" s="142">
        <v>0</v>
      </c>
    </row>
    <row r="1458" spans="2:4">
      <c r="B1458" s="104" t="s">
        <v>1616</v>
      </c>
      <c r="C1458" s="142">
        <v>4768626</v>
      </c>
      <c r="D1458" s="142">
        <v>0</v>
      </c>
    </row>
    <row r="1459" spans="2:4">
      <c r="B1459" s="106" t="s">
        <v>1617</v>
      </c>
      <c r="C1459" s="142">
        <v>4768626</v>
      </c>
      <c r="D1459" s="142">
        <v>0</v>
      </c>
    </row>
    <row r="1460" spans="2:4">
      <c r="B1460" s="104" t="s">
        <v>2821</v>
      </c>
      <c r="C1460" s="142">
        <v>6731551</v>
      </c>
      <c r="D1460" s="142">
        <v>0</v>
      </c>
    </row>
    <row r="1461" spans="2:4">
      <c r="B1461" s="106" t="s">
        <v>1618</v>
      </c>
      <c r="C1461" s="142">
        <v>6731551</v>
      </c>
      <c r="D1461" s="142">
        <v>0</v>
      </c>
    </row>
    <row r="1462" spans="2:4">
      <c r="B1462" s="104" t="s">
        <v>440</v>
      </c>
      <c r="C1462" s="142">
        <v>201040000</v>
      </c>
      <c r="D1462" s="142">
        <v>0</v>
      </c>
    </row>
    <row r="1463" spans="2:4">
      <c r="B1463" s="106" t="s">
        <v>781</v>
      </c>
      <c r="C1463" s="142">
        <v>201040000</v>
      </c>
      <c r="D1463" s="142">
        <v>0</v>
      </c>
    </row>
    <row r="1464" spans="2:4">
      <c r="B1464" s="104" t="s">
        <v>1619</v>
      </c>
      <c r="C1464" s="142">
        <v>11208701</v>
      </c>
      <c r="D1464" s="142">
        <v>0</v>
      </c>
    </row>
    <row r="1465" spans="2:4">
      <c r="B1465" s="106" t="s">
        <v>1620</v>
      </c>
      <c r="C1465" s="142">
        <v>11208701</v>
      </c>
      <c r="D1465" s="142">
        <v>0</v>
      </c>
    </row>
    <row r="1466" spans="2:4">
      <c r="B1466" s="104" t="s">
        <v>3236</v>
      </c>
      <c r="C1466" s="142">
        <v>6609565</v>
      </c>
      <c r="D1466" s="142">
        <v>0</v>
      </c>
    </row>
    <row r="1467" spans="2:4">
      <c r="B1467" s="106" t="s">
        <v>3237</v>
      </c>
      <c r="C1467" s="142">
        <v>6609565</v>
      </c>
      <c r="D1467" s="142">
        <v>0</v>
      </c>
    </row>
    <row r="1468" spans="2:4">
      <c r="B1468" s="104" t="s">
        <v>1621</v>
      </c>
      <c r="C1468" s="142">
        <v>6731551</v>
      </c>
      <c r="D1468" s="142">
        <v>0</v>
      </c>
    </row>
    <row r="1469" spans="2:4">
      <c r="B1469" s="106" t="s">
        <v>1622</v>
      </c>
      <c r="C1469" s="142">
        <v>6731551</v>
      </c>
      <c r="D1469" s="142">
        <v>0</v>
      </c>
    </row>
    <row r="1470" spans="2:4">
      <c r="B1470" s="104" t="s">
        <v>3238</v>
      </c>
      <c r="C1470" s="142">
        <v>8172073</v>
      </c>
      <c r="D1470" s="142">
        <v>0</v>
      </c>
    </row>
    <row r="1471" spans="2:4">
      <c r="B1471" s="106" t="s">
        <v>3239</v>
      </c>
      <c r="C1471" s="142">
        <v>8172073</v>
      </c>
      <c r="D1471" s="142">
        <v>0</v>
      </c>
    </row>
    <row r="1472" spans="2:4">
      <c r="B1472" s="104" t="s">
        <v>1623</v>
      </c>
      <c r="C1472" s="142">
        <v>11208701</v>
      </c>
      <c r="D1472" s="142">
        <v>0</v>
      </c>
    </row>
    <row r="1473" spans="2:4">
      <c r="B1473" s="106" t="s">
        <v>1624</v>
      </c>
      <c r="C1473" s="142">
        <v>11208701</v>
      </c>
      <c r="D1473" s="142">
        <v>0</v>
      </c>
    </row>
    <row r="1474" spans="2:4">
      <c r="B1474" s="104" t="s">
        <v>1625</v>
      </c>
      <c r="C1474" s="142">
        <v>11208701</v>
      </c>
      <c r="D1474" s="142">
        <v>0</v>
      </c>
    </row>
    <row r="1475" spans="2:4">
      <c r="B1475" s="106" t="s">
        <v>1626</v>
      </c>
      <c r="C1475" s="142">
        <v>11208701</v>
      </c>
      <c r="D1475" s="142">
        <v>0</v>
      </c>
    </row>
    <row r="1476" spans="2:4">
      <c r="B1476" s="104" t="s">
        <v>1627</v>
      </c>
      <c r="C1476" s="142">
        <v>4768626</v>
      </c>
      <c r="D1476" s="142">
        <v>0</v>
      </c>
    </row>
    <row r="1477" spans="2:4">
      <c r="B1477" s="106" t="s">
        <v>1628</v>
      </c>
      <c r="C1477" s="142">
        <v>4768626</v>
      </c>
      <c r="D1477" s="142">
        <v>0</v>
      </c>
    </row>
    <row r="1478" spans="2:4">
      <c r="B1478" s="104" t="s">
        <v>3240</v>
      </c>
      <c r="C1478" s="142">
        <v>6723367</v>
      </c>
      <c r="D1478" s="142">
        <v>0</v>
      </c>
    </row>
    <row r="1479" spans="2:4">
      <c r="B1479" s="106" t="s">
        <v>3241</v>
      </c>
      <c r="C1479" s="142">
        <v>6723367</v>
      </c>
      <c r="D1479" s="142">
        <v>0</v>
      </c>
    </row>
    <row r="1480" spans="2:4">
      <c r="B1480" s="104" t="s">
        <v>1629</v>
      </c>
      <c r="C1480" s="142">
        <v>6731551</v>
      </c>
      <c r="D1480" s="142">
        <v>0</v>
      </c>
    </row>
    <row r="1481" spans="2:4">
      <c r="B1481" s="106" t="s">
        <v>1630</v>
      </c>
      <c r="C1481" s="142">
        <v>6731551</v>
      </c>
      <c r="D1481" s="142">
        <v>0</v>
      </c>
    </row>
    <row r="1482" spans="2:4">
      <c r="B1482" s="104" t="s">
        <v>2822</v>
      </c>
      <c r="C1482" s="142">
        <v>6731551</v>
      </c>
      <c r="D1482" s="142">
        <v>0</v>
      </c>
    </row>
    <row r="1483" spans="2:4">
      <c r="B1483" s="106" t="s">
        <v>1631</v>
      </c>
      <c r="C1483" s="142">
        <v>6731551</v>
      </c>
      <c r="D1483" s="142">
        <v>0</v>
      </c>
    </row>
    <row r="1484" spans="2:4">
      <c r="B1484" s="104" t="s">
        <v>2823</v>
      </c>
      <c r="C1484" s="142">
        <v>11208701</v>
      </c>
      <c r="D1484" s="142">
        <v>0</v>
      </c>
    </row>
    <row r="1485" spans="2:4">
      <c r="B1485" s="106" t="s">
        <v>1632</v>
      </c>
      <c r="C1485" s="142">
        <v>11208701</v>
      </c>
      <c r="D1485" s="142">
        <v>0</v>
      </c>
    </row>
    <row r="1486" spans="2:4">
      <c r="B1486" s="104" t="s">
        <v>3242</v>
      </c>
      <c r="C1486" s="142">
        <v>7786208</v>
      </c>
      <c r="D1486" s="142">
        <v>0</v>
      </c>
    </row>
    <row r="1487" spans="2:4">
      <c r="B1487" s="106" t="s">
        <v>3243</v>
      </c>
      <c r="C1487" s="142">
        <v>7786208</v>
      </c>
      <c r="D1487" s="142">
        <v>0</v>
      </c>
    </row>
    <row r="1488" spans="2:4">
      <c r="B1488" s="104" t="s">
        <v>2663</v>
      </c>
      <c r="C1488" s="142">
        <v>29127072</v>
      </c>
      <c r="D1488" s="142">
        <v>0</v>
      </c>
    </row>
    <row r="1489" spans="2:4">
      <c r="B1489" s="106" t="s">
        <v>2664</v>
      </c>
      <c r="C1489" s="142">
        <v>29127072</v>
      </c>
      <c r="D1489" s="142">
        <v>0</v>
      </c>
    </row>
    <row r="1490" spans="2:4">
      <c r="B1490" s="103" t="s">
        <v>298</v>
      </c>
      <c r="C1490" s="143">
        <v>250382443</v>
      </c>
      <c r="D1490" s="143">
        <v>0</v>
      </c>
    </row>
    <row r="1491" spans="2:4">
      <c r="B1491" s="104" t="s">
        <v>441</v>
      </c>
      <c r="C1491" s="142">
        <v>250382443</v>
      </c>
      <c r="D1491" s="142">
        <v>0</v>
      </c>
    </row>
    <row r="1492" spans="2:4">
      <c r="B1492" s="106" t="s">
        <v>782</v>
      </c>
      <c r="C1492" s="142">
        <v>250382443</v>
      </c>
      <c r="D1492" s="142">
        <v>0</v>
      </c>
    </row>
    <row r="1493" spans="2:4">
      <c r="B1493" s="103" t="s">
        <v>285</v>
      </c>
      <c r="C1493" s="143">
        <v>14956600</v>
      </c>
      <c r="D1493" s="143">
        <v>0</v>
      </c>
    </row>
    <row r="1494" spans="2:4">
      <c r="B1494" s="104" t="s">
        <v>282</v>
      </c>
      <c r="C1494" s="142">
        <v>14956600</v>
      </c>
      <c r="D1494" s="142">
        <v>0</v>
      </c>
    </row>
    <row r="1495" spans="2:4">
      <c r="B1495" s="106" t="s">
        <v>775</v>
      </c>
      <c r="C1495" s="142">
        <v>14956600</v>
      </c>
      <c r="D1495" s="142">
        <v>0</v>
      </c>
    </row>
    <row r="1496" spans="2:4">
      <c r="B1496" s="105" t="s">
        <v>442</v>
      </c>
      <c r="C1496" s="142">
        <v>1600461884</v>
      </c>
      <c r="D1496" s="142">
        <v>5807732.9100000001</v>
      </c>
    </row>
    <row r="1497" spans="2:4">
      <c r="B1497" s="103" t="s">
        <v>281</v>
      </c>
      <c r="C1497" s="143">
        <v>959295397</v>
      </c>
      <c r="D1497" s="143">
        <v>5807732.9100000001</v>
      </c>
    </row>
    <row r="1498" spans="2:4">
      <c r="B1498" s="104" t="s">
        <v>2824</v>
      </c>
      <c r="C1498" s="142">
        <v>6779437</v>
      </c>
      <c r="D1498" s="142">
        <v>0</v>
      </c>
    </row>
    <row r="1499" spans="2:4">
      <c r="B1499" s="106" t="s">
        <v>2248</v>
      </c>
      <c r="C1499" s="142">
        <v>6779437</v>
      </c>
      <c r="D1499" s="142">
        <v>0</v>
      </c>
    </row>
    <row r="1500" spans="2:4">
      <c r="B1500" s="104" t="s">
        <v>443</v>
      </c>
      <c r="C1500" s="142">
        <v>4600000</v>
      </c>
      <c r="D1500" s="142">
        <v>0</v>
      </c>
    </row>
    <row r="1501" spans="2:4">
      <c r="B1501" s="106" t="s">
        <v>783</v>
      </c>
      <c r="C1501" s="142">
        <v>4600000</v>
      </c>
      <c r="D1501" s="142">
        <v>0</v>
      </c>
    </row>
    <row r="1502" spans="2:4">
      <c r="B1502" s="104" t="s">
        <v>2825</v>
      </c>
      <c r="C1502" s="142">
        <v>9920341</v>
      </c>
      <c r="D1502" s="142">
        <v>0</v>
      </c>
    </row>
    <row r="1503" spans="2:4">
      <c r="B1503" s="106" t="s">
        <v>784</v>
      </c>
      <c r="C1503" s="142">
        <v>9920341</v>
      </c>
      <c r="D1503" s="142">
        <v>0</v>
      </c>
    </row>
    <row r="1504" spans="2:4">
      <c r="B1504" s="104" t="s">
        <v>2249</v>
      </c>
      <c r="C1504" s="142">
        <v>11289410</v>
      </c>
      <c r="D1504" s="142">
        <v>0</v>
      </c>
    </row>
    <row r="1505" spans="2:4">
      <c r="B1505" s="106" t="s">
        <v>2250</v>
      </c>
      <c r="C1505" s="142">
        <v>11289410</v>
      </c>
      <c r="D1505" s="142">
        <v>0</v>
      </c>
    </row>
    <row r="1506" spans="2:4">
      <c r="B1506" s="104" t="s">
        <v>2251</v>
      </c>
      <c r="C1506" s="142">
        <v>4802120</v>
      </c>
      <c r="D1506" s="142">
        <v>0</v>
      </c>
    </row>
    <row r="1507" spans="2:4">
      <c r="B1507" s="106" t="s">
        <v>2252</v>
      </c>
      <c r="C1507" s="142">
        <v>4802120</v>
      </c>
      <c r="D1507" s="142">
        <v>0</v>
      </c>
    </row>
    <row r="1508" spans="2:4">
      <c r="B1508" s="104" t="s">
        <v>2253</v>
      </c>
      <c r="C1508" s="142">
        <v>11289410</v>
      </c>
      <c r="D1508" s="142">
        <v>0</v>
      </c>
    </row>
    <row r="1509" spans="2:4">
      <c r="B1509" s="106" t="s">
        <v>2254</v>
      </c>
      <c r="C1509" s="142">
        <v>11289410</v>
      </c>
      <c r="D1509" s="142">
        <v>0</v>
      </c>
    </row>
    <row r="1510" spans="2:4">
      <c r="B1510" s="104" t="s">
        <v>2255</v>
      </c>
      <c r="C1510" s="142">
        <v>11289410</v>
      </c>
      <c r="D1510" s="142">
        <v>0</v>
      </c>
    </row>
    <row r="1511" spans="2:4">
      <c r="B1511" s="106" t="s">
        <v>2256</v>
      </c>
      <c r="C1511" s="142">
        <v>11289410</v>
      </c>
      <c r="D1511" s="142">
        <v>0</v>
      </c>
    </row>
    <row r="1512" spans="2:4">
      <c r="B1512" s="104" t="s">
        <v>2257</v>
      </c>
      <c r="C1512" s="142">
        <v>11289410</v>
      </c>
      <c r="D1512" s="142">
        <v>0</v>
      </c>
    </row>
    <row r="1513" spans="2:4">
      <c r="B1513" s="106" t="s">
        <v>2258</v>
      </c>
      <c r="C1513" s="142">
        <v>11289410</v>
      </c>
      <c r="D1513" s="142">
        <v>0</v>
      </c>
    </row>
    <row r="1514" spans="2:4">
      <c r="B1514" s="104" t="s">
        <v>2826</v>
      </c>
      <c r="C1514" s="142">
        <v>11289410</v>
      </c>
      <c r="D1514" s="142">
        <v>0</v>
      </c>
    </row>
    <row r="1515" spans="2:4">
      <c r="B1515" s="106" t="s">
        <v>2259</v>
      </c>
      <c r="C1515" s="142">
        <v>11289410</v>
      </c>
      <c r="D1515" s="142">
        <v>0</v>
      </c>
    </row>
    <row r="1516" spans="2:4">
      <c r="B1516" s="104" t="s">
        <v>444</v>
      </c>
      <c r="C1516" s="142">
        <v>39566128</v>
      </c>
      <c r="D1516" s="142">
        <v>0</v>
      </c>
    </row>
    <row r="1517" spans="2:4">
      <c r="B1517" s="106" t="s">
        <v>785</v>
      </c>
      <c r="C1517" s="142">
        <v>39566128</v>
      </c>
      <c r="D1517" s="142">
        <v>0</v>
      </c>
    </row>
    <row r="1518" spans="2:4">
      <c r="B1518" s="104" t="s">
        <v>2827</v>
      </c>
      <c r="C1518" s="142">
        <v>6779437</v>
      </c>
      <c r="D1518" s="142">
        <v>0</v>
      </c>
    </row>
    <row r="1519" spans="2:4">
      <c r="B1519" s="106" t="s">
        <v>2260</v>
      </c>
      <c r="C1519" s="142">
        <v>6779437</v>
      </c>
      <c r="D1519" s="142">
        <v>0</v>
      </c>
    </row>
    <row r="1520" spans="2:4">
      <c r="B1520" s="104" t="s">
        <v>1330</v>
      </c>
      <c r="C1520" s="142">
        <v>28510752</v>
      </c>
      <c r="D1520" s="142">
        <v>0</v>
      </c>
    </row>
    <row r="1521" spans="2:4">
      <c r="B1521" s="106" t="s">
        <v>1331</v>
      </c>
      <c r="C1521" s="142">
        <v>6606206</v>
      </c>
      <c r="D1521" s="142">
        <v>0</v>
      </c>
    </row>
    <row r="1522" spans="2:4">
      <c r="B1522" s="106" t="s">
        <v>2261</v>
      </c>
      <c r="C1522" s="142">
        <v>21904546</v>
      </c>
      <c r="D1522" s="142">
        <v>0</v>
      </c>
    </row>
    <row r="1523" spans="2:4">
      <c r="B1523" s="104" t="s">
        <v>2828</v>
      </c>
      <c r="C1523" s="142">
        <v>15918299</v>
      </c>
      <c r="D1523" s="142">
        <v>0</v>
      </c>
    </row>
    <row r="1524" spans="2:4">
      <c r="B1524" s="106" t="s">
        <v>1332</v>
      </c>
      <c r="C1524" s="142">
        <v>4628889</v>
      </c>
      <c r="D1524" s="142">
        <v>0</v>
      </c>
    </row>
    <row r="1525" spans="2:4">
      <c r="B1525" s="106" t="s">
        <v>2262</v>
      </c>
      <c r="C1525" s="142">
        <v>11289410</v>
      </c>
      <c r="D1525" s="142">
        <v>0</v>
      </c>
    </row>
    <row r="1526" spans="2:4">
      <c r="B1526" s="104" t="s">
        <v>445</v>
      </c>
      <c r="C1526" s="142">
        <v>14473657</v>
      </c>
      <c r="D1526" s="142">
        <v>0</v>
      </c>
    </row>
    <row r="1527" spans="2:4">
      <c r="B1527" s="106" t="s">
        <v>786</v>
      </c>
      <c r="C1527" s="142">
        <v>14473657</v>
      </c>
      <c r="D1527" s="142">
        <v>0</v>
      </c>
    </row>
    <row r="1528" spans="2:4">
      <c r="B1528" s="104" t="s">
        <v>1333</v>
      </c>
      <c r="C1528" s="142">
        <v>17895616</v>
      </c>
      <c r="D1528" s="142">
        <v>0</v>
      </c>
    </row>
    <row r="1529" spans="2:4">
      <c r="B1529" s="106" t="s">
        <v>1334</v>
      </c>
      <c r="C1529" s="142">
        <v>11116179</v>
      </c>
      <c r="D1529" s="142">
        <v>0</v>
      </c>
    </row>
    <row r="1530" spans="2:4">
      <c r="B1530" s="106" t="s">
        <v>2263</v>
      </c>
      <c r="C1530" s="142">
        <v>6779437</v>
      </c>
      <c r="D1530" s="142">
        <v>0</v>
      </c>
    </row>
    <row r="1531" spans="2:4">
      <c r="B1531" s="104" t="s">
        <v>1335</v>
      </c>
      <c r="C1531" s="142">
        <v>22405589</v>
      </c>
      <c r="D1531" s="142">
        <v>0</v>
      </c>
    </row>
    <row r="1532" spans="2:4">
      <c r="B1532" s="106" t="s">
        <v>1336</v>
      </c>
      <c r="C1532" s="142">
        <v>11116179</v>
      </c>
      <c r="D1532" s="142">
        <v>0</v>
      </c>
    </row>
    <row r="1533" spans="2:4">
      <c r="B1533" s="106" t="s">
        <v>2264</v>
      </c>
      <c r="C1533" s="142">
        <v>11289410</v>
      </c>
      <c r="D1533" s="142">
        <v>0</v>
      </c>
    </row>
    <row r="1534" spans="2:4">
      <c r="B1534" s="104" t="s">
        <v>1337</v>
      </c>
      <c r="C1534" s="142">
        <v>15918299</v>
      </c>
      <c r="D1534" s="142">
        <v>0</v>
      </c>
    </row>
    <row r="1535" spans="2:4">
      <c r="B1535" s="106" t="s">
        <v>1338</v>
      </c>
      <c r="C1535" s="142">
        <v>4628889</v>
      </c>
      <c r="D1535" s="142">
        <v>0</v>
      </c>
    </row>
    <row r="1536" spans="2:4">
      <c r="B1536" s="106" t="s">
        <v>2265</v>
      </c>
      <c r="C1536" s="142">
        <v>11289410</v>
      </c>
      <c r="D1536" s="142">
        <v>0</v>
      </c>
    </row>
    <row r="1537" spans="2:4">
      <c r="B1537" s="104" t="s">
        <v>1339</v>
      </c>
      <c r="C1537" s="142">
        <v>13385643</v>
      </c>
      <c r="D1537" s="142">
        <v>0</v>
      </c>
    </row>
    <row r="1538" spans="2:4">
      <c r="B1538" s="106" t="s">
        <v>1340</v>
      </c>
      <c r="C1538" s="142">
        <v>6606206</v>
      </c>
      <c r="D1538" s="142">
        <v>0</v>
      </c>
    </row>
    <row r="1539" spans="2:4">
      <c r="B1539" s="106" t="s">
        <v>2266</v>
      </c>
      <c r="C1539" s="142">
        <v>6779437</v>
      </c>
      <c r="D1539" s="142">
        <v>0</v>
      </c>
    </row>
    <row r="1540" spans="2:4">
      <c r="B1540" s="104" t="s">
        <v>1341</v>
      </c>
      <c r="C1540" s="142">
        <v>11408326</v>
      </c>
      <c r="D1540" s="142">
        <v>0</v>
      </c>
    </row>
    <row r="1541" spans="2:4">
      <c r="B1541" s="106" t="s">
        <v>1342</v>
      </c>
      <c r="C1541" s="142">
        <v>4628889</v>
      </c>
      <c r="D1541" s="142">
        <v>0</v>
      </c>
    </row>
    <row r="1542" spans="2:4">
      <c r="B1542" s="106" t="s">
        <v>2267</v>
      </c>
      <c r="C1542" s="142">
        <v>6779437</v>
      </c>
      <c r="D1542" s="142">
        <v>0</v>
      </c>
    </row>
    <row r="1543" spans="2:4">
      <c r="B1543" s="104" t="s">
        <v>446</v>
      </c>
      <c r="C1543" s="142">
        <v>3116871</v>
      </c>
      <c r="D1543" s="142">
        <v>0</v>
      </c>
    </row>
    <row r="1544" spans="2:4">
      <c r="B1544" s="106" t="s">
        <v>787</v>
      </c>
      <c r="C1544" s="142">
        <v>3116871</v>
      </c>
      <c r="D1544" s="142">
        <v>0</v>
      </c>
    </row>
    <row r="1545" spans="2:4">
      <c r="B1545" s="104" t="s">
        <v>2829</v>
      </c>
      <c r="C1545" s="142">
        <v>28575728</v>
      </c>
      <c r="D1545" s="142">
        <v>0</v>
      </c>
    </row>
    <row r="1546" spans="2:4">
      <c r="B1546" s="106" t="s">
        <v>788</v>
      </c>
      <c r="C1546" s="142">
        <v>28575728</v>
      </c>
      <c r="D1546" s="142">
        <v>0</v>
      </c>
    </row>
    <row r="1547" spans="2:4">
      <c r="B1547" s="104" t="s">
        <v>1927</v>
      </c>
      <c r="C1547" s="142">
        <v>45809138</v>
      </c>
      <c r="D1547" s="142">
        <v>0</v>
      </c>
    </row>
    <row r="1548" spans="2:4">
      <c r="B1548" s="106" t="s">
        <v>1928</v>
      </c>
      <c r="C1548" s="142">
        <v>45809138</v>
      </c>
      <c r="D1548" s="142">
        <v>0</v>
      </c>
    </row>
    <row r="1549" spans="2:4">
      <c r="B1549" s="104" t="s">
        <v>2665</v>
      </c>
      <c r="C1549" s="142">
        <v>26188880</v>
      </c>
      <c r="D1549" s="142">
        <v>0</v>
      </c>
    </row>
    <row r="1550" spans="2:4">
      <c r="B1550" s="106" t="s">
        <v>2666</v>
      </c>
      <c r="C1550" s="142">
        <v>26188880</v>
      </c>
      <c r="D1550" s="142">
        <v>0</v>
      </c>
    </row>
    <row r="1551" spans="2:4">
      <c r="B1551" s="104" t="s">
        <v>987</v>
      </c>
      <c r="C1551" s="142">
        <v>709263</v>
      </c>
      <c r="D1551" s="142">
        <v>0</v>
      </c>
    </row>
    <row r="1552" spans="2:4">
      <c r="B1552" s="106" t="s">
        <v>988</v>
      </c>
      <c r="C1552" s="142">
        <v>709263</v>
      </c>
      <c r="D1552" s="142">
        <v>0</v>
      </c>
    </row>
    <row r="1553" spans="2:4">
      <c r="B1553" s="104" t="s">
        <v>447</v>
      </c>
      <c r="C1553" s="142">
        <v>62815614</v>
      </c>
      <c r="D1553" s="142">
        <v>0</v>
      </c>
    </row>
    <row r="1554" spans="2:4">
      <c r="B1554" s="106" t="s">
        <v>789</v>
      </c>
      <c r="C1554" s="142">
        <v>62815614</v>
      </c>
      <c r="D1554" s="142">
        <v>0</v>
      </c>
    </row>
    <row r="1555" spans="2:4">
      <c r="B1555" s="104" t="s">
        <v>448</v>
      </c>
      <c r="C1555" s="142">
        <v>1986822</v>
      </c>
      <c r="D1555" s="142">
        <v>0</v>
      </c>
    </row>
    <row r="1556" spans="2:4">
      <c r="B1556" s="106" t="s">
        <v>790</v>
      </c>
      <c r="C1556" s="142">
        <v>1986822</v>
      </c>
      <c r="D1556" s="142">
        <v>0</v>
      </c>
    </row>
    <row r="1557" spans="2:4">
      <c r="B1557" s="104" t="s">
        <v>989</v>
      </c>
      <c r="C1557" s="142">
        <v>2179257</v>
      </c>
      <c r="D1557" s="142">
        <v>0</v>
      </c>
    </row>
    <row r="1558" spans="2:4">
      <c r="B1558" s="106" t="s">
        <v>990</v>
      </c>
      <c r="C1558" s="142">
        <v>2179257</v>
      </c>
      <c r="D1558" s="142">
        <v>0</v>
      </c>
    </row>
    <row r="1559" spans="2:4">
      <c r="B1559" s="104" t="s">
        <v>2830</v>
      </c>
      <c r="C1559" s="142">
        <v>11580836</v>
      </c>
      <c r="D1559" s="142">
        <v>0</v>
      </c>
    </row>
    <row r="1560" spans="2:4">
      <c r="B1560" s="106" t="s">
        <v>791</v>
      </c>
      <c r="C1560" s="142">
        <v>11580836</v>
      </c>
      <c r="D1560" s="142">
        <v>0</v>
      </c>
    </row>
    <row r="1561" spans="2:4">
      <c r="B1561" s="104" t="s">
        <v>2833</v>
      </c>
      <c r="C1561" s="142">
        <v>5448144</v>
      </c>
      <c r="D1561" s="142">
        <v>0</v>
      </c>
    </row>
    <row r="1562" spans="2:4">
      <c r="B1562" s="106" t="s">
        <v>2270</v>
      </c>
      <c r="C1562" s="142">
        <v>5448144</v>
      </c>
      <c r="D1562" s="142">
        <v>0</v>
      </c>
    </row>
    <row r="1563" spans="2:4">
      <c r="B1563" s="104" t="s">
        <v>449</v>
      </c>
      <c r="C1563" s="142">
        <v>13817970</v>
      </c>
      <c r="D1563" s="142">
        <v>0</v>
      </c>
    </row>
    <row r="1564" spans="2:4">
      <c r="B1564" s="106" t="s">
        <v>792</v>
      </c>
      <c r="C1564" s="142">
        <v>13817970</v>
      </c>
      <c r="D1564" s="142">
        <v>0</v>
      </c>
    </row>
    <row r="1565" spans="2:4">
      <c r="B1565" s="104" t="s">
        <v>450</v>
      </c>
      <c r="C1565" s="142">
        <v>9906364</v>
      </c>
      <c r="D1565" s="142">
        <v>0</v>
      </c>
    </row>
    <row r="1566" spans="2:4">
      <c r="B1566" s="106" t="s">
        <v>793</v>
      </c>
      <c r="C1566" s="142">
        <v>9906364</v>
      </c>
      <c r="D1566" s="142">
        <v>0</v>
      </c>
    </row>
    <row r="1567" spans="2:4">
      <c r="B1567" s="104" t="s">
        <v>451</v>
      </c>
      <c r="C1567" s="142">
        <v>7839271</v>
      </c>
      <c r="D1567" s="142">
        <v>0</v>
      </c>
    </row>
    <row r="1568" spans="2:4">
      <c r="B1568" s="106" t="s">
        <v>794</v>
      </c>
      <c r="C1568" s="142">
        <v>7839271</v>
      </c>
      <c r="D1568" s="142">
        <v>0</v>
      </c>
    </row>
    <row r="1569" spans="2:4">
      <c r="B1569" s="104" t="s">
        <v>2831</v>
      </c>
      <c r="C1569" s="142">
        <v>12212762</v>
      </c>
      <c r="D1569" s="142">
        <v>0</v>
      </c>
    </row>
    <row r="1570" spans="2:4">
      <c r="B1570" s="106" t="s">
        <v>795</v>
      </c>
      <c r="C1570" s="142">
        <v>12212762</v>
      </c>
      <c r="D1570" s="142">
        <v>0</v>
      </c>
    </row>
    <row r="1571" spans="2:4">
      <c r="B1571" s="104" t="s">
        <v>3244</v>
      </c>
      <c r="C1571" s="142">
        <v>11123643</v>
      </c>
      <c r="D1571" s="142">
        <v>0</v>
      </c>
    </row>
    <row r="1572" spans="2:4">
      <c r="B1572" s="106" t="s">
        <v>3245</v>
      </c>
      <c r="C1572" s="142">
        <v>11123643</v>
      </c>
      <c r="D1572" s="142">
        <v>0</v>
      </c>
    </row>
    <row r="1573" spans="2:4">
      <c r="B1573" s="104" t="s">
        <v>3246</v>
      </c>
      <c r="C1573" s="142">
        <v>857150</v>
      </c>
      <c r="D1573" s="142">
        <v>0</v>
      </c>
    </row>
    <row r="1574" spans="2:4">
      <c r="B1574" s="106" t="s">
        <v>3247</v>
      </c>
      <c r="C1574" s="142">
        <v>857150</v>
      </c>
      <c r="D1574" s="142">
        <v>0</v>
      </c>
    </row>
    <row r="1575" spans="2:4">
      <c r="B1575" s="104" t="s">
        <v>452</v>
      </c>
      <c r="C1575" s="142">
        <v>5313714</v>
      </c>
      <c r="D1575" s="142">
        <v>0</v>
      </c>
    </row>
    <row r="1576" spans="2:4">
      <c r="B1576" s="106" t="s">
        <v>796</v>
      </c>
      <c r="C1576" s="142">
        <v>5313714</v>
      </c>
      <c r="D1576" s="142">
        <v>0</v>
      </c>
    </row>
    <row r="1577" spans="2:4">
      <c r="B1577" s="104" t="s">
        <v>453</v>
      </c>
      <c r="C1577" s="142">
        <v>77285965</v>
      </c>
      <c r="D1577" s="142">
        <v>0</v>
      </c>
    </row>
    <row r="1578" spans="2:4">
      <c r="B1578" s="106" t="s">
        <v>797</v>
      </c>
      <c r="C1578" s="142">
        <v>77285965</v>
      </c>
      <c r="D1578" s="142">
        <v>0</v>
      </c>
    </row>
    <row r="1579" spans="2:4">
      <c r="B1579" s="104" t="s">
        <v>1038</v>
      </c>
      <c r="C1579" s="142">
        <v>17110090</v>
      </c>
      <c r="D1579" s="142">
        <v>0</v>
      </c>
    </row>
    <row r="1580" spans="2:4">
      <c r="B1580" s="106" t="s">
        <v>1039</v>
      </c>
      <c r="C1580" s="142">
        <v>17110090</v>
      </c>
      <c r="D1580" s="142">
        <v>0</v>
      </c>
    </row>
    <row r="1581" spans="2:4">
      <c r="B1581" s="104" t="s">
        <v>454</v>
      </c>
      <c r="C1581" s="142">
        <v>11599688</v>
      </c>
      <c r="D1581" s="142">
        <v>4784598.4000000004</v>
      </c>
    </row>
    <row r="1582" spans="2:4">
      <c r="B1582" s="106" t="s">
        <v>798</v>
      </c>
      <c r="C1582" s="142">
        <v>11599688</v>
      </c>
      <c r="D1582" s="142">
        <v>4784598.4000000004</v>
      </c>
    </row>
    <row r="1583" spans="2:4">
      <c r="B1583" s="104" t="s">
        <v>455</v>
      </c>
      <c r="C1583" s="142">
        <v>6146343</v>
      </c>
      <c r="D1583" s="142">
        <v>0</v>
      </c>
    </row>
    <row r="1584" spans="2:4">
      <c r="B1584" s="106" t="s">
        <v>799</v>
      </c>
      <c r="C1584" s="142">
        <v>6146343</v>
      </c>
      <c r="D1584" s="142">
        <v>0</v>
      </c>
    </row>
    <row r="1585" spans="2:4">
      <c r="B1585" s="104" t="s">
        <v>1097</v>
      </c>
      <c r="C1585" s="142">
        <v>61911415</v>
      </c>
      <c r="D1585" s="142">
        <v>0</v>
      </c>
    </row>
    <row r="1586" spans="2:4">
      <c r="B1586" s="106" t="s">
        <v>1098</v>
      </c>
      <c r="C1586" s="142">
        <v>28030506</v>
      </c>
      <c r="D1586" s="142">
        <v>0</v>
      </c>
    </row>
    <row r="1587" spans="2:4">
      <c r="B1587" s="106" t="s">
        <v>2667</v>
      </c>
      <c r="C1587" s="142">
        <v>33880909</v>
      </c>
      <c r="D1587" s="142">
        <v>0</v>
      </c>
    </row>
    <row r="1588" spans="2:4">
      <c r="B1588" s="104" t="s">
        <v>2832</v>
      </c>
      <c r="C1588" s="142">
        <v>36206720</v>
      </c>
      <c r="D1588" s="142">
        <v>0</v>
      </c>
    </row>
    <row r="1589" spans="2:4">
      <c r="B1589" s="106" t="s">
        <v>2667</v>
      </c>
      <c r="C1589" s="142">
        <v>36206720</v>
      </c>
      <c r="D1589" s="142">
        <v>0</v>
      </c>
    </row>
    <row r="1590" spans="2:4">
      <c r="B1590" s="104" t="s">
        <v>456</v>
      </c>
      <c r="C1590" s="142">
        <v>37000000</v>
      </c>
      <c r="D1590" s="142">
        <v>1023134.51</v>
      </c>
    </row>
    <row r="1591" spans="2:4">
      <c r="B1591" s="106" t="s">
        <v>800</v>
      </c>
      <c r="C1591" s="142">
        <v>37000000</v>
      </c>
      <c r="D1591" s="142">
        <v>1023134.51</v>
      </c>
    </row>
    <row r="1592" spans="2:4">
      <c r="B1592" s="104" t="s">
        <v>3006</v>
      </c>
      <c r="C1592" s="142">
        <v>42495789</v>
      </c>
      <c r="D1592" s="142">
        <v>0</v>
      </c>
    </row>
    <row r="1593" spans="2:4">
      <c r="B1593" s="106" t="s">
        <v>3007</v>
      </c>
      <c r="C1593" s="142">
        <v>42495789</v>
      </c>
      <c r="D1593" s="142">
        <v>0</v>
      </c>
    </row>
    <row r="1594" spans="2:4">
      <c r="B1594" s="104" t="s">
        <v>457</v>
      </c>
      <c r="C1594" s="142">
        <v>5024165</v>
      </c>
      <c r="D1594" s="142">
        <v>0</v>
      </c>
    </row>
    <row r="1595" spans="2:4">
      <c r="B1595" s="106" t="s">
        <v>801</v>
      </c>
      <c r="C1595" s="142">
        <v>5024165</v>
      </c>
      <c r="D1595" s="142">
        <v>0</v>
      </c>
    </row>
    <row r="1596" spans="2:4">
      <c r="B1596" s="104" t="s">
        <v>458</v>
      </c>
      <c r="C1596" s="142">
        <v>139443664</v>
      </c>
      <c r="D1596" s="142">
        <v>0</v>
      </c>
    </row>
    <row r="1597" spans="2:4">
      <c r="B1597" s="106" t="s">
        <v>802</v>
      </c>
      <c r="C1597" s="142">
        <v>139443664</v>
      </c>
      <c r="D1597" s="142">
        <v>0</v>
      </c>
    </row>
    <row r="1598" spans="2:4">
      <c r="B1598" s="104" t="s">
        <v>2268</v>
      </c>
      <c r="C1598" s="142">
        <v>6779437</v>
      </c>
      <c r="D1598" s="142">
        <v>0</v>
      </c>
    </row>
    <row r="1599" spans="2:4">
      <c r="B1599" s="106" t="s">
        <v>2269</v>
      </c>
      <c r="C1599" s="142">
        <v>6779437</v>
      </c>
      <c r="D1599" s="142">
        <v>0</v>
      </c>
    </row>
    <row r="1600" spans="2:4">
      <c r="B1600" s="103" t="s">
        <v>283</v>
      </c>
      <c r="C1600" s="143">
        <v>641166487</v>
      </c>
      <c r="D1600" s="143">
        <v>0</v>
      </c>
    </row>
    <row r="1601" spans="2:4">
      <c r="B1601" s="104" t="s">
        <v>1343</v>
      </c>
      <c r="C1601" s="142">
        <v>320784100</v>
      </c>
      <c r="D1601" s="142">
        <v>0</v>
      </c>
    </row>
    <row r="1602" spans="2:4">
      <c r="B1602" s="106" t="s">
        <v>1344</v>
      </c>
      <c r="C1602" s="142">
        <v>320784100</v>
      </c>
      <c r="D1602" s="142">
        <v>0</v>
      </c>
    </row>
    <row r="1603" spans="2:4">
      <c r="B1603" s="104" t="s">
        <v>2576</v>
      </c>
      <c r="C1603" s="142">
        <v>22782379</v>
      </c>
      <c r="D1603" s="142">
        <v>0</v>
      </c>
    </row>
    <row r="1604" spans="2:4">
      <c r="B1604" s="106" t="s">
        <v>2577</v>
      </c>
      <c r="C1604" s="142">
        <v>22782379</v>
      </c>
      <c r="D1604" s="142">
        <v>0</v>
      </c>
    </row>
    <row r="1605" spans="2:4">
      <c r="B1605" s="104" t="s">
        <v>3248</v>
      </c>
      <c r="C1605" s="142">
        <v>227199999</v>
      </c>
      <c r="D1605" s="142">
        <v>0</v>
      </c>
    </row>
    <row r="1606" spans="2:4">
      <c r="B1606" s="106" t="s">
        <v>3249</v>
      </c>
      <c r="C1606" s="142">
        <v>227199999</v>
      </c>
      <c r="D1606" s="142">
        <v>0</v>
      </c>
    </row>
    <row r="1607" spans="2:4">
      <c r="B1607" s="104" t="s">
        <v>2668</v>
      </c>
      <c r="C1607" s="142">
        <v>70400009</v>
      </c>
      <c r="D1607" s="142">
        <v>0</v>
      </c>
    </row>
    <row r="1608" spans="2:4">
      <c r="B1608" s="106" t="s">
        <v>2669</v>
      </c>
      <c r="C1608" s="142">
        <v>70400009</v>
      </c>
      <c r="D1608" s="142">
        <v>0</v>
      </c>
    </row>
    <row r="1609" spans="2:4">
      <c r="B1609" s="105" t="s">
        <v>459</v>
      </c>
      <c r="C1609" s="142">
        <v>261407278</v>
      </c>
      <c r="D1609" s="142">
        <v>2573933.88</v>
      </c>
    </row>
    <row r="1610" spans="2:4">
      <c r="B1610" s="103" t="s">
        <v>281</v>
      </c>
      <c r="C1610" s="143">
        <v>261407278</v>
      </c>
      <c r="D1610" s="143">
        <v>2573933.88</v>
      </c>
    </row>
    <row r="1611" spans="2:4">
      <c r="B1611" s="104" t="s">
        <v>1345</v>
      </c>
      <c r="C1611" s="142">
        <v>11035275</v>
      </c>
      <c r="D1611" s="142">
        <v>0</v>
      </c>
    </row>
    <row r="1612" spans="2:4">
      <c r="B1612" s="106" t="s">
        <v>1346</v>
      </c>
      <c r="C1612" s="142">
        <v>11035275</v>
      </c>
      <c r="D1612" s="142">
        <v>0</v>
      </c>
    </row>
    <row r="1613" spans="2:4">
      <c r="B1613" s="104" t="s">
        <v>1347</v>
      </c>
      <c r="C1613" s="142">
        <v>4595200</v>
      </c>
      <c r="D1613" s="142">
        <v>0</v>
      </c>
    </row>
    <row r="1614" spans="2:4">
      <c r="B1614" s="106" t="s">
        <v>1348</v>
      </c>
      <c r="C1614" s="142">
        <v>4595200</v>
      </c>
      <c r="D1614" s="142">
        <v>0</v>
      </c>
    </row>
    <row r="1615" spans="2:4">
      <c r="B1615" s="104" t="s">
        <v>1349</v>
      </c>
      <c r="C1615" s="142">
        <v>4595200</v>
      </c>
      <c r="D1615" s="142">
        <v>0</v>
      </c>
    </row>
    <row r="1616" spans="2:4">
      <c r="B1616" s="106" t="s">
        <v>1350</v>
      </c>
      <c r="C1616" s="142">
        <v>4595200</v>
      </c>
      <c r="D1616" s="142">
        <v>0</v>
      </c>
    </row>
    <row r="1617" spans="2:4">
      <c r="B1617" s="104" t="s">
        <v>1351</v>
      </c>
      <c r="C1617" s="142">
        <v>6558125</v>
      </c>
      <c r="D1617" s="142">
        <v>0</v>
      </c>
    </row>
    <row r="1618" spans="2:4">
      <c r="B1618" s="106" t="s">
        <v>1352</v>
      </c>
      <c r="C1618" s="142">
        <v>6558125</v>
      </c>
      <c r="D1618" s="142">
        <v>0</v>
      </c>
    </row>
    <row r="1619" spans="2:4">
      <c r="B1619" s="104" t="s">
        <v>1353</v>
      </c>
      <c r="C1619" s="142">
        <v>4595200</v>
      </c>
      <c r="D1619" s="142">
        <v>0</v>
      </c>
    </row>
    <row r="1620" spans="2:4">
      <c r="B1620" s="106" t="s">
        <v>1354</v>
      </c>
      <c r="C1620" s="142">
        <v>4595200</v>
      </c>
      <c r="D1620" s="142">
        <v>0</v>
      </c>
    </row>
    <row r="1621" spans="2:4">
      <c r="B1621" s="104" t="s">
        <v>1929</v>
      </c>
      <c r="C1621" s="142">
        <v>11208701</v>
      </c>
      <c r="D1621" s="142">
        <v>0</v>
      </c>
    </row>
    <row r="1622" spans="2:4">
      <c r="B1622" s="106" t="s">
        <v>1930</v>
      </c>
      <c r="C1622" s="142">
        <v>11208701</v>
      </c>
      <c r="D1622" s="142">
        <v>0</v>
      </c>
    </row>
    <row r="1623" spans="2:4">
      <c r="B1623" s="104" t="s">
        <v>1931</v>
      </c>
      <c r="C1623" s="142">
        <v>6731551</v>
      </c>
      <c r="D1623" s="142">
        <v>0</v>
      </c>
    </row>
    <row r="1624" spans="2:4">
      <c r="B1624" s="106" t="s">
        <v>1932</v>
      </c>
      <c r="C1624" s="142">
        <v>6731551</v>
      </c>
      <c r="D1624" s="142">
        <v>0</v>
      </c>
    </row>
    <row r="1625" spans="2:4">
      <c r="B1625" s="104" t="s">
        <v>2834</v>
      </c>
      <c r="C1625" s="142">
        <v>19513382</v>
      </c>
      <c r="D1625" s="142">
        <v>0</v>
      </c>
    </row>
    <row r="1626" spans="2:4">
      <c r="B1626" s="106" t="s">
        <v>2670</v>
      </c>
      <c r="C1626" s="142">
        <v>19513382</v>
      </c>
      <c r="D1626" s="142">
        <v>0</v>
      </c>
    </row>
    <row r="1627" spans="2:4">
      <c r="B1627" s="104" t="s">
        <v>1933</v>
      </c>
      <c r="C1627" s="142">
        <v>11208701</v>
      </c>
      <c r="D1627" s="142">
        <v>0</v>
      </c>
    </row>
    <row r="1628" spans="2:4">
      <c r="B1628" s="106" t="s">
        <v>1934</v>
      </c>
      <c r="C1628" s="142">
        <v>11208701</v>
      </c>
      <c r="D1628" s="142">
        <v>0</v>
      </c>
    </row>
    <row r="1629" spans="2:4">
      <c r="B1629" s="104" t="s">
        <v>1935</v>
      </c>
      <c r="C1629" s="142">
        <v>11208701</v>
      </c>
      <c r="D1629" s="142">
        <v>0</v>
      </c>
    </row>
    <row r="1630" spans="2:4">
      <c r="B1630" s="106" t="s">
        <v>1936</v>
      </c>
      <c r="C1630" s="142">
        <v>11208701</v>
      </c>
      <c r="D1630" s="142">
        <v>0</v>
      </c>
    </row>
    <row r="1631" spans="2:4">
      <c r="B1631" s="104" t="s">
        <v>1937</v>
      </c>
      <c r="C1631" s="142">
        <v>6731551</v>
      </c>
      <c r="D1631" s="142">
        <v>0</v>
      </c>
    </row>
    <row r="1632" spans="2:4">
      <c r="B1632" s="106" t="s">
        <v>1938</v>
      </c>
      <c r="C1632" s="142">
        <v>6731551</v>
      </c>
      <c r="D1632" s="142">
        <v>0</v>
      </c>
    </row>
    <row r="1633" spans="2:4">
      <c r="B1633" s="104" t="s">
        <v>1939</v>
      </c>
      <c r="C1633" s="142">
        <v>6731551</v>
      </c>
      <c r="D1633" s="142">
        <v>0</v>
      </c>
    </row>
    <row r="1634" spans="2:4">
      <c r="B1634" s="106" t="s">
        <v>1940</v>
      </c>
      <c r="C1634" s="142">
        <v>6731551</v>
      </c>
      <c r="D1634" s="142">
        <v>0</v>
      </c>
    </row>
    <row r="1635" spans="2:4">
      <c r="B1635" s="104" t="s">
        <v>1941</v>
      </c>
      <c r="C1635" s="142">
        <v>4768626</v>
      </c>
      <c r="D1635" s="142">
        <v>0</v>
      </c>
    </row>
    <row r="1636" spans="2:4">
      <c r="B1636" s="106" t="s">
        <v>1942</v>
      </c>
      <c r="C1636" s="142">
        <v>4768626</v>
      </c>
      <c r="D1636" s="142">
        <v>0</v>
      </c>
    </row>
    <row r="1637" spans="2:4">
      <c r="B1637" s="104" t="s">
        <v>460</v>
      </c>
      <c r="C1637" s="142">
        <v>9840401</v>
      </c>
      <c r="D1637" s="142">
        <v>0</v>
      </c>
    </row>
    <row r="1638" spans="2:4">
      <c r="B1638" s="106" t="s">
        <v>803</v>
      </c>
      <c r="C1638" s="142">
        <v>9840401</v>
      </c>
      <c r="D1638" s="142">
        <v>0</v>
      </c>
    </row>
    <row r="1639" spans="2:4">
      <c r="B1639" s="104" t="s">
        <v>3250</v>
      </c>
      <c r="C1639" s="142">
        <v>4795216</v>
      </c>
      <c r="D1639" s="142">
        <v>0</v>
      </c>
    </row>
    <row r="1640" spans="2:4">
      <c r="B1640" s="106" t="s">
        <v>3251</v>
      </c>
      <c r="C1640" s="142">
        <v>4795216</v>
      </c>
      <c r="D1640" s="142">
        <v>0</v>
      </c>
    </row>
    <row r="1641" spans="2:4">
      <c r="B1641" s="104" t="s">
        <v>2835</v>
      </c>
      <c r="C1641" s="142">
        <v>26222833</v>
      </c>
      <c r="D1641" s="142">
        <v>0</v>
      </c>
    </row>
    <row r="1642" spans="2:4">
      <c r="B1642" s="106" t="s">
        <v>804</v>
      </c>
      <c r="C1642" s="142">
        <v>26222833</v>
      </c>
      <c r="D1642" s="142">
        <v>0</v>
      </c>
    </row>
    <row r="1643" spans="2:4">
      <c r="B1643" s="104" t="s">
        <v>3252</v>
      </c>
      <c r="C1643" s="142">
        <v>3789143</v>
      </c>
      <c r="D1643" s="142">
        <v>0</v>
      </c>
    </row>
    <row r="1644" spans="2:4">
      <c r="B1644" s="106" t="s">
        <v>3253</v>
      </c>
      <c r="C1644" s="142">
        <v>3789143</v>
      </c>
      <c r="D1644" s="142">
        <v>0</v>
      </c>
    </row>
    <row r="1645" spans="2:4">
      <c r="B1645" s="104" t="s">
        <v>461</v>
      </c>
      <c r="C1645" s="142">
        <v>7932446</v>
      </c>
      <c r="D1645" s="142">
        <v>0</v>
      </c>
    </row>
    <row r="1646" spans="2:4">
      <c r="B1646" s="106" t="s">
        <v>805</v>
      </c>
      <c r="C1646" s="142">
        <v>7932446</v>
      </c>
      <c r="D1646" s="142">
        <v>0</v>
      </c>
    </row>
    <row r="1647" spans="2:4">
      <c r="B1647" s="104" t="s">
        <v>3254</v>
      </c>
      <c r="C1647" s="142">
        <v>6943750</v>
      </c>
      <c r="D1647" s="142">
        <v>0</v>
      </c>
    </row>
    <row r="1648" spans="2:4">
      <c r="B1648" s="106" t="s">
        <v>3255</v>
      </c>
      <c r="C1648" s="142">
        <v>6943750</v>
      </c>
      <c r="D1648" s="142">
        <v>0</v>
      </c>
    </row>
    <row r="1649" spans="2:4">
      <c r="B1649" s="104" t="s">
        <v>3256</v>
      </c>
      <c r="C1649" s="142">
        <v>8629922</v>
      </c>
      <c r="D1649" s="142">
        <v>0</v>
      </c>
    </row>
    <row r="1650" spans="2:4">
      <c r="B1650" s="106" t="s">
        <v>3257</v>
      </c>
      <c r="C1650" s="142">
        <v>8629922</v>
      </c>
      <c r="D1650" s="142">
        <v>0</v>
      </c>
    </row>
    <row r="1651" spans="2:4">
      <c r="B1651" s="104" t="s">
        <v>3258</v>
      </c>
      <c r="C1651" s="142">
        <v>9223416</v>
      </c>
      <c r="D1651" s="142">
        <v>0</v>
      </c>
    </row>
    <row r="1652" spans="2:4">
      <c r="B1652" s="106" t="s">
        <v>3259</v>
      </c>
      <c r="C1652" s="142">
        <v>9223416</v>
      </c>
      <c r="D1652" s="142">
        <v>0</v>
      </c>
    </row>
    <row r="1653" spans="2:4">
      <c r="B1653" s="104" t="s">
        <v>3260</v>
      </c>
      <c r="C1653" s="142">
        <v>6346017</v>
      </c>
      <c r="D1653" s="142">
        <v>0</v>
      </c>
    </row>
    <row r="1654" spans="2:4">
      <c r="B1654" s="106" t="s">
        <v>3261</v>
      </c>
      <c r="C1654" s="142">
        <v>6346017</v>
      </c>
      <c r="D1654" s="142">
        <v>0</v>
      </c>
    </row>
    <row r="1655" spans="2:4">
      <c r="B1655" s="104" t="s">
        <v>1943</v>
      </c>
      <c r="C1655" s="142">
        <v>6731551</v>
      </c>
      <c r="D1655" s="142">
        <v>1496457.82</v>
      </c>
    </row>
    <row r="1656" spans="2:4">
      <c r="B1656" s="106" t="s">
        <v>1944</v>
      </c>
      <c r="C1656" s="142">
        <v>6731551</v>
      </c>
      <c r="D1656" s="142">
        <v>1496457.82</v>
      </c>
    </row>
    <row r="1657" spans="2:4">
      <c r="B1657" s="104" t="s">
        <v>1945</v>
      </c>
      <c r="C1657" s="142">
        <v>4768626</v>
      </c>
      <c r="D1657" s="142">
        <v>1077476.06</v>
      </c>
    </row>
    <row r="1658" spans="2:4">
      <c r="B1658" s="106" t="s">
        <v>1946</v>
      </c>
      <c r="C1658" s="142">
        <v>4768626</v>
      </c>
      <c r="D1658" s="142">
        <v>1077476.06</v>
      </c>
    </row>
    <row r="1659" spans="2:4">
      <c r="B1659" s="104" t="s">
        <v>3008</v>
      </c>
      <c r="C1659" s="142">
        <v>8494141</v>
      </c>
      <c r="D1659" s="142">
        <v>0</v>
      </c>
    </row>
    <row r="1660" spans="2:4">
      <c r="B1660" s="106" t="s">
        <v>3009</v>
      </c>
      <c r="C1660" s="142">
        <v>8494141</v>
      </c>
      <c r="D1660" s="142">
        <v>0</v>
      </c>
    </row>
    <row r="1661" spans="2:4">
      <c r="B1661" s="104" t="s">
        <v>3262</v>
      </c>
      <c r="C1661" s="142">
        <v>9695566</v>
      </c>
      <c r="D1661" s="142">
        <v>0</v>
      </c>
    </row>
    <row r="1662" spans="2:4">
      <c r="B1662" s="106" t="s">
        <v>3263</v>
      </c>
      <c r="C1662" s="142">
        <v>9695566</v>
      </c>
      <c r="D1662" s="142">
        <v>0</v>
      </c>
    </row>
    <row r="1663" spans="2:4">
      <c r="B1663" s="104" t="s">
        <v>3264</v>
      </c>
      <c r="C1663" s="142">
        <v>8617566</v>
      </c>
      <c r="D1663" s="142">
        <v>0</v>
      </c>
    </row>
    <row r="1664" spans="2:4">
      <c r="B1664" s="106" t="s">
        <v>3265</v>
      </c>
      <c r="C1664" s="142">
        <v>8617566</v>
      </c>
      <c r="D1664" s="142">
        <v>0</v>
      </c>
    </row>
    <row r="1665" spans="2:4">
      <c r="B1665" s="104" t="s">
        <v>1099</v>
      </c>
      <c r="C1665" s="142">
        <v>29894920</v>
      </c>
      <c r="D1665" s="142">
        <v>0</v>
      </c>
    </row>
    <row r="1666" spans="2:4">
      <c r="B1666" s="106" t="s">
        <v>1100</v>
      </c>
      <c r="C1666" s="142">
        <v>29894920</v>
      </c>
      <c r="D1666" s="142">
        <v>0</v>
      </c>
    </row>
    <row r="1667" spans="2:4">
      <c r="B1667" s="105" t="s">
        <v>462</v>
      </c>
      <c r="C1667" s="142">
        <v>987095702</v>
      </c>
      <c r="D1667" s="142">
        <v>26909896.82</v>
      </c>
    </row>
    <row r="1668" spans="2:4">
      <c r="B1668" s="103" t="s">
        <v>281</v>
      </c>
      <c r="C1668" s="143">
        <v>453903182</v>
      </c>
      <c r="D1668" s="143">
        <v>19024315.359999999</v>
      </c>
    </row>
    <row r="1669" spans="2:4">
      <c r="B1669" s="104" t="s">
        <v>1101</v>
      </c>
      <c r="C1669" s="142">
        <v>55739560</v>
      </c>
      <c r="D1669" s="142">
        <v>687436.18</v>
      </c>
    </row>
    <row r="1670" spans="2:4">
      <c r="B1670" s="106" t="s">
        <v>1102</v>
      </c>
      <c r="C1670" s="142">
        <v>55739560</v>
      </c>
      <c r="D1670" s="142">
        <v>687436.18</v>
      </c>
    </row>
    <row r="1671" spans="2:4">
      <c r="B1671" s="104" t="s">
        <v>463</v>
      </c>
      <c r="C1671" s="142">
        <v>6417846</v>
      </c>
      <c r="D1671" s="142">
        <v>0</v>
      </c>
    </row>
    <row r="1672" spans="2:4">
      <c r="B1672" s="106" t="s">
        <v>806</v>
      </c>
      <c r="C1672" s="142">
        <v>6417846</v>
      </c>
      <c r="D1672" s="142">
        <v>0</v>
      </c>
    </row>
    <row r="1673" spans="2:4">
      <c r="B1673" s="104" t="s">
        <v>464</v>
      </c>
      <c r="C1673" s="142">
        <v>102059449</v>
      </c>
      <c r="D1673" s="142">
        <v>0</v>
      </c>
    </row>
    <row r="1674" spans="2:4">
      <c r="B1674" s="106" t="s">
        <v>807</v>
      </c>
      <c r="C1674" s="142">
        <v>102059449</v>
      </c>
      <c r="D1674" s="142">
        <v>0</v>
      </c>
    </row>
    <row r="1675" spans="2:4">
      <c r="B1675" s="104" t="s">
        <v>2836</v>
      </c>
      <c r="C1675" s="142">
        <v>2348246</v>
      </c>
      <c r="D1675" s="142">
        <v>0</v>
      </c>
    </row>
    <row r="1676" spans="2:4">
      <c r="B1676" s="106" t="s">
        <v>808</v>
      </c>
      <c r="C1676" s="142">
        <v>2348246</v>
      </c>
      <c r="D1676" s="142">
        <v>0</v>
      </c>
    </row>
    <row r="1677" spans="2:4">
      <c r="B1677" s="104" t="s">
        <v>465</v>
      </c>
      <c r="C1677" s="142">
        <v>38350423</v>
      </c>
      <c r="D1677" s="142">
        <v>0</v>
      </c>
    </row>
    <row r="1678" spans="2:4">
      <c r="B1678" s="106" t="s">
        <v>809</v>
      </c>
      <c r="C1678" s="142">
        <v>38350423</v>
      </c>
      <c r="D1678" s="142">
        <v>0</v>
      </c>
    </row>
    <row r="1679" spans="2:4">
      <c r="B1679" s="104" t="s">
        <v>2837</v>
      </c>
      <c r="C1679" s="142">
        <v>1892708</v>
      </c>
      <c r="D1679" s="142">
        <v>0</v>
      </c>
    </row>
    <row r="1680" spans="2:4">
      <c r="B1680" s="106" t="s">
        <v>810</v>
      </c>
      <c r="C1680" s="142">
        <v>1892708</v>
      </c>
      <c r="D1680" s="142">
        <v>0</v>
      </c>
    </row>
    <row r="1681" spans="2:4">
      <c r="B1681" s="104" t="s">
        <v>2671</v>
      </c>
      <c r="C1681" s="142">
        <v>40806357</v>
      </c>
      <c r="D1681" s="142">
        <v>0</v>
      </c>
    </row>
    <row r="1682" spans="2:4">
      <c r="B1682" s="106" t="s">
        <v>2672</v>
      </c>
      <c r="C1682" s="142">
        <v>40806357</v>
      </c>
      <c r="D1682" s="142">
        <v>0</v>
      </c>
    </row>
    <row r="1683" spans="2:4">
      <c r="B1683" s="104" t="s">
        <v>1355</v>
      </c>
      <c r="C1683" s="142">
        <v>4628889</v>
      </c>
      <c r="D1683" s="142">
        <v>0</v>
      </c>
    </row>
    <row r="1684" spans="2:4">
      <c r="B1684" s="106" t="s">
        <v>1356</v>
      </c>
      <c r="C1684" s="142">
        <v>4628889</v>
      </c>
      <c r="D1684" s="142">
        <v>0</v>
      </c>
    </row>
    <row r="1685" spans="2:4">
      <c r="B1685" s="104" t="s">
        <v>1357</v>
      </c>
      <c r="C1685" s="142">
        <v>11116179</v>
      </c>
      <c r="D1685" s="142">
        <v>0</v>
      </c>
    </row>
    <row r="1686" spans="2:4">
      <c r="B1686" s="106" t="s">
        <v>1358</v>
      </c>
      <c r="C1686" s="142">
        <v>11116179</v>
      </c>
      <c r="D1686" s="142">
        <v>0</v>
      </c>
    </row>
    <row r="1687" spans="2:4">
      <c r="B1687" s="104" t="s">
        <v>1359</v>
      </c>
      <c r="C1687" s="142">
        <v>11116179</v>
      </c>
      <c r="D1687" s="142">
        <v>0</v>
      </c>
    </row>
    <row r="1688" spans="2:4">
      <c r="B1688" s="106" t="s">
        <v>1360</v>
      </c>
      <c r="C1688" s="142">
        <v>11116179</v>
      </c>
      <c r="D1688" s="142">
        <v>0</v>
      </c>
    </row>
    <row r="1689" spans="2:4">
      <c r="B1689" s="104" t="s">
        <v>1361</v>
      </c>
      <c r="C1689" s="142">
        <v>6606206</v>
      </c>
      <c r="D1689" s="142">
        <v>0</v>
      </c>
    </row>
    <row r="1690" spans="2:4">
      <c r="B1690" s="106" t="s">
        <v>1362</v>
      </c>
      <c r="C1690" s="142">
        <v>6606206</v>
      </c>
      <c r="D1690" s="142">
        <v>0</v>
      </c>
    </row>
    <row r="1691" spans="2:4">
      <c r="B1691" s="104" t="s">
        <v>2838</v>
      </c>
      <c r="C1691" s="142">
        <v>6606206</v>
      </c>
      <c r="D1691" s="142">
        <v>0</v>
      </c>
    </row>
    <row r="1692" spans="2:4">
      <c r="B1692" s="106" t="s">
        <v>1363</v>
      </c>
      <c r="C1692" s="142">
        <v>6606206</v>
      </c>
      <c r="D1692" s="142">
        <v>0</v>
      </c>
    </row>
    <row r="1693" spans="2:4">
      <c r="B1693" s="104" t="s">
        <v>2839</v>
      </c>
      <c r="C1693" s="142">
        <v>7152038</v>
      </c>
      <c r="D1693" s="142">
        <v>0</v>
      </c>
    </row>
    <row r="1694" spans="2:4">
      <c r="B1694" s="106" t="s">
        <v>811</v>
      </c>
      <c r="C1694" s="142">
        <v>7152038</v>
      </c>
      <c r="D1694" s="142">
        <v>0</v>
      </c>
    </row>
    <row r="1695" spans="2:4">
      <c r="B1695" s="104" t="s">
        <v>466</v>
      </c>
      <c r="C1695" s="142">
        <v>62173252</v>
      </c>
      <c r="D1695" s="142">
        <v>0</v>
      </c>
    </row>
    <row r="1696" spans="2:4">
      <c r="B1696" s="106" t="s">
        <v>812</v>
      </c>
      <c r="C1696" s="142">
        <v>62173252</v>
      </c>
      <c r="D1696" s="142">
        <v>0</v>
      </c>
    </row>
    <row r="1697" spans="2:4">
      <c r="B1697" s="104" t="s">
        <v>3266</v>
      </c>
      <c r="C1697" s="142">
        <v>18492779</v>
      </c>
      <c r="D1697" s="142">
        <v>0</v>
      </c>
    </row>
    <row r="1698" spans="2:4">
      <c r="B1698" s="106" t="s">
        <v>3267</v>
      </c>
      <c r="C1698" s="142">
        <v>18492779</v>
      </c>
      <c r="D1698" s="142">
        <v>0</v>
      </c>
    </row>
    <row r="1699" spans="2:4">
      <c r="B1699" s="104" t="s">
        <v>467</v>
      </c>
      <c r="C1699" s="142">
        <v>8417867</v>
      </c>
      <c r="D1699" s="142">
        <v>0</v>
      </c>
    </row>
    <row r="1700" spans="2:4">
      <c r="B1700" s="106" t="s">
        <v>813</v>
      </c>
      <c r="C1700" s="142">
        <v>8417867</v>
      </c>
      <c r="D1700" s="142">
        <v>0</v>
      </c>
    </row>
    <row r="1701" spans="2:4">
      <c r="B1701" s="104" t="s">
        <v>468</v>
      </c>
      <c r="C1701" s="142">
        <v>7422513</v>
      </c>
      <c r="D1701" s="142">
        <v>0</v>
      </c>
    </row>
    <row r="1702" spans="2:4">
      <c r="B1702" s="106" t="s">
        <v>814</v>
      </c>
      <c r="C1702" s="142">
        <v>7422513</v>
      </c>
      <c r="D1702" s="142">
        <v>0</v>
      </c>
    </row>
    <row r="1703" spans="2:4">
      <c r="B1703" s="104" t="s">
        <v>2271</v>
      </c>
      <c r="C1703" s="142">
        <v>6779437</v>
      </c>
      <c r="D1703" s="142">
        <v>0</v>
      </c>
    </row>
    <row r="1704" spans="2:4">
      <c r="B1704" s="106" t="s">
        <v>2272</v>
      </c>
      <c r="C1704" s="142">
        <v>6779437</v>
      </c>
      <c r="D1704" s="142">
        <v>0</v>
      </c>
    </row>
    <row r="1705" spans="2:4">
      <c r="B1705" s="104" t="s">
        <v>3268</v>
      </c>
      <c r="C1705" s="142">
        <v>7491187</v>
      </c>
      <c r="D1705" s="142">
        <v>6099153.1799999997</v>
      </c>
    </row>
    <row r="1706" spans="2:4">
      <c r="B1706" s="106" t="s">
        <v>3269</v>
      </c>
      <c r="C1706" s="142">
        <v>7491187</v>
      </c>
      <c r="D1706" s="142">
        <v>6099153.1799999997</v>
      </c>
    </row>
    <row r="1707" spans="2:4">
      <c r="B1707" s="104" t="s">
        <v>2273</v>
      </c>
      <c r="C1707" s="142">
        <v>4802120</v>
      </c>
      <c r="D1707" s="142">
        <v>0</v>
      </c>
    </row>
    <row r="1708" spans="2:4">
      <c r="B1708" s="106" t="s">
        <v>2274</v>
      </c>
      <c r="C1708" s="142">
        <v>4802120</v>
      </c>
      <c r="D1708" s="142">
        <v>0</v>
      </c>
    </row>
    <row r="1709" spans="2:4">
      <c r="B1709" s="104" t="s">
        <v>2275</v>
      </c>
      <c r="C1709" s="142">
        <v>4802120</v>
      </c>
      <c r="D1709" s="142">
        <v>0</v>
      </c>
    </row>
    <row r="1710" spans="2:4">
      <c r="B1710" s="106" t="s">
        <v>2276</v>
      </c>
      <c r="C1710" s="142">
        <v>4802120</v>
      </c>
      <c r="D1710" s="142">
        <v>0</v>
      </c>
    </row>
    <row r="1711" spans="2:4">
      <c r="B1711" s="104" t="s">
        <v>3270</v>
      </c>
      <c r="C1711" s="142">
        <v>5743888</v>
      </c>
      <c r="D1711" s="142">
        <v>5530598</v>
      </c>
    </row>
    <row r="1712" spans="2:4">
      <c r="B1712" s="106" t="s">
        <v>3271</v>
      </c>
      <c r="C1712" s="142">
        <v>5743888</v>
      </c>
      <c r="D1712" s="142">
        <v>5530598</v>
      </c>
    </row>
    <row r="1713" spans="2:4">
      <c r="B1713" s="104" t="s">
        <v>3272</v>
      </c>
      <c r="C1713" s="142">
        <v>3960000</v>
      </c>
      <c r="D1713" s="142">
        <v>0</v>
      </c>
    </row>
    <row r="1714" spans="2:4">
      <c r="B1714" s="106" t="s">
        <v>3273</v>
      </c>
      <c r="C1714" s="142">
        <v>3960000</v>
      </c>
      <c r="D1714" s="142">
        <v>0</v>
      </c>
    </row>
    <row r="1715" spans="2:4">
      <c r="B1715" s="104" t="s">
        <v>3274</v>
      </c>
      <c r="C1715" s="142">
        <v>6965791</v>
      </c>
      <c r="D1715" s="142">
        <v>6707128</v>
      </c>
    </row>
    <row r="1716" spans="2:4">
      <c r="B1716" s="106" t="s">
        <v>3275</v>
      </c>
      <c r="C1716" s="142">
        <v>6965791</v>
      </c>
      <c r="D1716" s="142">
        <v>6707128</v>
      </c>
    </row>
    <row r="1717" spans="2:4">
      <c r="B1717" s="104" t="s">
        <v>3276</v>
      </c>
      <c r="C1717" s="142">
        <v>3960000</v>
      </c>
      <c r="D1717" s="142">
        <v>0</v>
      </c>
    </row>
    <row r="1718" spans="2:4">
      <c r="B1718" s="106" t="s">
        <v>3277</v>
      </c>
      <c r="C1718" s="142">
        <v>3960000</v>
      </c>
      <c r="D1718" s="142">
        <v>0</v>
      </c>
    </row>
    <row r="1719" spans="2:4">
      <c r="B1719" s="104" t="s">
        <v>2673</v>
      </c>
      <c r="C1719" s="142">
        <v>18051942</v>
      </c>
      <c r="D1719" s="142">
        <v>0</v>
      </c>
    </row>
    <row r="1720" spans="2:4">
      <c r="B1720" s="106" t="s">
        <v>2674</v>
      </c>
      <c r="C1720" s="142">
        <v>18051942</v>
      </c>
      <c r="D1720" s="142">
        <v>0</v>
      </c>
    </row>
    <row r="1721" spans="2:4">
      <c r="B1721" s="103" t="s">
        <v>283</v>
      </c>
      <c r="C1721" s="143">
        <v>533192520</v>
      </c>
      <c r="D1721" s="143">
        <v>7885581.46</v>
      </c>
    </row>
    <row r="1722" spans="2:4">
      <c r="B1722" s="104" t="s">
        <v>2840</v>
      </c>
      <c r="C1722" s="142">
        <v>175307636</v>
      </c>
      <c r="D1722" s="142">
        <v>0</v>
      </c>
    </row>
    <row r="1723" spans="2:4">
      <c r="B1723" s="106" t="s">
        <v>1364</v>
      </c>
      <c r="C1723" s="142">
        <v>175307636</v>
      </c>
      <c r="D1723" s="142">
        <v>0</v>
      </c>
    </row>
    <row r="1724" spans="2:4">
      <c r="B1724" s="104" t="s">
        <v>2841</v>
      </c>
      <c r="C1724" s="142">
        <v>171737257</v>
      </c>
      <c r="D1724" s="142">
        <v>0</v>
      </c>
    </row>
    <row r="1725" spans="2:4">
      <c r="B1725" s="106" t="s">
        <v>1365</v>
      </c>
      <c r="C1725" s="142">
        <v>171737257</v>
      </c>
      <c r="D1725" s="142">
        <v>0</v>
      </c>
    </row>
    <row r="1726" spans="2:4">
      <c r="B1726" s="104" t="s">
        <v>2842</v>
      </c>
      <c r="C1726" s="142">
        <v>24000000</v>
      </c>
      <c r="D1726" s="142">
        <v>0</v>
      </c>
    </row>
    <row r="1727" spans="2:4">
      <c r="B1727" s="106" t="s">
        <v>1366</v>
      </c>
      <c r="C1727" s="142">
        <v>24000000</v>
      </c>
      <c r="D1727" s="142">
        <v>0</v>
      </c>
    </row>
    <row r="1728" spans="2:4">
      <c r="B1728" s="104" t="s">
        <v>2843</v>
      </c>
      <c r="C1728" s="142">
        <v>27000000</v>
      </c>
      <c r="D1728" s="142">
        <v>0</v>
      </c>
    </row>
    <row r="1729" spans="2:4">
      <c r="B1729" s="106" t="s">
        <v>1367</v>
      </c>
      <c r="C1729" s="142">
        <v>27000000</v>
      </c>
      <c r="D1729" s="142">
        <v>0</v>
      </c>
    </row>
    <row r="1730" spans="2:4">
      <c r="B1730" s="104" t="s">
        <v>3278</v>
      </c>
      <c r="C1730" s="142">
        <v>14653636</v>
      </c>
      <c r="D1730" s="142">
        <v>0</v>
      </c>
    </row>
    <row r="1731" spans="2:4">
      <c r="B1731" s="106" t="s">
        <v>2552</v>
      </c>
      <c r="C1731" s="142">
        <v>14653636</v>
      </c>
      <c r="D1731" s="142">
        <v>0</v>
      </c>
    </row>
    <row r="1732" spans="2:4">
      <c r="B1732" s="104" t="s">
        <v>3279</v>
      </c>
      <c r="C1732" s="142">
        <v>26168408</v>
      </c>
      <c r="D1732" s="142">
        <v>0</v>
      </c>
    </row>
    <row r="1733" spans="2:4">
      <c r="B1733" s="106" t="s">
        <v>2553</v>
      </c>
      <c r="C1733" s="142">
        <v>26168408</v>
      </c>
      <c r="D1733" s="142">
        <v>0</v>
      </c>
    </row>
    <row r="1734" spans="2:4">
      <c r="B1734" s="104" t="s">
        <v>2560</v>
      </c>
      <c r="C1734" s="142">
        <v>12761600</v>
      </c>
      <c r="D1734" s="142">
        <v>0</v>
      </c>
    </row>
    <row r="1735" spans="2:4">
      <c r="B1735" s="106" t="s">
        <v>2561</v>
      </c>
      <c r="C1735" s="142">
        <v>12761600</v>
      </c>
      <c r="D1735" s="142">
        <v>0</v>
      </c>
    </row>
    <row r="1736" spans="2:4">
      <c r="B1736" s="104" t="s">
        <v>2562</v>
      </c>
      <c r="C1736" s="142">
        <v>11944568</v>
      </c>
      <c r="D1736" s="142">
        <v>0</v>
      </c>
    </row>
    <row r="1737" spans="2:4">
      <c r="B1737" s="106" t="s">
        <v>2563</v>
      </c>
      <c r="C1737" s="142">
        <v>11944568</v>
      </c>
      <c r="D1737" s="142">
        <v>0</v>
      </c>
    </row>
    <row r="1738" spans="2:4">
      <c r="B1738" s="104" t="s">
        <v>2844</v>
      </c>
      <c r="C1738" s="142">
        <v>15760002</v>
      </c>
      <c r="D1738" s="142">
        <v>0</v>
      </c>
    </row>
    <row r="1739" spans="2:4">
      <c r="B1739" s="106" t="s">
        <v>2564</v>
      </c>
      <c r="C1739" s="142">
        <v>15760002</v>
      </c>
      <c r="D1739" s="142">
        <v>0</v>
      </c>
    </row>
    <row r="1740" spans="2:4">
      <c r="B1740" s="104" t="s">
        <v>2572</v>
      </c>
      <c r="C1740" s="142">
        <v>9859408</v>
      </c>
      <c r="D1740" s="142">
        <v>7885581.46</v>
      </c>
    </row>
    <row r="1741" spans="2:4">
      <c r="B1741" s="106" t="s">
        <v>2573</v>
      </c>
      <c r="C1741" s="142">
        <v>9859408</v>
      </c>
      <c r="D1741" s="142">
        <v>7885581.46</v>
      </c>
    </row>
    <row r="1742" spans="2:4">
      <c r="B1742" s="104" t="s">
        <v>2675</v>
      </c>
      <c r="C1742" s="142">
        <v>44000005</v>
      </c>
      <c r="D1742" s="142">
        <v>0</v>
      </c>
    </row>
    <row r="1743" spans="2:4">
      <c r="B1743" s="106" t="s">
        <v>2676</v>
      </c>
      <c r="C1743" s="142">
        <v>44000005</v>
      </c>
      <c r="D1743" s="142">
        <v>0</v>
      </c>
    </row>
    <row r="1744" spans="2:4">
      <c r="B1744" s="105" t="s">
        <v>292</v>
      </c>
      <c r="C1744" s="142">
        <v>2170135035</v>
      </c>
      <c r="D1744" s="142">
        <v>169733581.47999999</v>
      </c>
    </row>
    <row r="1745" spans="2:4">
      <c r="B1745" s="103" t="s">
        <v>281</v>
      </c>
      <c r="C1745" s="143">
        <v>2012722468</v>
      </c>
      <c r="D1745" s="143">
        <v>169733581.47999999</v>
      </c>
    </row>
    <row r="1746" spans="2:4">
      <c r="B1746" s="104" t="s">
        <v>469</v>
      </c>
      <c r="C1746" s="142">
        <v>3141627</v>
      </c>
      <c r="D1746" s="142">
        <v>0</v>
      </c>
    </row>
    <row r="1747" spans="2:4">
      <c r="B1747" s="106" t="s">
        <v>816</v>
      </c>
      <c r="C1747" s="142">
        <v>3141627</v>
      </c>
      <c r="D1747" s="142">
        <v>0</v>
      </c>
    </row>
    <row r="1748" spans="2:4">
      <c r="B1748" s="104" t="s">
        <v>470</v>
      </c>
      <c r="C1748" s="142">
        <v>23910828</v>
      </c>
      <c r="D1748" s="142">
        <v>0</v>
      </c>
    </row>
    <row r="1749" spans="2:4">
      <c r="B1749" s="106" t="s">
        <v>817</v>
      </c>
      <c r="C1749" s="142">
        <v>23910828</v>
      </c>
      <c r="D1749" s="142">
        <v>0</v>
      </c>
    </row>
    <row r="1750" spans="2:4">
      <c r="B1750" s="104" t="s">
        <v>1059</v>
      </c>
      <c r="C1750" s="142">
        <v>51966310</v>
      </c>
      <c r="D1750" s="142">
        <v>0</v>
      </c>
    </row>
    <row r="1751" spans="2:4">
      <c r="B1751" s="106" t="s">
        <v>1060</v>
      </c>
      <c r="C1751" s="142">
        <v>51966310</v>
      </c>
      <c r="D1751" s="142">
        <v>0</v>
      </c>
    </row>
    <row r="1752" spans="2:4">
      <c r="B1752" s="104" t="s">
        <v>471</v>
      </c>
      <c r="C1752" s="142">
        <v>7428690</v>
      </c>
      <c r="D1752" s="142">
        <v>0</v>
      </c>
    </row>
    <row r="1753" spans="2:4">
      <c r="B1753" s="106" t="s">
        <v>818</v>
      </c>
      <c r="C1753" s="142">
        <v>7428690</v>
      </c>
      <c r="D1753" s="142">
        <v>0</v>
      </c>
    </row>
    <row r="1754" spans="2:4">
      <c r="B1754" s="104" t="s">
        <v>472</v>
      </c>
      <c r="C1754" s="142">
        <v>388402000</v>
      </c>
      <c r="D1754" s="142">
        <v>0</v>
      </c>
    </row>
    <row r="1755" spans="2:4">
      <c r="B1755" s="106" t="s">
        <v>819</v>
      </c>
      <c r="C1755" s="142">
        <v>388402000</v>
      </c>
      <c r="D1755" s="142">
        <v>0</v>
      </c>
    </row>
    <row r="1756" spans="2:4">
      <c r="B1756" s="104" t="s">
        <v>3280</v>
      </c>
      <c r="C1756" s="142">
        <v>8638298</v>
      </c>
      <c r="D1756" s="142">
        <v>0</v>
      </c>
    </row>
    <row r="1757" spans="2:4">
      <c r="B1757" s="106" t="s">
        <v>815</v>
      </c>
      <c r="C1757" s="142">
        <v>8638298</v>
      </c>
      <c r="D1757" s="142">
        <v>0</v>
      </c>
    </row>
    <row r="1758" spans="2:4">
      <c r="B1758" s="104" t="s">
        <v>473</v>
      </c>
      <c r="C1758" s="142">
        <v>40554117</v>
      </c>
      <c r="D1758" s="142">
        <v>0</v>
      </c>
    </row>
    <row r="1759" spans="2:4">
      <c r="B1759" s="106" t="s">
        <v>820</v>
      </c>
      <c r="C1759" s="142">
        <v>40554117</v>
      </c>
      <c r="D1759" s="142">
        <v>0</v>
      </c>
    </row>
    <row r="1760" spans="2:4">
      <c r="B1760" s="104" t="s">
        <v>474</v>
      </c>
      <c r="C1760" s="142">
        <v>4000000</v>
      </c>
      <c r="D1760" s="142">
        <v>0</v>
      </c>
    </row>
    <row r="1761" spans="2:4">
      <c r="B1761" s="106" t="s">
        <v>821</v>
      </c>
      <c r="C1761" s="142">
        <v>4000000</v>
      </c>
      <c r="D1761" s="142">
        <v>0</v>
      </c>
    </row>
    <row r="1762" spans="2:4">
      <c r="B1762" s="104" t="s">
        <v>475</v>
      </c>
      <c r="C1762" s="142">
        <v>4000000</v>
      </c>
      <c r="D1762" s="142">
        <v>0</v>
      </c>
    </row>
    <row r="1763" spans="2:4">
      <c r="B1763" s="106" t="s">
        <v>822</v>
      </c>
      <c r="C1763" s="142">
        <v>4000000</v>
      </c>
      <c r="D1763" s="142">
        <v>0</v>
      </c>
    </row>
    <row r="1764" spans="2:4">
      <c r="B1764" s="104" t="s">
        <v>476</v>
      </c>
      <c r="C1764" s="142">
        <v>8668175</v>
      </c>
      <c r="D1764" s="142">
        <v>0</v>
      </c>
    </row>
    <row r="1765" spans="2:4">
      <c r="B1765" s="106" t="s">
        <v>823</v>
      </c>
      <c r="C1765" s="142">
        <v>8668175</v>
      </c>
      <c r="D1765" s="142">
        <v>0</v>
      </c>
    </row>
    <row r="1766" spans="2:4">
      <c r="B1766" s="104" t="s">
        <v>2845</v>
      </c>
      <c r="C1766" s="142">
        <v>4000000</v>
      </c>
      <c r="D1766" s="142">
        <v>0</v>
      </c>
    </row>
    <row r="1767" spans="2:4">
      <c r="B1767" s="106" t="s">
        <v>824</v>
      </c>
      <c r="C1767" s="142">
        <v>4000000</v>
      </c>
      <c r="D1767" s="142">
        <v>0</v>
      </c>
    </row>
    <row r="1768" spans="2:4">
      <c r="B1768" s="104" t="s">
        <v>477</v>
      </c>
      <c r="C1768" s="142">
        <v>4000000</v>
      </c>
      <c r="D1768" s="142">
        <v>0</v>
      </c>
    </row>
    <row r="1769" spans="2:4">
      <c r="B1769" s="106" t="s">
        <v>825</v>
      </c>
      <c r="C1769" s="142">
        <v>4000000</v>
      </c>
      <c r="D1769" s="142">
        <v>0</v>
      </c>
    </row>
    <row r="1770" spans="2:4">
      <c r="B1770" s="104" t="s">
        <v>478</v>
      </c>
      <c r="C1770" s="142">
        <v>3209853</v>
      </c>
      <c r="D1770" s="142">
        <v>0</v>
      </c>
    </row>
    <row r="1771" spans="2:4">
      <c r="B1771" s="106" t="s">
        <v>826</v>
      </c>
      <c r="C1771" s="142">
        <v>3209853</v>
      </c>
      <c r="D1771" s="142">
        <v>0</v>
      </c>
    </row>
    <row r="1772" spans="2:4">
      <c r="B1772" s="104" t="s">
        <v>479</v>
      </c>
      <c r="C1772" s="142">
        <v>3209854</v>
      </c>
      <c r="D1772" s="142">
        <v>0</v>
      </c>
    </row>
    <row r="1773" spans="2:4">
      <c r="B1773" s="106" t="s">
        <v>827</v>
      </c>
      <c r="C1773" s="142">
        <v>3209854</v>
      </c>
      <c r="D1773" s="142">
        <v>0</v>
      </c>
    </row>
    <row r="1774" spans="2:4">
      <c r="B1774" s="104" t="s">
        <v>2846</v>
      </c>
      <c r="C1774" s="142">
        <v>3209853</v>
      </c>
      <c r="D1774" s="142">
        <v>0</v>
      </c>
    </row>
    <row r="1775" spans="2:4">
      <c r="B1775" s="106" t="s">
        <v>828</v>
      </c>
      <c r="C1775" s="142">
        <v>3209853</v>
      </c>
      <c r="D1775" s="142">
        <v>0</v>
      </c>
    </row>
    <row r="1776" spans="2:4">
      <c r="B1776" s="104" t="s">
        <v>480</v>
      </c>
      <c r="C1776" s="142">
        <v>89423870</v>
      </c>
      <c r="D1776" s="142">
        <v>0</v>
      </c>
    </row>
    <row r="1777" spans="2:4">
      <c r="B1777" s="106" t="s">
        <v>829</v>
      </c>
      <c r="C1777" s="142">
        <v>89423870</v>
      </c>
      <c r="D1777" s="142">
        <v>0</v>
      </c>
    </row>
    <row r="1778" spans="2:4">
      <c r="B1778" s="104" t="s">
        <v>481</v>
      </c>
      <c r="C1778" s="142">
        <v>3209853</v>
      </c>
      <c r="D1778" s="142">
        <v>3017579.8</v>
      </c>
    </row>
    <row r="1779" spans="2:4">
      <c r="B1779" s="106" t="s">
        <v>830</v>
      </c>
      <c r="C1779" s="142">
        <v>3209853</v>
      </c>
      <c r="D1779" s="142">
        <v>3017579.8</v>
      </c>
    </row>
    <row r="1780" spans="2:4">
      <c r="B1780" s="104" t="s">
        <v>482</v>
      </c>
      <c r="C1780" s="142">
        <v>203433020</v>
      </c>
      <c r="D1780" s="142">
        <v>30449321.739999998</v>
      </c>
    </row>
    <row r="1781" spans="2:4">
      <c r="B1781" s="106" t="s">
        <v>831</v>
      </c>
      <c r="C1781" s="142">
        <v>203433020</v>
      </c>
      <c r="D1781" s="142">
        <v>30449321.739999998</v>
      </c>
    </row>
    <row r="1782" spans="2:4">
      <c r="B1782" s="104" t="s">
        <v>1633</v>
      </c>
      <c r="C1782" s="142">
        <v>11127992</v>
      </c>
      <c r="D1782" s="142">
        <v>0</v>
      </c>
    </row>
    <row r="1783" spans="2:4">
      <c r="B1783" s="106" t="s">
        <v>1634</v>
      </c>
      <c r="C1783" s="142">
        <v>11127992</v>
      </c>
      <c r="D1783" s="142">
        <v>0</v>
      </c>
    </row>
    <row r="1784" spans="2:4">
      <c r="B1784" s="104" t="s">
        <v>2847</v>
      </c>
      <c r="C1784" s="142">
        <v>6683666</v>
      </c>
      <c r="D1784" s="142">
        <v>0</v>
      </c>
    </row>
    <row r="1785" spans="2:4">
      <c r="B1785" s="106" t="s">
        <v>1635</v>
      </c>
      <c r="C1785" s="142">
        <v>6683666</v>
      </c>
      <c r="D1785" s="142">
        <v>0</v>
      </c>
    </row>
    <row r="1786" spans="2:4">
      <c r="B1786" s="104" t="s">
        <v>483</v>
      </c>
      <c r="C1786" s="142">
        <v>91340400</v>
      </c>
      <c r="D1786" s="142">
        <v>0</v>
      </c>
    </row>
    <row r="1787" spans="2:4">
      <c r="B1787" s="106" t="s">
        <v>832</v>
      </c>
      <c r="C1787" s="142">
        <v>91340400</v>
      </c>
      <c r="D1787" s="142">
        <v>0</v>
      </c>
    </row>
    <row r="1788" spans="2:4">
      <c r="B1788" s="104" t="s">
        <v>1636</v>
      </c>
      <c r="C1788" s="142">
        <v>6683666</v>
      </c>
      <c r="D1788" s="142">
        <v>0</v>
      </c>
    </row>
    <row r="1789" spans="2:4">
      <c r="B1789" s="106" t="s">
        <v>1637</v>
      </c>
      <c r="C1789" s="142">
        <v>6683666</v>
      </c>
      <c r="D1789" s="142">
        <v>0</v>
      </c>
    </row>
    <row r="1790" spans="2:4">
      <c r="B1790" s="104" t="s">
        <v>1638</v>
      </c>
      <c r="C1790" s="142">
        <v>11087637</v>
      </c>
      <c r="D1790" s="142">
        <v>0</v>
      </c>
    </row>
    <row r="1791" spans="2:4">
      <c r="B1791" s="106" t="s">
        <v>1639</v>
      </c>
      <c r="C1791" s="142">
        <v>11087637</v>
      </c>
      <c r="D1791" s="142">
        <v>0</v>
      </c>
    </row>
    <row r="1792" spans="2:4">
      <c r="B1792" s="104" t="s">
        <v>1640</v>
      </c>
      <c r="C1792" s="142">
        <v>4718384</v>
      </c>
      <c r="D1792" s="142">
        <v>0</v>
      </c>
    </row>
    <row r="1793" spans="2:4">
      <c r="B1793" s="106" t="s">
        <v>1641</v>
      </c>
      <c r="C1793" s="142">
        <v>4718384</v>
      </c>
      <c r="D1793" s="142">
        <v>0</v>
      </c>
    </row>
    <row r="1794" spans="2:4">
      <c r="B1794" s="104" t="s">
        <v>1642</v>
      </c>
      <c r="C1794" s="142">
        <v>6659723</v>
      </c>
      <c r="D1794" s="142">
        <v>0</v>
      </c>
    </row>
    <row r="1795" spans="2:4">
      <c r="B1795" s="106" t="s">
        <v>1643</v>
      </c>
      <c r="C1795" s="142">
        <v>6659723</v>
      </c>
      <c r="D1795" s="142">
        <v>0</v>
      </c>
    </row>
    <row r="1796" spans="2:4">
      <c r="B1796" s="104" t="s">
        <v>1644</v>
      </c>
      <c r="C1796" s="142">
        <v>11087637</v>
      </c>
      <c r="D1796" s="142">
        <v>0</v>
      </c>
    </row>
    <row r="1797" spans="2:4">
      <c r="B1797" s="106" t="s">
        <v>1645</v>
      </c>
      <c r="C1797" s="142">
        <v>11087637</v>
      </c>
      <c r="D1797" s="142">
        <v>0</v>
      </c>
    </row>
    <row r="1798" spans="2:4">
      <c r="B1798" s="104" t="s">
        <v>1646</v>
      </c>
      <c r="C1798" s="142">
        <v>11087637</v>
      </c>
      <c r="D1798" s="142">
        <v>0</v>
      </c>
    </row>
    <row r="1799" spans="2:4">
      <c r="B1799" s="106" t="s">
        <v>1647</v>
      </c>
      <c r="C1799" s="142">
        <v>11087637</v>
      </c>
      <c r="D1799" s="142">
        <v>0</v>
      </c>
    </row>
    <row r="1800" spans="2:4">
      <c r="B1800" s="104" t="s">
        <v>1648</v>
      </c>
      <c r="C1800" s="142">
        <v>4718384</v>
      </c>
      <c r="D1800" s="142">
        <v>0</v>
      </c>
    </row>
    <row r="1801" spans="2:4">
      <c r="B1801" s="106" t="s">
        <v>1649</v>
      </c>
      <c r="C1801" s="142">
        <v>4718384</v>
      </c>
      <c r="D1801" s="142">
        <v>0</v>
      </c>
    </row>
    <row r="1802" spans="2:4">
      <c r="B1802" s="104" t="s">
        <v>3010</v>
      </c>
      <c r="C1802" s="142">
        <v>44676046</v>
      </c>
      <c r="D1802" s="142">
        <v>14266679.939999999</v>
      </c>
    </row>
    <row r="1803" spans="2:4">
      <c r="B1803" s="106" t="s">
        <v>3011</v>
      </c>
      <c r="C1803" s="142">
        <v>44676046</v>
      </c>
      <c r="D1803" s="142">
        <v>14266679.939999999</v>
      </c>
    </row>
    <row r="1804" spans="2:4">
      <c r="B1804" s="104" t="s">
        <v>1650</v>
      </c>
      <c r="C1804" s="142">
        <v>11087637</v>
      </c>
      <c r="D1804" s="142">
        <v>0</v>
      </c>
    </row>
    <row r="1805" spans="2:4">
      <c r="B1805" s="106" t="s">
        <v>1651</v>
      </c>
      <c r="C1805" s="142">
        <v>11087637</v>
      </c>
      <c r="D1805" s="142">
        <v>0</v>
      </c>
    </row>
    <row r="1806" spans="2:4">
      <c r="B1806" s="104" t="s">
        <v>3012</v>
      </c>
      <c r="C1806" s="142">
        <v>13628761</v>
      </c>
      <c r="D1806" s="142">
        <v>0</v>
      </c>
    </row>
    <row r="1807" spans="2:4">
      <c r="B1807" s="106" t="s">
        <v>3013</v>
      </c>
      <c r="C1807" s="142">
        <v>13628761</v>
      </c>
      <c r="D1807" s="142">
        <v>0</v>
      </c>
    </row>
    <row r="1808" spans="2:4">
      <c r="B1808" s="104" t="s">
        <v>1652</v>
      </c>
      <c r="C1808" s="142">
        <v>11087637</v>
      </c>
      <c r="D1808" s="142">
        <v>0</v>
      </c>
    </row>
    <row r="1809" spans="2:4">
      <c r="B1809" s="106" t="s">
        <v>1653</v>
      </c>
      <c r="C1809" s="142">
        <v>11087637</v>
      </c>
      <c r="D1809" s="142">
        <v>0</v>
      </c>
    </row>
    <row r="1810" spans="2:4">
      <c r="B1810" s="104" t="s">
        <v>1654</v>
      </c>
      <c r="C1810" s="142">
        <v>4718384</v>
      </c>
      <c r="D1810" s="142">
        <v>0</v>
      </c>
    </row>
    <row r="1811" spans="2:4">
      <c r="B1811" s="106" t="s">
        <v>1655</v>
      </c>
      <c r="C1811" s="142">
        <v>4718384</v>
      </c>
      <c r="D1811" s="142">
        <v>0</v>
      </c>
    </row>
    <row r="1812" spans="2:4">
      <c r="B1812" s="104" t="s">
        <v>2848</v>
      </c>
      <c r="C1812" s="142">
        <v>396933497</v>
      </c>
      <c r="D1812" s="142">
        <v>112000000</v>
      </c>
    </row>
    <row r="1813" spans="2:4">
      <c r="B1813" s="106" t="s">
        <v>2677</v>
      </c>
      <c r="C1813" s="142">
        <v>396933497</v>
      </c>
      <c r="D1813" s="142">
        <v>112000000</v>
      </c>
    </row>
    <row r="1814" spans="2:4">
      <c r="B1814" s="104" t="s">
        <v>1656</v>
      </c>
      <c r="C1814" s="142">
        <v>6659723</v>
      </c>
      <c r="D1814" s="142">
        <v>0</v>
      </c>
    </row>
    <row r="1815" spans="2:4">
      <c r="B1815" s="106" t="s">
        <v>1657</v>
      </c>
      <c r="C1815" s="142">
        <v>6659723</v>
      </c>
      <c r="D1815" s="142">
        <v>0</v>
      </c>
    </row>
    <row r="1816" spans="2:4">
      <c r="B1816" s="104" t="s">
        <v>2849</v>
      </c>
      <c r="C1816" s="142">
        <v>91049733</v>
      </c>
      <c r="D1816" s="142">
        <v>10000000</v>
      </c>
    </row>
    <row r="1817" spans="2:4">
      <c r="B1817" s="106" t="s">
        <v>2678</v>
      </c>
      <c r="C1817" s="142">
        <v>91049733</v>
      </c>
      <c r="D1817" s="142">
        <v>10000000</v>
      </c>
    </row>
    <row r="1818" spans="2:4">
      <c r="B1818" s="104" t="s">
        <v>1658</v>
      </c>
      <c r="C1818" s="142">
        <v>6659723</v>
      </c>
      <c r="D1818" s="142">
        <v>0</v>
      </c>
    </row>
    <row r="1819" spans="2:4">
      <c r="B1819" s="106" t="s">
        <v>1659</v>
      </c>
      <c r="C1819" s="142">
        <v>6659723</v>
      </c>
      <c r="D1819" s="142">
        <v>0</v>
      </c>
    </row>
    <row r="1820" spans="2:4">
      <c r="B1820" s="104" t="s">
        <v>1660</v>
      </c>
      <c r="C1820" s="142">
        <v>11087637</v>
      </c>
      <c r="D1820" s="142">
        <v>0</v>
      </c>
    </row>
    <row r="1821" spans="2:4">
      <c r="B1821" s="106" t="s">
        <v>1661</v>
      </c>
      <c r="C1821" s="142">
        <v>11087637</v>
      </c>
      <c r="D1821" s="142">
        <v>0</v>
      </c>
    </row>
    <row r="1822" spans="2:4">
      <c r="B1822" s="104" t="s">
        <v>2850</v>
      </c>
      <c r="C1822" s="142">
        <v>6659723</v>
      </c>
      <c r="D1822" s="142">
        <v>0</v>
      </c>
    </row>
    <row r="1823" spans="2:4">
      <c r="B1823" s="106" t="s">
        <v>1662</v>
      </c>
      <c r="C1823" s="142">
        <v>6659723</v>
      </c>
      <c r="D1823" s="142">
        <v>0</v>
      </c>
    </row>
    <row r="1824" spans="2:4">
      <c r="B1824" s="104" t="s">
        <v>1663</v>
      </c>
      <c r="C1824" s="142">
        <v>6659723</v>
      </c>
      <c r="D1824" s="142">
        <v>0</v>
      </c>
    </row>
    <row r="1825" spans="2:4">
      <c r="B1825" s="106" t="s">
        <v>1664</v>
      </c>
      <c r="C1825" s="142">
        <v>6659723</v>
      </c>
      <c r="D1825" s="142">
        <v>0</v>
      </c>
    </row>
    <row r="1826" spans="2:4">
      <c r="B1826" s="104" t="s">
        <v>1665</v>
      </c>
      <c r="C1826" s="142">
        <v>6659723</v>
      </c>
      <c r="D1826" s="142">
        <v>0</v>
      </c>
    </row>
    <row r="1827" spans="2:4">
      <c r="B1827" s="106" t="s">
        <v>1666</v>
      </c>
      <c r="C1827" s="142">
        <v>6659723</v>
      </c>
      <c r="D1827" s="142">
        <v>0</v>
      </c>
    </row>
    <row r="1828" spans="2:4">
      <c r="B1828" s="104" t="s">
        <v>1667</v>
      </c>
      <c r="C1828" s="142">
        <v>11087637</v>
      </c>
      <c r="D1828" s="142">
        <v>0</v>
      </c>
    </row>
    <row r="1829" spans="2:4">
      <c r="B1829" s="106" t="s">
        <v>1668</v>
      </c>
      <c r="C1829" s="142">
        <v>11087637</v>
      </c>
      <c r="D1829" s="142">
        <v>0</v>
      </c>
    </row>
    <row r="1830" spans="2:4">
      <c r="B1830" s="104" t="s">
        <v>3014</v>
      </c>
      <c r="C1830" s="142">
        <v>43572933</v>
      </c>
      <c r="D1830" s="142">
        <v>0</v>
      </c>
    </row>
    <row r="1831" spans="2:4">
      <c r="B1831" s="106" t="s">
        <v>3015</v>
      </c>
      <c r="C1831" s="142">
        <v>43572933</v>
      </c>
      <c r="D1831" s="142">
        <v>0</v>
      </c>
    </row>
    <row r="1832" spans="2:4">
      <c r="B1832" s="104" t="s">
        <v>1669</v>
      </c>
      <c r="C1832" s="142">
        <v>6659723</v>
      </c>
      <c r="D1832" s="142">
        <v>0</v>
      </c>
    </row>
    <row r="1833" spans="2:4">
      <c r="B1833" s="106" t="s">
        <v>1670</v>
      </c>
      <c r="C1833" s="142">
        <v>6659723</v>
      </c>
      <c r="D1833" s="142">
        <v>0</v>
      </c>
    </row>
    <row r="1834" spans="2:4">
      <c r="B1834" s="104" t="s">
        <v>3016</v>
      </c>
      <c r="C1834" s="142">
        <v>67105995</v>
      </c>
      <c r="D1834" s="142">
        <v>0</v>
      </c>
    </row>
    <row r="1835" spans="2:4">
      <c r="B1835" s="106" t="s">
        <v>3017</v>
      </c>
      <c r="C1835" s="142">
        <v>67105995</v>
      </c>
      <c r="D1835" s="142">
        <v>0</v>
      </c>
    </row>
    <row r="1836" spans="2:4">
      <c r="B1836" s="104" t="s">
        <v>1671</v>
      </c>
      <c r="C1836" s="142">
        <v>6659723</v>
      </c>
      <c r="D1836" s="142">
        <v>0</v>
      </c>
    </row>
    <row r="1837" spans="2:4">
      <c r="B1837" s="106" t="s">
        <v>1672</v>
      </c>
      <c r="C1837" s="142">
        <v>6659723</v>
      </c>
      <c r="D1837" s="142">
        <v>0</v>
      </c>
    </row>
    <row r="1838" spans="2:4">
      <c r="B1838" s="104" t="s">
        <v>1673</v>
      </c>
      <c r="C1838" s="142">
        <v>4718384</v>
      </c>
      <c r="D1838" s="142">
        <v>0</v>
      </c>
    </row>
    <row r="1839" spans="2:4">
      <c r="B1839" s="106" t="s">
        <v>1674</v>
      </c>
      <c r="C1839" s="142">
        <v>4718384</v>
      </c>
      <c r="D1839" s="142">
        <v>0</v>
      </c>
    </row>
    <row r="1840" spans="2:4">
      <c r="B1840" s="104" t="s">
        <v>1675</v>
      </c>
      <c r="C1840" s="142">
        <v>11087637</v>
      </c>
      <c r="D1840" s="142">
        <v>0</v>
      </c>
    </row>
    <row r="1841" spans="2:4">
      <c r="B1841" s="106" t="s">
        <v>1676</v>
      </c>
      <c r="C1841" s="142">
        <v>11087637</v>
      </c>
      <c r="D1841" s="142">
        <v>0</v>
      </c>
    </row>
    <row r="1842" spans="2:4">
      <c r="B1842" s="104" t="s">
        <v>1677</v>
      </c>
      <c r="C1842" s="142">
        <v>11087637</v>
      </c>
      <c r="D1842" s="142">
        <v>0</v>
      </c>
    </row>
    <row r="1843" spans="2:4">
      <c r="B1843" s="106" t="s">
        <v>1678</v>
      </c>
      <c r="C1843" s="142">
        <v>11087637</v>
      </c>
      <c r="D1843" s="142">
        <v>0</v>
      </c>
    </row>
    <row r="1844" spans="2:4">
      <c r="B1844" s="104" t="s">
        <v>1679</v>
      </c>
      <c r="C1844" s="142">
        <v>6659723</v>
      </c>
      <c r="D1844" s="142">
        <v>0</v>
      </c>
    </row>
    <row r="1845" spans="2:4">
      <c r="B1845" s="106" t="s">
        <v>1680</v>
      </c>
      <c r="C1845" s="142">
        <v>6659723</v>
      </c>
      <c r="D1845" s="142">
        <v>0</v>
      </c>
    </row>
    <row r="1846" spans="2:4">
      <c r="B1846" s="104" t="s">
        <v>2851</v>
      </c>
      <c r="C1846" s="142">
        <v>6659723</v>
      </c>
      <c r="D1846" s="142">
        <v>0</v>
      </c>
    </row>
    <row r="1847" spans="2:4">
      <c r="B1847" s="106" t="s">
        <v>1681</v>
      </c>
      <c r="C1847" s="142">
        <v>6659723</v>
      </c>
      <c r="D1847" s="142">
        <v>0</v>
      </c>
    </row>
    <row r="1848" spans="2:4">
      <c r="B1848" s="104" t="s">
        <v>2852</v>
      </c>
      <c r="C1848" s="142">
        <v>72768636</v>
      </c>
      <c r="D1848" s="142">
        <v>0</v>
      </c>
    </row>
    <row r="1849" spans="2:4">
      <c r="B1849" s="106" t="s">
        <v>1103</v>
      </c>
      <c r="C1849" s="142">
        <v>72768636</v>
      </c>
      <c r="D1849" s="142">
        <v>0</v>
      </c>
    </row>
    <row r="1850" spans="2:4">
      <c r="B1850" s="104" t="s">
        <v>1682</v>
      </c>
      <c r="C1850" s="142">
        <v>11087637</v>
      </c>
      <c r="D1850" s="142">
        <v>0</v>
      </c>
    </row>
    <row r="1851" spans="2:4">
      <c r="B1851" s="106" t="s">
        <v>1683</v>
      </c>
      <c r="C1851" s="142">
        <v>11087637</v>
      </c>
      <c r="D1851" s="142">
        <v>0</v>
      </c>
    </row>
    <row r="1852" spans="2:4">
      <c r="B1852" s="104" t="s">
        <v>1684</v>
      </c>
      <c r="C1852" s="142">
        <v>6659723</v>
      </c>
      <c r="D1852" s="142">
        <v>0</v>
      </c>
    </row>
    <row r="1853" spans="2:4">
      <c r="B1853" s="106" t="s">
        <v>1685</v>
      </c>
      <c r="C1853" s="142">
        <v>6659723</v>
      </c>
      <c r="D1853" s="142">
        <v>0</v>
      </c>
    </row>
    <row r="1854" spans="2:4">
      <c r="B1854" s="104" t="s">
        <v>1686</v>
      </c>
      <c r="C1854" s="142">
        <v>11087637</v>
      </c>
      <c r="D1854" s="142">
        <v>0</v>
      </c>
    </row>
    <row r="1855" spans="2:4">
      <c r="B1855" s="106" t="s">
        <v>1687</v>
      </c>
      <c r="C1855" s="142">
        <v>11087637</v>
      </c>
      <c r="D1855" s="142">
        <v>0</v>
      </c>
    </row>
    <row r="1856" spans="2:4">
      <c r="B1856" s="104" t="s">
        <v>1688</v>
      </c>
      <c r="C1856" s="142">
        <v>4718384</v>
      </c>
      <c r="D1856" s="142">
        <v>0</v>
      </c>
    </row>
    <row r="1857" spans="2:4">
      <c r="B1857" s="106" t="s">
        <v>1689</v>
      </c>
      <c r="C1857" s="142">
        <v>4718384</v>
      </c>
      <c r="D1857" s="142">
        <v>0</v>
      </c>
    </row>
    <row r="1858" spans="2:4">
      <c r="B1858" s="104" t="s">
        <v>1690</v>
      </c>
      <c r="C1858" s="142">
        <v>4718384</v>
      </c>
      <c r="D1858" s="142">
        <v>0</v>
      </c>
    </row>
    <row r="1859" spans="2:4">
      <c r="B1859" s="106" t="s">
        <v>1691</v>
      </c>
      <c r="C1859" s="142">
        <v>4718384</v>
      </c>
      <c r="D1859" s="142">
        <v>0</v>
      </c>
    </row>
    <row r="1860" spans="2:4">
      <c r="B1860" s="104" t="s">
        <v>1692</v>
      </c>
      <c r="C1860" s="142">
        <v>11087637</v>
      </c>
      <c r="D1860" s="142">
        <v>0</v>
      </c>
    </row>
    <row r="1861" spans="2:4">
      <c r="B1861" s="106" t="s">
        <v>1693</v>
      </c>
      <c r="C1861" s="142">
        <v>11087637</v>
      </c>
      <c r="D1861" s="142">
        <v>0</v>
      </c>
    </row>
    <row r="1862" spans="2:4">
      <c r="B1862" s="104" t="s">
        <v>1694</v>
      </c>
      <c r="C1862" s="142">
        <v>4718384</v>
      </c>
      <c r="D1862" s="142">
        <v>0</v>
      </c>
    </row>
    <row r="1863" spans="2:4">
      <c r="B1863" s="106" t="s">
        <v>1695</v>
      </c>
      <c r="C1863" s="142">
        <v>4718384</v>
      </c>
      <c r="D1863" s="142">
        <v>0</v>
      </c>
    </row>
    <row r="1864" spans="2:4">
      <c r="B1864" s="104" t="s">
        <v>2853</v>
      </c>
      <c r="C1864" s="142">
        <v>11087637</v>
      </c>
      <c r="D1864" s="142">
        <v>0</v>
      </c>
    </row>
    <row r="1865" spans="2:4">
      <c r="B1865" s="106" t="s">
        <v>1696</v>
      </c>
      <c r="C1865" s="142">
        <v>11087637</v>
      </c>
      <c r="D1865" s="142">
        <v>0</v>
      </c>
    </row>
    <row r="1866" spans="2:4">
      <c r="B1866" s="104" t="s">
        <v>484</v>
      </c>
      <c r="C1866" s="142">
        <v>684390</v>
      </c>
      <c r="D1866" s="142">
        <v>0</v>
      </c>
    </row>
    <row r="1867" spans="2:4">
      <c r="B1867" s="106" t="s">
        <v>833</v>
      </c>
      <c r="C1867" s="142">
        <v>684390</v>
      </c>
      <c r="D1867" s="142">
        <v>0</v>
      </c>
    </row>
    <row r="1868" spans="2:4">
      <c r="B1868" s="104" t="s">
        <v>2854</v>
      </c>
      <c r="C1868" s="142">
        <v>6659723</v>
      </c>
      <c r="D1868" s="142">
        <v>0</v>
      </c>
    </row>
    <row r="1869" spans="2:4">
      <c r="B1869" s="106" t="s">
        <v>1697</v>
      </c>
      <c r="C1869" s="142">
        <v>6659723</v>
      </c>
      <c r="D1869" s="142">
        <v>0</v>
      </c>
    </row>
    <row r="1870" spans="2:4">
      <c r="B1870" s="104" t="s">
        <v>1698</v>
      </c>
      <c r="C1870" s="142">
        <v>6659723</v>
      </c>
      <c r="D1870" s="142">
        <v>0</v>
      </c>
    </row>
    <row r="1871" spans="2:4">
      <c r="B1871" s="106" t="s">
        <v>1699</v>
      </c>
      <c r="C1871" s="142">
        <v>6659723</v>
      </c>
      <c r="D1871" s="142">
        <v>0</v>
      </c>
    </row>
    <row r="1872" spans="2:4">
      <c r="B1872" s="104" t="s">
        <v>1700</v>
      </c>
      <c r="C1872" s="142">
        <v>6659723</v>
      </c>
      <c r="D1872" s="142">
        <v>0</v>
      </c>
    </row>
    <row r="1873" spans="2:4">
      <c r="B1873" s="106" t="s">
        <v>1701</v>
      </c>
      <c r="C1873" s="142">
        <v>6659723</v>
      </c>
      <c r="D1873" s="142">
        <v>0</v>
      </c>
    </row>
    <row r="1874" spans="2:4">
      <c r="B1874" s="104" t="s">
        <v>2855</v>
      </c>
      <c r="C1874" s="142">
        <v>6659723</v>
      </c>
      <c r="D1874" s="142">
        <v>0</v>
      </c>
    </row>
    <row r="1875" spans="2:4">
      <c r="B1875" s="106" t="s">
        <v>1702</v>
      </c>
      <c r="C1875" s="142">
        <v>6659723</v>
      </c>
      <c r="D1875" s="142">
        <v>0</v>
      </c>
    </row>
    <row r="1876" spans="2:4">
      <c r="B1876" s="104" t="s">
        <v>485</v>
      </c>
      <c r="C1876" s="142">
        <v>2596334</v>
      </c>
      <c r="D1876" s="142">
        <v>0</v>
      </c>
    </row>
    <row r="1877" spans="2:4">
      <c r="B1877" s="106" t="s">
        <v>834</v>
      </c>
      <c r="C1877" s="142">
        <v>2596334</v>
      </c>
      <c r="D1877" s="142">
        <v>0</v>
      </c>
    </row>
    <row r="1878" spans="2:4">
      <c r="B1878" s="104" t="s">
        <v>2856</v>
      </c>
      <c r="C1878" s="142">
        <v>11087637</v>
      </c>
      <c r="D1878" s="142">
        <v>0</v>
      </c>
    </row>
    <row r="1879" spans="2:4">
      <c r="B1879" s="106" t="s">
        <v>1703</v>
      </c>
      <c r="C1879" s="142">
        <v>11087637</v>
      </c>
      <c r="D1879" s="142">
        <v>0</v>
      </c>
    </row>
    <row r="1880" spans="2:4">
      <c r="B1880" s="104" t="s">
        <v>2857</v>
      </c>
      <c r="C1880" s="142">
        <v>6659723</v>
      </c>
      <c r="D1880" s="142">
        <v>0</v>
      </c>
    </row>
    <row r="1881" spans="2:4">
      <c r="B1881" s="106" t="s">
        <v>1704</v>
      </c>
      <c r="C1881" s="142">
        <v>6659723</v>
      </c>
      <c r="D1881" s="142">
        <v>0</v>
      </c>
    </row>
    <row r="1882" spans="2:4">
      <c r="B1882" s="104" t="s">
        <v>486</v>
      </c>
      <c r="C1882" s="142">
        <v>1333451</v>
      </c>
      <c r="D1882" s="142">
        <v>0</v>
      </c>
    </row>
    <row r="1883" spans="2:4">
      <c r="B1883" s="106" t="s">
        <v>835</v>
      </c>
      <c r="C1883" s="142">
        <v>1333451</v>
      </c>
      <c r="D1883" s="142">
        <v>0</v>
      </c>
    </row>
    <row r="1884" spans="2:4">
      <c r="B1884" s="104" t="s">
        <v>2858</v>
      </c>
      <c r="C1884" s="142">
        <v>6659723</v>
      </c>
      <c r="D1884" s="142">
        <v>0</v>
      </c>
    </row>
    <row r="1885" spans="2:4">
      <c r="B1885" s="106" t="s">
        <v>1705</v>
      </c>
      <c r="C1885" s="142">
        <v>6659723</v>
      </c>
      <c r="D1885" s="142">
        <v>0</v>
      </c>
    </row>
    <row r="1886" spans="2:4">
      <c r="B1886" s="104" t="s">
        <v>1706</v>
      </c>
      <c r="C1886" s="142">
        <v>6659723</v>
      </c>
      <c r="D1886" s="142">
        <v>0</v>
      </c>
    </row>
    <row r="1887" spans="2:4">
      <c r="B1887" s="106" t="s">
        <v>1707</v>
      </c>
      <c r="C1887" s="142">
        <v>6659723</v>
      </c>
      <c r="D1887" s="142">
        <v>0</v>
      </c>
    </row>
    <row r="1888" spans="2:4">
      <c r="B1888" s="103" t="s">
        <v>283</v>
      </c>
      <c r="C1888" s="143">
        <v>157412567</v>
      </c>
      <c r="D1888" s="143">
        <v>0</v>
      </c>
    </row>
    <row r="1889" spans="2:4">
      <c r="B1889" s="104" t="s">
        <v>3281</v>
      </c>
      <c r="C1889" s="142">
        <v>71271768</v>
      </c>
      <c r="D1889" s="142">
        <v>0</v>
      </c>
    </row>
    <row r="1890" spans="2:4">
      <c r="B1890" s="106" t="s">
        <v>2554</v>
      </c>
      <c r="C1890" s="142">
        <v>71271768</v>
      </c>
      <c r="D1890" s="142">
        <v>0</v>
      </c>
    </row>
    <row r="1891" spans="2:4">
      <c r="B1891" s="104" t="s">
        <v>2578</v>
      </c>
      <c r="C1891" s="142">
        <v>86140799</v>
      </c>
      <c r="D1891" s="142">
        <v>0</v>
      </c>
    </row>
    <row r="1892" spans="2:4">
      <c r="B1892" s="106" t="s">
        <v>2579</v>
      </c>
      <c r="C1892" s="142">
        <v>86140799</v>
      </c>
      <c r="D1892" s="142">
        <v>0</v>
      </c>
    </row>
    <row r="1893" spans="2:4">
      <c r="B1893" s="105" t="s">
        <v>293</v>
      </c>
      <c r="C1893" s="142">
        <v>748337412</v>
      </c>
      <c r="D1893" s="142">
        <v>18401909.010000002</v>
      </c>
    </row>
    <row r="1894" spans="2:4">
      <c r="B1894" s="103" t="s">
        <v>281</v>
      </c>
      <c r="C1894" s="143">
        <v>589437831</v>
      </c>
      <c r="D1894" s="143">
        <v>15631787.840000002</v>
      </c>
    </row>
    <row r="1895" spans="2:4">
      <c r="B1895" s="104" t="s">
        <v>1368</v>
      </c>
      <c r="C1895" s="142">
        <v>11075727</v>
      </c>
      <c r="D1895" s="142">
        <v>0</v>
      </c>
    </row>
    <row r="1896" spans="2:4">
      <c r="B1896" s="106" t="s">
        <v>1369</v>
      </c>
      <c r="C1896" s="142">
        <v>11075727</v>
      </c>
      <c r="D1896" s="142">
        <v>0</v>
      </c>
    </row>
    <row r="1897" spans="2:4">
      <c r="B1897" s="104" t="s">
        <v>2859</v>
      </c>
      <c r="C1897" s="142">
        <v>11075727</v>
      </c>
      <c r="D1897" s="142">
        <v>0</v>
      </c>
    </row>
    <row r="1898" spans="2:4">
      <c r="B1898" s="106" t="s">
        <v>1370</v>
      </c>
      <c r="C1898" s="142">
        <v>11075727</v>
      </c>
      <c r="D1898" s="142">
        <v>0</v>
      </c>
    </row>
    <row r="1899" spans="2:4">
      <c r="B1899" s="104" t="s">
        <v>487</v>
      </c>
      <c r="C1899" s="142">
        <v>6462128</v>
      </c>
      <c r="D1899" s="142">
        <v>0</v>
      </c>
    </row>
    <row r="1900" spans="2:4">
      <c r="B1900" s="106" t="s">
        <v>836</v>
      </c>
      <c r="C1900" s="142">
        <v>6462128</v>
      </c>
      <c r="D1900" s="142">
        <v>0</v>
      </c>
    </row>
    <row r="1901" spans="2:4">
      <c r="B1901" s="104" t="s">
        <v>2860</v>
      </c>
      <c r="C1901" s="142">
        <v>11075727</v>
      </c>
      <c r="D1901" s="142">
        <v>0</v>
      </c>
    </row>
    <row r="1902" spans="2:4">
      <c r="B1902" s="106" t="s">
        <v>1371</v>
      </c>
      <c r="C1902" s="142">
        <v>11075727</v>
      </c>
      <c r="D1902" s="142">
        <v>0</v>
      </c>
    </row>
    <row r="1903" spans="2:4">
      <c r="B1903" s="104" t="s">
        <v>488</v>
      </c>
      <c r="C1903" s="142">
        <v>2393489</v>
      </c>
      <c r="D1903" s="142">
        <v>0</v>
      </c>
    </row>
    <row r="1904" spans="2:4">
      <c r="B1904" s="106" t="s">
        <v>837</v>
      </c>
      <c r="C1904" s="142">
        <v>2393489</v>
      </c>
      <c r="D1904" s="142">
        <v>0</v>
      </c>
    </row>
    <row r="1905" spans="2:4">
      <c r="B1905" s="104" t="s">
        <v>2861</v>
      </c>
      <c r="C1905" s="142">
        <v>11070175</v>
      </c>
      <c r="D1905" s="142">
        <v>0</v>
      </c>
    </row>
    <row r="1906" spans="2:4">
      <c r="B1906" s="106" t="s">
        <v>1372</v>
      </c>
      <c r="C1906" s="142">
        <v>11070175</v>
      </c>
      <c r="D1906" s="142">
        <v>0</v>
      </c>
    </row>
    <row r="1907" spans="2:4">
      <c r="B1907" s="104" t="s">
        <v>489</v>
      </c>
      <c r="C1907" s="142">
        <v>4317004</v>
      </c>
      <c r="D1907" s="142">
        <v>0</v>
      </c>
    </row>
    <row r="1908" spans="2:4">
      <c r="B1908" s="106" t="s">
        <v>838</v>
      </c>
      <c r="C1908" s="142">
        <v>4317004</v>
      </c>
      <c r="D1908" s="142">
        <v>0</v>
      </c>
    </row>
    <row r="1909" spans="2:4">
      <c r="B1909" s="104" t="s">
        <v>2862</v>
      </c>
      <c r="C1909" s="142">
        <v>6582165</v>
      </c>
      <c r="D1909" s="142">
        <v>0</v>
      </c>
    </row>
    <row r="1910" spans="2:4">
      <c r="B1910" s="106" t="s">
        <v>1373</v>
      </c>
      <c r="C1910" s="142">
        <v>6582165</v>
      </c>
      <c r="D1910" s="142">
        <v>0</v>
      </c>
    </row>
    <row r="1911" spans="2:4">
      <c r="B1911" s="104" t="s">
        <v>490</v>
      </c>
      <c r="C1911" s="142">
        <v>4317004</v>
      </c>
      <c r="D1911" s="142">
        <v>0</v>
      </c>
    </row>
    <row r="1912" spans="2:4">
      <c r="B1912" s="106" t="s">
        <v>839</v>
      </c>
      <c r="C1912" s="142">
        <v>4317004</v>
      </c>
      <c r="D1912" s="142">
        <v>0</v>
      </c>
    </row>
    <row r="1913" spans="2:4">
      <c r="B1913" s="104" t="s">
        <v>2863</v>
      </c>
      <c r="C1913" s="142">
        <v>12351078</v>
      </c>
      <c r="D1913" s="142">
        <v>4951665.07</v>
      </c>
    </row>
    <row r="1914" spans="2:4">
      <c r="B1914" s="106" t="s">
        <v>1067</v>
      </c>
      <c r="C1914" s="142">
        <v>12351078</v>
      </c>
      <c r="D1914" s="142">
        <v>4951665.07</v>
      </c>
    </row>
    <row r="1915" spans="2:4">
      <c r="B1915" s="104" t="s">
        <v>2864</v>
      </c>
      <c r="C1915" s="142">
        <v>6582165</v>
      </c>
      <c r="D1915" s="142">
        <v>0</v>
      </c>
    </row>
    <row r="1916" spans="2:4">
      <c r="B1916" s="106" t="s">
        <v>1374</v>
      </c>
      <c r="C1916" s="142">
        <v>6582165</v>
      </c>
      <c r="D1916" s="142">
        <v>0</v>
      </c>
    </row>
    <row r="1917" spans="2:4">
      <c r="B1917" s="104" t="s">
        <v>1375</v>
      </c>
      <c r="C1917" s="142">
        <v>6582165</v>
      </c>
      <c r="D1917" s="142">
        <v>0</v>
      </c>
    </row>
    <row r="1918" spans="2:4">
      <c r="B1918" s="106" t="s">
        <v>1376</v>
      </c>
      <c r="C1918" s="142">
        <v>6582165</v>
      </c>
      <c r="D1918" s="142">
        <v>0</v>
      </c>
    </row>
    <row r="1919" spans="2:4">
      <c r="B1919" s="104" t="s">
        <v>491</v>
      </c>
      <c r="C1919" s="142">
        <v>649163</v>
      </c>
      <c r="D1919" s="142">
        <v>0</v>
      </c>
    </row>
    <row r="1920" spans="2:4">
      <c r="B1920" s="106" t="s">
        <v>840</v>
      </c>
      <c r="C1920" s="142">
        <v>649163</v>
      </c>
      <c r="D1920" s="142">
        <v>0</v>
      </c>
    </row>
    <row r="1921" spans="2:4">
      <c r="B1921" s="104" t="s">
        <v>2679</v>
      </c>
      <c r="C1921" s="142">
        <v>19636158</v>
      </c>
      <c r="D1921" s="142">
        <v>0</v>
      </c>
    </row>
    <row r="1922" spans="2:4">
      <c r="B1922" s="106" t="s">
        <v>2680</v>
      </c>
      <c r="C1922" s="142">
        <v>19636158</v>
      </c>
      <c r="D1922" s="142">
        <v>0</v>
      </c>
    </row>
    <row r="1923" spans="2:4">
      <c r="B1923" s="104" t="s">
        <v>2681</v>
      </c>
      <c r="C1923" s="142">
        <v>72864945</v>
      </c>
      <c r="D1923" s="142">
        <v>0</v>
      </c>
    </row>
    <row r="1924" spans="2:4">
      <c r="B1924" s="106" t="s">
        <v>2682</v>
      </c>
      <c r="C1924" s="142">
        <v>72864945</v>
      </c>
      <c r="D1924" s="142">
        <v>0</v>
      </c>
    </row>
    <row r="1925" spans="2:4">
      <c r="B1925" s="104" t="s">
        <v>1947</v>
      </c>
      <c r="C1925" s="142">
        <v>8000000</v>
      </c>
      <c r="D1925" s="142">
        <v>0</v>
      </c>
    </row>
    <row r="1926" spans="2:4">
      <c r="B1926" s="106" t="s">
        <v>1948</v>
      </c>
      <c r="C1926" s="142">
        <v>8000000</v>
      </c>
      <c r="D1926" s="142">
        <v>0</v>
      </c>
    </row>
    <row r="1927" spans="2:4">
      <c r="B1927" s="104" t="s">
        <v>492</v>
      </c>
      <c r="C1927" s="142">
        <v>16000000</v>
      </c>
      <c r="D1927" s="142">
        <v>0</v>
      </c>
    </row>
    <row r="1928" spans="2:4">
      <c r="B1928" s="106" t="s">
        <v>841</v>
      </c>
      <c r="C1928" s="142">
        <v>16000000</v>
      </c>
      <c r="D1928" s="142">
        <v>0</v>
      </c>
    </row>
    <row r="1929" spans="2:4">
      <c r="B1929" s="104" t="s">
        <v>1459</v>
      </c>
      <c r="C1929" s="142">
        <v>4785373</v>
      </c>
      <c r="D1929" s="142">
        <v>0</v>
      </c>
    </row>
    <row r="1930" spans="2:4">
      <c r="B1930" s="106" t="s">
        <v>1460</v>
      </c>
      <c r="C1930" s="142">
        <v>4785373</v>
      </c>
      <c r="D1930" s="142">
        <v>0</v>
      </c>
    </row>
    <row r="1931" spans="2:4">
      <c r="B1931" s="104" t="s">
        <v>1461</v>
      </c>
      <c r="C1931" s="142">
        <v>6755494</v>
      </c>
      <c r="D1931" s="142">
        <v>0</v>
      </c>
    </row>
    <row r="1932" spans="2:4">
      <c r="B1932" s="106" t="s">
        <v>1462</v>
      </c>
      <c r="C1932" s="142">
        <v>6755494</v>
      </c>
      <c r="D1932" s="142">
        <v>0</v>
      </c>
    </row>
    <row r="1933" spans="2:4">
      <c r="B1933" s="104" t="s">
        <v>1463</v>
      </c>
      <c r="C1933" s="142">
        <v>6755494</v>
      </c>
      <c r="D1933" s="142">
        <v>0</v>
      </c>
    </row>
    <row r="1934" spans="2:4">
      <c r="B1934" s="106" t="s">
        <v>1464</v>
      </c>
      <c r="C1934" s="142">
        <v>6755494</v>
      </c>
      <c r="D1934" s="142">
        <v>0</v>
      </c>
    </row>
    <row r="1935" spans="2:4">
      <c r="B1935" s="104" t="s">
        <v>1465</v>
      </c>
      <c r="C1935" s="142">
        <v>4785373</v>
      </c>
      <c r="D1935" s="142">
        <v>0</v>
      </c>
    </row>
    <row r="1936" spans="2:4">
      <c r="B1936" s="106" t="s">
        <v>1466</v>
      </c>
      <c r="C1936" s="142">
        <v>4785373</v>
      </c>
      <c r="D1936" s="142">
        <v>0</v>
      </c>
    </row>
    <row r="1937" spans="2:4">
      <c r="B1937" s="104" t="s">
        <v>1467</v>
      </c>
      <c r="C1937" s="142">
        <v>6755494</v>
      </c>
      <c r="D1937" s="142">
        <v>1504802.82</v>
      </c>
    </row>
    <row r="1938" spans="2:4">
      <c r="B1938" s="106" t="s">
        <v>1468</v>
      </c>
      <c r="C1938" s="142">
        <v>6755494</v>
      </c>
      <c r="D1938" s="142">
        <v>1504802.82</v>
      </c>
    </row>
    <row r="1939" spans="2:4">
      <c r="B1939" s="104" t="s">
        <v>1469</v>
      </c>
      <c r="C1939" s="142">
        <v>4785373</v>
      </c>
      <c r="D1939" s="142">
        <v>1175316.6599999999</v>
      </c>
    </row>
    <row r="1940" spans="2:4">
      <c r="B1940" s="106" t="s">
        <v>1470</v>
      </c>
      <c r="C1940" s="142">
        <v>4785373</v>
      </c>
      <c r="D1940" s="142">
        <v>1175316.6599999999</v>
      </c>
    </row>
    <row r="1941" spans="2:4">
      <c r="B1941" s="104" t="s">
        <v>1471</v>
      </c>
      <c r="C1941" s="142">
        <v>11249055</v>
      </c>
      <c r="D1941" s="142">
        <v>2429693.39</v>
      </c>
    </row>
    <row r="1942" spans="2:4">
      <c r="B1942" s="106" t="s">
        <v>1472</v>
      </c>
      <c r="C1942" s="142">
        <v>11249055</v>
      </c>
      <c r="D1942" s="142">
        <v>2429693.39</v>
      </c>
    </row>
    <row r="1943" spans="2:4">
      <c r="B1943" s="104" t="s">
        <v>1708</v>
      </c>
      <c r="C1943" s="142">
        <v>4785373</v>
      </c>
      <c r="D1943" s="142">
        <v>1175316.6599999999</v>
      </c>
    </row>
    <row r="1944" spans="2:4">
      <c r="B1944" s="106" t="s">
        <v>1709</v>
      </c>
      <c r="C1944" s="142">
        <v>4785373</v>
      </c>
      <c r="D1944" s="142">
        <v>1175316.6599999999</v>
      </c>
    </row>
    <row r="1945" spans="2:4">
      <c r="B1945" s="104" t="s">
        <v>2865</v>
      </c>
      <c r="C1945" s="142">
        <v>6755494</v>
      </c>
      <c r="D1945" s="142">
        <v>1504802.81</v>
      </c>
    </row>
    <row r="1946" spans="2:4">
      <c r="B1946" s="106" t="s">
        <v>1710</v>
      </c>
      <c r="C1946" s="142">
        <v>6755494</v>
      </c>
      <c r="D1946" s="142">
        <v>1504802.81</v>
      </c>
    </row>
    <row r="1947" spans="2:4">
      <c r="B1947" s="104" t="s">
        <v>493</v>
      </c>
      <c r="C1947" s="142">
        <v>3466653</v>
      </c>
      <c r="D1947" s="142">
        <v>0</v>
      </c>
    </row>
    <row r="1948" spans="2:4">
      <c r="B1948" s="106" t="s">
        <v>842</v>
      </c>
      <c r="C1948" s="142">
        <v>3466653</v>
      </c>
      <c r="D1948" s="142">
        <v>0</v>
      </c>
    </row>
    <row r="1949" spans="2:4">
      <c r="B1949" s="104" t="s">
        <v>2866</v>
      </c>
      <c r="C1949" s="142">
        <v>6755494</v>
      </c>
      <c r="D1949" s="142">
        <v>0</v>
      </c>
    </row>
    <row r="1950" spans="2:4">
      <c r="B1950" s="106" t="s">
        <v>1711</v>
      </c>
      <c r="C1950" s="142">
        <v>6755494</v>
      </c>
      <c r="D1950" s="142">
        <v>0</v>
      </c>
    </row>
    <row r="1951" spans="2:4">
      <c r="B1951" s="104" t="s">
        <v>494</v>
      </c>
      <c r="C1951" s="142">
        <v>3907520</v>
      </c>
      <c r="D1951" s="142">
        <v>0</v>
      </c>
    </row>
    <row r="1952" spans="2:4">
      <c r="B1952" s="106" t="s">
        <v>843</v>
      </c>
      <c r="C1952" s="142">
        <v>3907520</v>
      </c>
      <c r="D1952" s="142">
        <v>0</v>
      </c>
    </row>
    <row r="1953" spans="2:4">
      <c r="B1953" s="104" t="s">
        <v>2867</v>
      </c>
      <c r="C1953" s="142">
        <v>1602705</v>
      </c>
      <c r="D1953" s="142">
        <v>0</v>
      </c>
    </row>
    <row r="1954" spans="2:4">
      <c r="B1954" s="106" t="s">
        <v>844</v>
      </c>
      <c r="C1954" s="142">
        <v>1602705</v>
      </c>
      <c r="D1954" s="142">
        <v>0</v>
      </c>
    </row>
    <row r="1955" spans="2:4">
      <c r="B1955" s="104" t="s">
        <v>1712</v>
      </c>
      <c r="C1955" s="142">
        <v>4785373</v>
      </c>
      <c r="D1955" s="142">
        <v>0</v>
      </c>
    </row>
    <row r="1956" spans="2:4">
      <c r="B1956" s="106" t="s">
        <v>1713</v>
      </c>
      <c r="C1956" s="142">
        <v>4785373</v>
      </c>
      <c r="D1956" s="142">
        <v>0</v>
      </c>
    </row>
    <row r="1957" spans="2:4">
      <c r="B1957" s="104" t="s">
        <v>2868</v>
      </c>
      <c r="C1957" s="142">
        <v>6755494</v>
      </c>
      <c r="D1957" s="142">
        <v>0</v>
      </c>
    </row>
    <row r="1958" spans="2:4">
      <c r="B1958" s="106" t="s">
        <v>1714</v>
      </c>
      <c r="C1958" s="142">
        <v>6755494</v>
      </c>
      <c r="D1958" s="142">
        <v>0</v>
      </c>
    </row>
    <row r="1959" spans="2:4">
      <c r="B1959" s="104" t="s">
        <v>2869</v>
      </c>
      <c r="C1959" s="142">
        <v>4785373</v>
      </c>
      <c r="D1959" s="142">
        <v>0</v>
      </c>
    </row>
    <row r="1960" spans="2:4">
      <c r="B1960" s="106" t="s">
        <v>1715</v>
      </c>
      <c r="C1960" s="142">
        <v>4785373</v>
      </c>
      <c r="D1960" s="142">
        <v>0</v>
      </c>
    </row>
    <row r="1961" spans="2:4">
      <c r="B1961" s="104" t="s">
        <v>495</v>
      </c>
      <c r="C1961" s="142">
        <v>3612275</v>
      </c>
      <c r="D1961" s="142">
        <v>0</v>
      </c>
    </row>
    <row r="1962" spans="2:4">
      <c r="B1962" s="106" t="s">
        <v>845</v>
      </c>
      <c r="C1962" s="142">
        <v>3612275</v>
      </c>
      <c r="D1962" s="142">
        <v>0</v>
      </c>
    </row>
    <row r="1963" spans="2:4">
      <c r="B1963" s="104" t="s">
        <v>1716</v>
      </c>
      <c r="C1963" s="142">
        <v>4785373</v>
      </c>
      <c r="D1963" s="142">
        <v>0</v>
      </c>
    </row>
    <row r="1964" spans="2:4">
      <c r="B1964" s="106" t="s">
        <v>1717</v>
      </c>
      <c r="C1964" s="142">
        <v>4785373</v>
      </c>
      <c r="D1964" s="142">
        <v>0</v>
      </c>
    </row>
    <row r="1965" spans="2:4">
      <c r="B1965" s="104" t="s">
        <v>1718</v>
      </c>
      <c r="C1965" s="142">
        <v>11249055</v>
      </c>
      <c r="D1965" s="142">
        <v>0</v>
      </c>
    </row>
    <row r="1966" spans="2:4">
      <c r="B1966" s="106" t="s">
        <v>1719</v>
      </c>
      <c r="C1966" s="142">
        <v>11249055</v>
      </c>
      <c r="D1966" s="142">
        <v>0</v>
      </c>
    </row>
    <row r="1967" spans="2:4">
      <c r="B1967" s="104" t="s">
        <v>1720</v>
      </c>
      <c r="C1967" s="142">
        <v>4785373</v>
      </c>
      <c r="D1967" s="142">
        <v>0</v>
      </c>
    </row>
    <row r="1968" spans="2:4">
      <c r="B1968" s="106" t="s">
        <v>1721</v>
      </c>
      <c r="C1968" s="142">
        <v>4785373</v>
      </c>
      <c r="D1968" s="142">
        <v>0</v>
      </c>
    </row>
    <row r="1969" spans="2:4">
      <c r="B1969" s="104" t="s">
        <v>1722</v>
      </c>
      <c r="C1969" s="142">
        <v>4785373</v>
      </c>
      <c r="D1969" s="142">
        <v>0</v>
      </c>
    </row>
    <row r="1970" spans="2:4">
      <c r="B1970" s="106" t="s">
        <v>1723</v>
      </c>
      <c r="C1970" s="142">
        <v>4785373</v>
      </c>
      <c r="D1970" s="142">
        <v>0</v>
      </c>
    </row>
    <row r="1971" spans="2:4">
      <c r="B1971" s="104" t="s">
        <v>1724</v>
      </c>
      <c r="C1971" s="142">
        <v>4785373</v>
      </c>
      <c r="D1971" s="142">
        <v>0</v>
      </c>
    </row>
    <row r="1972" spans="2:4">
      <c r="B1972" s="106" t="s">
        <v>1725</v>
      </c>
      <c r="C1972" s="142">
        <v>4785373</v>
      </c>
      <c r="D1972" s="142">
        <v>0</v>
      </c>
    </row>
    <row r="1973" spans="2:4">
      <c r="B1973" s="104" t="s">
        <v>1726</v>
      </c>
      <c r="C1973" s="142">
        <v>4785373</v>
      </c>
      <c r="D1973" s="142">
        <v>0</v>
      </c>
    </row>
    <row r="1974" spans="2:4">
      <c r="B1974" s="106" t="s">
        <v>1727</v>
      </c>
      <c r="C1974" s="142">
        <v>4785373</v>
      </c>
      <c r="D1974" s="142">
        <v>0</v>
      </c>
    </row>
    <row r="1975" spans="2:4">
      <c r="B1975" s="104" t="s">
        <v>1728</v>
      </c>
      <c r="C1975" s="142">
        <v>4785373</v>
      </c>
      <c r="D1975" s="142">
        <v>0</v>
      </c>
    </row>
    <row r="1976" spans="2:4">
      <c r="B1976" s="106" t="s">
        <v>1729</v>
      </c>
      <c r="C1976" s="142">
        <v>4785373</v>
      </c>
      <c r="D1976" s="142">
        <v>0</v>
      </c>
    </row>
    <row r="1977" spans="2:4">
      <c r="B1977" s="104" t="s">
        <v>3282</v>
      </c>
      <c r="C1977" s="142">
        <v>23298750</v>
      </c>
      <c r="D1977" s="142">
        <v>0</v>
      </c>
    </row>
    <row r="1978" spans="2:4">
      <c r="B1978" s="106" t="s">
        <v>3283</v>
      </c>
      <c r="C1978" s="142">
        <v>23298750</v>
      </c>
      <c r="D1978" s="142">
        <v>0</v>
      </c>
    </row>
    <row r="1979" spans="2:4">
      <c r="B1979" s="104" t="s">
        <v>1730</v>
      </c>
      <c r="C1979" s="142">
        <v>6755494</v>
      </c>
      <c r="D1979" s="142">
        <v>0</v>
      </c>
    </row>
    <row r="1980" spans="2:4">
      <c r="B1980" s="106" t="s">
        <v>1731</v>
      </c>
      <c r="C1980" s="142">
        <v>6755494</v>
      </c>
      <c r="D1980" s="142">
        <v>0</v>
      </c>
    </row>
    <row r="1981" spans="2:4">
      <c r="B1981" s="104" t="s">
        <v>3018</v>
      </c>
      <c r="C1981" s="142">
        <v>12343709</v>
      </c>
      <c r="D1981" s="142">
        <v>0</v>
      </c>
    </row>
    <row r="1982" spans="2:4">
      <c r="B1982" s="106" t="s">
        <v>3019</v>
      </c>
      <c r="C1982" s="142">
        <v>12343709</v>
      </c>
      <c r="D1982" s="142">
        <v>0</v>
      </c>
    </row>
    <row r="1983" spans="2:4">
      <c r="B1983" s="104" t="s">
        <v>1732</v>
      </c>
      <c r="C1983" s="142">
        <v>4785373</v>
      </c>
      <c r="D1983" s="142">
        <v>0</v>
      </c>
    </row>
    <row r="1984" spans="2:4">
      <c r="B1984" s="106" t="s">
        <v>1733</v>
      </c>
      <c r="C1984" s="142">
        <v>4785373</v>
      </c>
      <c r="D1984" s="142">
        <v>0</v>
      </c>
    </row>
    <row r="1985" spans="2:4">
      <c r="B1985" s="104" t="s">
        <v>1734</v>
      </c>
      <c r="C1985" s="142">
        <v>4785373</v>
      </c>
      <c r="D1985" s="142">
        <v>0</v>
      </c>
    </row>
    <row r="1986" spans="2:4">
      <c r="B1986" s="106" t="s">
        <v>1735</v>
      </c>
      <c r="C1986" s="142">
        <v>4785373</v>
      </c>
      <c r="D1986" s="142">
        <v>0</v>
      </c>
    </row>
    <row r="1987" spans="2:4">
      <c r="B1987" s="104" t="s">
        <v>1736</v>
      </c>
      <c r="C1987" s="142">
        <v>6755494</v>
      </c>
      <c r="D1987" s="142">
        <v>0</v>
      </c>
    </row>
    <row r="1988" spans="2:4">
      <c r="B1988" s="106" t="s">
        <v>1737</v>
      </c>
      <c r="C1988" s="142">
        <v>6755494</v>
      </c>
      <c r="D1988" s="142">
        <v>0</v>
      </c>
    </row>
    <row r="1989" spans="2:4">
      <c r="B1989" s="104" t="s">
        <v>1738</v>
      </c>
      <c r="C1989" s="142">
        <v>6755494</v>
      </c>
      <c r="D1989" s="142">
        <v>0</v>
      </c>
    </row>
    <row r="1990" spans="2:4">
      <c r="B1990" s="106" t="s">
        <v>1739</v>
      </c>
      <c r="C1990" s="142">
        <v>6755494</v>
      </c>
      <c r="D1990" s="142">
        <v>0</v>
      </c>
    </row>
    <row r="1991" spans="2:4">
      <c r="B1991" s="104" t="s">
        <v>1740</v>
      </c>
      <c r="C1991" s="142">
        <v>11249055</v>
      </c>
      <c r="D1991" s="142">
        <v>0</v>
      </c>
    </row>
    <row r="1992" spans="2:4">
      <c r="B1992" s="106" t="s">
        <v>1741</v>
      </c>
      <c r="C1992" s="142">
        <v>11249055</v>
      </c>
      <c r="D1992" s="142">
        <v>0</v>
      </c>
    </row>
    <row r="1993" spans="2:4">
      <c r="B1993" s="104" t="s">
        <v>3284</v>
      </c>
      <c r="C1993" s="142">
        <v>2356658</v>
      </c>
      <c r="D1993" s="142">
        <v>0</v>
      </c>
    </row>
    <row r="1994" spans="2:4">
      <c r="B1994" s="106" t="s">
        <v>3285</v>
      </c>
      <c r="C1994" s="142">
        <v>2356658</v>
      </c>
      <c r="D1994" s="142">
        <v>0</v>
      </c>
    </row>
    <row r="1995" spans="2:4">
      <c r="B1995" s="104" t="s">
        <v>1742</v>
      </c>
      <c r="C1995" s="142">
        <v>4785373</v>
      </c>
      <c r="D1995" s="142">
        <v>0</v>
      </c>
    </row>
    <row r="1996" spans="2:4">
      <c r="B1996" s="106" t="s">
        <v>1743</v>
      </c>
      <c r="C1996" s="142">
        <v>4785373</v>
      </c>
      <c r="D1996" s="142">
        <v>0</v>
      </c>
    </row>
    <row r="1997" spans="2:4">
      <c r="B1997" s="104" t="s">
        <v>1744</v>
      </c>
      <c r="C1997" s="142">
        <v>4785373</v>
      </c>
      <c r="D1997" s="142">
        <v>0</v>
      </c>
    </row>
    <row r="1998" spans="2:4">
      <c r="B1998" s="106" t="s">
        <v>1745</v>
      </c>
      <c r="C1998" s="142">
        <v>4785373</v>
      </c>
      <c r="D1998" s="142">
        <v>0</v>
      </c>
    </row>
    <row r="1999" spans="2:4">
      <c r="B1999" s="104" t="s">
        <v>1746</v>
      </c>
      <c r="C1999" s="142">
        <v>6755494</v>
      </c>
      <c r="D1999" s="142">
        <v>0</v>
      </c>
    </row>
    <row r="2000" spans="2:4">
      <c r="B2000" s="106" t="s">
        <v>1747</v>
      </c>
      <c r="C2000" s="142">
        <v>6755494</v>
      </c>
      <c r="D2000" s="142">
        <v>0</v>
      </c>
    </row>
    <row r="2001" spans="2:4">
      <c r="B2001" s="104" t="s">
        <v>2870</v>
      </c>
      <c r="C2001" s="142">
        <v>6755494</v>
      </c>
      <c r="D2001" s="142">
        <v>0</v>
      </c>
    </row>
    <row r="2002" spans="2:4">
      <c r="B2002" s="106" t="s">
        <v>1748</v>
      </c>
      <c r="C2002" s="142">
        <v>6755494</v>
      </c>
      <c r="D2002" s="142">
        <v>0</v>
      </c>
    </row>
    <row r="2003" spans="2:4">
      <c r="B2003" s="104" t="s">
        <v>496</v>
      </c>
      <c r="C2003" s="142">
        <v>15235929</v>
      </c>
      <c r="D2003" s="142">
        <v>0</v>
      </c>
    </row>
    <row r="2004" spans="2:4">
      <c r="B2004" s="106" t="s">
        <v>846</v>
      </c>
      <c r="C2004" s="142">
        <v>15235929</v>
      </c>
      <c r="D2004" s="142">
        <v>0</v>
      </c>
    </row>
    <row r="2005" spans="2:4">
      <c r="B2005" s="104" t="s">
        <v>2871</v>
      </c>
      <c r="C2005" s="142">
        <v>62404864</v>
      </c>
      <c r="D2005" s="142">
        <v>0</v>
      </c>
    </row>
    <row r="2006" spans="2:4">
      <c r="B2006" s="106" t="s">
        <v>847</v>
      </c>
      <c r="C2006" s="142">
        <v>62404864</v>
      </c>
      <c r="D2006" s="142">
        <v>0</v>
      </c>
    </row>
    <row r="2007" spans="2:4">
      <c r="B2007" s="104" t="s">
        <v>1749</v>
      </c>
      <c r="C2007" s="142">
        <v>6755494</v>
      </c>
      <c r="D2007" s="142">
        <v>0</v>
      </c>
    </row>
    <row r="2008" spans="2:4">
      <c r="B2008" s="106" t="s">
        <v>1750</v>
      </c>
      <c r="C2008" s="142">
        <v>6755494</v>
      </c>
      <c r="D2008" s="142">
        <v>0</v>
      </c>
    </row>
    <row r="2009" spans="2:4">
      <c r="B2009" s="104" t="s">
        <v>2872</v>
      </c>
      <c r="C2009" s="142">
        <v>4785373</v>
      </c>
      <c r="D2009" s="142">
        <v>0</v>
      </c>
    </row>
    <row r="2010" spans="2:4">
      <c r="B2010" s="106" t="s">
        <v>1751</v>
      </c>
      <c r="C2010" s="142">
        <v>4785373</v>
      </c>
      <c r="D2010" s="142">
        <v>0</v>
      </c>
    </row>
    <row r="2011" spans="2:4">
      <c r="B2011" s="104" t="s">
        <v>497</v>
      </c>
      <c r="C2011" s="142">
        <v>6686174</v>
      </c>
      <c r="D2011" s="142">
        <v>0</v>
      </c>
    </row>
    <row r="2012" spans="2:4">
      <c r="B2012" s="106" t="s">
        <v>848</v>
      </c>
      <c r="C2012" s="142">
        <v>6686174</v>
      </c>
      <c r="D2012" s="142">
        <v>0</v>
      </c>
    </row>
    <row r="2013" spans="2:4">
      <c r="B2013" s="104" t="s">
        <v>498</v>
      </c>
      <c r="C2013" s="142">
        <v>22924842</v>
      </c>
      <c r="D2013" s="142">
        <v>0</v>
      </c>
    </row>
    <row r="2014" spans="2:4">
      <c r="B2014" s="106" t="s">
        <v>849</v>
      </c>
      <c r="C2014" s="142">
        <v>22924842</v>
      </c>
      <c r="D2014" s="142">
        <v>0</v>
      </c>
    </row>
    <row r="2015" spans="2:4">
      <c r="B2015" s="104" t="s">
        <v>1104</v>
      </c>
      <c r="C2015" s="142">
        <v>16522568</v>
      </c>
      <c r="D2015" s="142">
        <v>2890190.43</v>
      </c>
    </row>
    <row r="2016" spans="2:4">
      <c r="B2016" s="106" t="s">
        <v>1105</v>
      </c>
      <c r="C2016" s="142">
        <v>16522568</v>
      </c>
      <c r="D2016" s="142">
        <v>2890190.43</v>
      </c>
    </row>
    <row r="2017" spans="2:4">
      <c r="B2017" s="104" t="s">
        <v>499</v>
      </c>
      <c r="C2017" s="142">
        <v>2625310</v>
      </c>
      <c r="D2017" s="142">
        <v>0</v>
      </c>
    </row>
    <row r="2018" spans="2:4">
      <c r="B2018" s="106" t="s">
        <v>850</v>
      </c>
      <c r="C2018" s="142">
        <v>2625310</v>
      </c>
      <c r="D2018" s="142">
        <v>0</v>
      </c>
    </row>
    <row r="2019" spans="2:4">
      <c r="B2019" s="104" t="s">
        <v>500</v>
      </c>
      <c r="C2019" s="142">
        <v>2625310</v>
      </c>
      <c r="D2019" s="142">
        <v>0</v>
      </c>
    </row>
    <row r="2020" spans="2:4">
      <c r="B2020" s="106" t="s">
        <v>851</v>
      </c>
      <c r="C2020" s="142">
        <v>2625310</v>
      </c>
      <c r="D2020" s="142">
        <v>0</v>
      </c>
    </row>
    <row r="2021" spans="2:4">
      <c r="B2021" s="104" t="s">
        <v>501</v>
      </c>
      <c r="C2021" s="142">
        <v>2625310</v>
      </c>
      <c r="D2021" s="142">
        <v>0</v>
      </c>
    </row>
    <row r="2022" spans="2:4">
      <c r="B2022" s="106" t="s">
        <v>852</v>
      </c>
      <c r="C2022" s="142">
        <v>2625310</v>
      </c>
      <c r="D2022" s="142">
        <v>0</v>
      </c>
    </row>
    <row r="2023" spans="2:4">
      <c r="B2023" s="103" t="s">
        <v>284</v>
      </c>
      <c r="C2023" s="143">
        <v>158899581</v>
      </c>
      <c r="D2023" s="143">
        <v>2770121.17</v>
      </c>
    </row>
    <row r="2024" spans="2:4">
      <c r="B2024" s="104" t="s">
        <v>327</v>
      </c>
      <c r="C2024" s="142">
        <v>158899581</v>
      </c>
      <c r="D2024" s="142">
        <v>2770121.17</v>
      </c>
    </row>
    <row r="2025" spans="2:4">
      <c r="B2025" s="106" t="s">
        <v>2584</v>
      </c>
      <c r="C2025" s="142">
        <v>158899581</v>
      </c>
      <c r="D2025" s="142">
        <v>2770121.17</v>
      </c>
    </row>
    <row r="2026" spans="2:4">
      <c r="B2026" s="105" t="s">
        <v>502</v>
      </c>
      <c r="C2026" s="142">
        <v>1852467650</v>
      </c>
      <c r="D2026" s="142">
        <v>166633943.79999998</v>
      </c>
    </row>
    <row r="2027" spans="2:4">
      <c r="B2027" s="103" t="s">
        <v>281</v>
      </c>
      <c r="C2027" s="143">
        <v>1631032120</v>
      </c>
      <c r="D2027" s="143">
        <v>166633943.79999998</v>
      </c>
    </row>
    <row r="2028" spans="2:4">
      <c r="B2028" s="104" t="s">
        <v>1040</v>
      </c>
      <c r="C2028" s="142">
        <v>15096247</v>
      </c>
      <c r="D2028" s="142">
        <v>0</v>
      </c>
    </row>
    <row r="2029" spans="2:4">
      <c r="B2029" s="106" t="s">
        <v>1041</v>
      </c>
      <c r="C2029" s="142">
        <v>15096247</v>
      </c>
      <c r="D2029" s="142">
        <v>0</v>
      </c>
    </row>
    <row r="2030" spans="2:4">
      <c r="B2030" s="104" t="s">
        <v>2873</v>
      </c>
      <c r="C2030" s="142">
        <v>52993756</v>
      </c>
      <c r="D2030" s="142">
        <v>0</v>
      </c>
    </row>
    <row r="2031" spans="2:4">
      <c r="B2031" s="106" t="s">
        <v>2555</v>
      </c>
      <c r="C2031" s="142">
        <v>52993756</v>
      </c>
      <c r="D2031" s="142">
        <v>0</v>
      </c>
    </row>
    <row r="2032" spans="2:4">
      <c r="B2032" s="104" t="s">
        <v>3286</v>
      </c>
      <c r="C2032" s="142">
        <v>1449026</v>
      </c>
      <c r="D2032" s="142">
        <v>0</v>
      </c>
    </row>
    <row r="2033" spans="2:4">
      <c r="B2033" s="106" t="s">
        <v>3287</v>
      </c>
      <c r="C2033" s="142">
        <v>1449026</v>
      </c>
      <c r="D2033" s="142">
        <v>0</v>
      </c>
    </row>
    <row r="2034" spans="2:4">
      <c r="B2034" s="104" t="s">
        <v>1752</v>
      </c>
      <c r="C2034" s="142">
        <v>6659723</v>
      </c>
      <c r="D2034" s="142">
        <v>0</v>
      </c>
    </row>
    <row r="2035" spans="2:4">
      <c r="B2035" s="106" t="s">
        <v>1753</v>
      </c>
      <c r="C2035" s="142">
        <v>6659723</v>
      </c>
      <c r="D2035" s="142">
        <v>0</v>
      </c>
    </row>
    <row r="2036" spans="2:4">
      <c r="B2036" s="104" t="s">
        <v>1754</v>
      </c>
      <c r="C2036" s="142">
        <v>11087637</v>
      </c>
      <c r="D2036" s="142">
        <v>0</v>
      </c>
    </row>
    <row r="2037" spans="2:4">
      <c r="B2037" s="106" t="s">
        <v>1755</v>
      </c>
      <c r="C2037" s="142">
        <v>11087637</v>
      </c>
      <c r="D2037" s="142">
        <v>0</v>
      </c>
    </row>
    <row r="2038" spans="2:4">
      <c r="B2038" s="104" t="s">
        <v>503</v>
      </c>
      <c r="C2038" s="142">
        <v>6379233</v>
      </c>
      <c r="D2038" s="142">
        <v>0</v>
      </c>
    </row>
    <row r="2039" spans="2:4">
      <c r="B2039" s="106" t="s">
        <v>853</v>
      </c>
      <c r="C2039" s="142">
        <v>6379233</v>
      </c>
      <c r="D2039" s="142">
        <v>0</v>
      </c>
    </row>
    <row r="2040" spans="2:4">
      <c r="B2040" s="104" t="s">
        <v>2874</v>
      </c>
      <c r="C2040" s="142">
        <v>6659723</v>
      </c>
      <c r="D2040" s="142">
        <v>0</v>
      </c>
    </row>
    <row r="2041" spans="2:4">
      <c r="B2041" s="106" t="s">
        <v>1756</v>
      </c>
      <c r="C2041" s="142">
        <v>6659723</v>
      </c>
      <c r="D2041" s="142">
        <v>0</v>
      </c>
    </row>
    <row r="2042" spans="2:4">
      <c r="B2042" s="104" t="s">
        <v>1757</v>
      </c>
      <c r="C2042" s="142">
        <v>4718384</v>
      </c>
      <c r="D2042" s="142">
        <v>0</v>
      </c>
    </row>
    <row r="2043" spans="2:4">
      <c r="B2043" s="106" t="s">
        <v>1758</v>
      </c>
      <c r="C2043" s="142">
        <v>4718384</v>
      </c>
      <c r="D2043" s="142">
        <v>0</v>
      </c>
    </row>
    <row r="2044" spans="2:4">
      <c r="B2044" s="104" t="s">
        <v>1759</v>
      </c>
      <c r="C2044" s="142">
        <v>4718384</v>
      </c>
      <c r="D2044" s="142">
        <v>0</v>
      </c>
    </row>
    <row r="2045" spans="2:4">
      <c r="B2045" s="106" t="s">
        <v>1760</v>
      </c>
      <c r="C2045" s="142">
        <v>4718384</v>
      </c>
      <c r="D2045" s="142">
        <v>0</v>
      </c>
    </row>
    <row r="2046" spans="2:4">
      <c r="B2046" s="104" t="s">
        <v>1761</v>
      </c>
      <c r="C2046" s="142">
        <v>4718384</v>
      </c>
      <c r="D2046" s="142">
        <v>0</v>
      </c>
    </row>
    <row r="2047" spans="2:4">
      <c r="B2047" s="106" t="s">
        <v>1762</v>
      </c>
      <c r="C2047" s="142">
        <v>4718384</v>
      </c>
      <c r="D2047" s="142">
        <v>0</v>
      </c>
    </row>
    <row r="2048" spans="2:4">
      <c r="B2048" s="104" t="s">
        <v>1763</v>
      </c>
      <c r="C2048" s="142">
        <v>11087637</v>
      </c>
      <c r="D2048" s="142">
        <v>0</v>
      </c>
    </row>
    <row r="2049" spans="2:4">
      <c r="B2049" s="106" t="s">
        <v>1764</v>
      </c>
      <c r="C2049" s="142">
        <v>11087637</v>
      </c>
      <c r="D2049" s="142">
        <v>0</v>
      </c>
    </row>
    <row r="2050" spans="2:4">
      <c r="B2050" s="104" t="s">
        <v>1765</v>
      </c>
      <c r="C2050" s="142">
        <v>11087637</v>
      </c>
      <c r="D2050" s="142">
        <v>0</v>
      </c>
    </row>
    <row r="2051" spans="2:4">
      <c r="B2051" s="106" t="s">
        <v>1766</v>
      </c>
      <c r="C2051" s="142">
        <v>11087637</v>
      </c>
      <c r="D2051" s="142">
        <v>0</v>
      </c>
    </row>
    <row r="2052" spans="2:4">
      <c r="B2052" s="104" t="s">
        <v>1767</v>
      </c>
      <c r="C2052" s="142">
        <v>6659723</v>
      </c>
      <c r="D2052" s="142">
        <v>1498436.96</v>
      </c>
    </row>
    <row r="2053" spans="2:4">
      <c r="B2053" s="106" t="s">
        <v>1768</v>
      </c>
      <c r="C2053" s="142">
        <v>6659723</v>
      </c>
      <c r="D2053" s="142">
        <v>1498436.96</v>
      </c>
    </row>
    <row r="2054" spans="2:4">
      <c r="B2054" s="104" t="s">
        <v>1769</v>
      </c>
      <c r="C2054" s="142">
        <v>6659723</v>
      </c>
      <c r="D2054" s="142">
        <v>1498436.96</v>
      </c>
    </row>
    <row r="2055" spans="2:4">
      <c r="B2055" s="106" t="s">
        <v>1770</v>
      </c>
      <c r="C2055" s="142">
        <v>6659723</v>
      </c>
      <c r="D2055" s="142">
        <v>1498436.96</v>
      </c>
    </row>
    <row r="2056" spans="2:4">
      <c r="B2056" s="104" t="s">
        <v>1771</v>
      </c>
      <c r="C2056" s="142">
        <v>6659723</v>
      </c>
      <c r="D2056" s="142">
        <v>1498436.96</v>
      </c>
    </row>
    <row r="2057" spans="2:4">
      <c r="B2057" s="106" t="s">
        <v>1772</v>
      </c>
      <c r="C2057" s="142">
        <v>6659723</v>
      </c>
      <c r="D2057" s="142">
        <v>1498436.96</v>
      </c>
    </row>
    <row r="2058" spans="2:4">
      <c r="B2058" s="104" t="s">
        <v>1773</v>
      </c>
      <c r="C2058" s="142">
        <v>6659723</v>
      </c>
      <c r="D2058" s="142">
        <v>1498436.96</v>
      </c>
    </row>
    <row r="2059" spans="2:4">
      <c r="B2059" s="106" t="s">
        <v>1774</v>
      </c>
      <c r="C2059" s="142">
        <v>6659723</v>
      </c>
      <c r="D2059" s="142">
        <v>1498436.96</v>
      </c>
    </row>
    <row r="2060" spans="2:4">
      <c r="B2060" s="104" t="s">
        <v>1775</v>
      </c>
      <c r="C2060" s="142">
        <v>4718384</v>
      </c>
      <c r="D2060" s="142">
        <v>1061636.3899999999</v>
      </c>
    </row>
    <row r="2061" spans="2:4">
      <c r="B2061" s="106" t="s">
        <v>1776</v>
      </c>
      <c r="C2061" s="142">
        <v>4718384</v>
      </c>
      <c r="D2061" s="142">
        <v>1061636.3899999999</v>
      </c>
    </row>
    <row r="2062" spans="2:4">
      <c r="B2062" s="104" t="s">
        <v>2875</v>
      </c>
      <c r="C2062" s="142">
        <v>6659723</v>
      </c>
      <c r="D2062" s="142">
        <v>0</v>
      </c>
    </row>
    <row r="2063" spans="2:4">
      <c r="B2063" s="106" t="s">
        <v>1777</v>
      </c>
      <c r="C2063" s="142">
        <v>6659723</v>
      </c>
      <c r="D2063" s="142">
        <v>0</v>
      </c>
    </row>
    <row r="2064" spans="2:4">
      <c r="B2064" s="104" t="s">
        <v>2876</v>
      </c>
      <c r="C2064" s="142">
        <v>3861559</v>
      </c>
      <c r="D2064" s="142">
        <v>0</v>
      </c>
    </row>
    <row r="2065" spans="2:4">
      <c r="B2065" s="106" t="s">
        <v>854</v>
      </c>
      <c r="C2065" s="142">
        <v>3861559</v>
      </c>
      <c r="D2065" s="142">
        <v>0</v>
      </c>
    </row>
    <row r="2066" spans="2:4">
      <c r="B2066" s="104" t="s">
        <v>504</v>
      </c>
      <c r="C2066" s="142">
        <v>9125381</v>
      </c>
      <c r="D2066" s="142">
        <v>0</v>
      </c>
    </row>
    <row r="2067" spans="2:4">
      <c r="B2067" s="106" t="s">
        <v>855</v>
      </c>
      <c r="C2067" s="142">
        <v>9125381</v>
      </c>
      <c r="D2067" s="142">
        <v>0</v>
      </c>
    </row>
    <row r="2068" spans="2:4">
      <c r="B2068" s="104" t="s">
        <v>1778</v>
      </c>
      <c r="C2068" s="142">
        <v>6659723</v>
      </c>
      <c r="D2068" s="142">
        <v>0</v>
      </c>
    </row>
    <row r="2069" spans="2:4">
      <c r="B2069" s="106" t="s">
        <v>1779</v>
      </c>
      <c r="C2069" s="142">
        <v>6659723</v>
      </c>
      <c r="D2069" s="142">
        <v>0</v>
      </c>
    </row>
    <row r="2070" spans="2:4">
      <c r="B2070" s="104" t="s">
        <v>1780</v>
      </c>
      <c r="C2070" s="142">
        <v>6635781</v>
      </c>
      <c r="D2070" s="142">
        <v>0</v>
      </c>
    </row>
    <row r="2071" spans="2:4">
      <c r="B2071" s="106" t="s">
        <v>1781</v>
      </c>
      <c r="C2071" s="142">
        <v>6635781</v>
      </c>
      <c r="D2071" s="142">
        <v>0</v>
      </c>
    </row>
    <row r="2072" spans="2:4">
      <c r="B2072" s="104" t="s">
        <v>2877</v>
      </c>
      <c r="C2072" s="142">
        <v>4701637</v>
      </c>
      <c r="D2072" s="142">
        <v>0</v>
      </c>
    </row>
    <row r="2073" spans="2:4">
      <c r="B2073" s="106" t="s">
        <v>1782</v>
      </c>
      <c r="C2073" s="142">
        <v>4701637</v>
      </c>
      <c r="D2073" s="142">
        <v>0</v>
      </c>
    </row>
    <row r="2074" spans="2:4">
      <c r="B2074" s="104" t="s">
        <v>1042</v>
      </c>
      <c r="C2074" s="142">
        <v>963350</v>
      </c>
      <c r="D2074" s="142">
        <v>0</v>
      </c>
    </row>
    <row r="2075" spans="2:4">
      <c r="B2075" s="106" t="s">
        <v>1043</v>
      </c>
      <c r="C2075" s="142">
        <v>963350</v>
      </c>
      <c r="D2075" s="142">
        <v>0</v>
      </c>
    </row>
    <row r="2076" spans="2:4">
      <c r="B2076" s="104" t="s">
        <v>1783</v>
      </c>
      <c r="C2076" s="142">
        <v>6635781</v>
      </c>
      <c r="D2076" s="142">
        <v>0</v>
      </c>
    </row>
    <row r="2077" spans="2:4">
      <c r="B2077" s="106" t="s">
        <v>1784</v>
      </c>
      <c r="C2077" s="142">
        <v>6635781</v>
      </c>
      <c r="D2077" s="142">
        <v>0</v>
      </c>
    </row>
    <row r="2078" spans="2:4">
      <c r="B2078" s="104" t="s">
        <v>1785</v>
      </c>
      <c r="C2078" s="142">
        <v>4701637</v>
      </c>
      <c r="D2078" s="142">
        <v>0</v>
      </c>
    </row>
    <row r="2079" spans="2:4">
      <c r="B2079" s="106" t="s">
        <v>1786</v>
      </c>
      <c r="C2079" s="142">
        <v>4701637</v>
      </c>
      <c r="D2079" s="142">
        <v>0</v>
      </c>
    </row>
    <row r="2080" spans="2:4">
      <c r="B2080" s="104" t="s">
        <v>3288</v>
      </c>
      <c r="C2080" s="142">
        <v>4815940</v>
      </c>
      <c r="D2080" s="142">
        <v>0</v>
      </c>
    </row>
    <row r="2081" spans="2:4">
      <c r="B2081" s="106" t="s">
        <v>3289</v>
      </c>
      <c r="C2081" s="142">
        <v>4815940</v>
      </c>
      <c r="D2081" s="142">
        <v>0</v>
      </c>
    </row>
    <row r="2082" spans="2:4">
      <c r="B2082" s="104" t="s">
        <v>1787</v>
      </c>
      <c r="C2082" s="142">
        <v>4701637</v>
      </c>
      <c r="D2082" s="142">
        <v>0</v>
      </c>
    </row>
    <row r="2083" spans="2:4">
      <c r="B2083" s="106" t="s">
        <v>1788</v>
      </c>
      <c r="C2083" s="142">
        <v>4701637</v>
      </c>
      <c r="D2083" s="142">
        <v>0</v>
      </c>
    </row>
    <row r="2084" spans="2:4">
      <c r="B2084" s="104" t="s">
        <v>505</v>
      </c>
      <c r="C2084" s="142">
        <v>9531651</v>
      </c>
      <c r="D2084" s="142">
        <v>0</v>
      </c>
    </row>
    <row r="2085" spans="2:4">
      <c r="B2085" s="106" t="s">
        <v>856</v>
      </c>
      <c r="C2085" s="142">
        <v>9531651</v>
      </c>
      <c r="D2085" s="142">
        <v>0</v>
      </c>
    </row>
    <row r="2086" spans="2:4">
      <c r="B2086" s="104" t="s">
        <v>506</v>
      </c>
      <c r="C2086" s="142">
        <v>39589936</v>
      </c>
      <c r="D2086" s="142">
        <v>0</v>
      </c>
    </row>
    <row r="2087" spans="2:4">
      <c r="B2087" s="106" t="s">
        <v>857</v>
      </c>
      <c r="C2087" s="142">
        <v>39589936</v>
      </c>
      <c r="D2087" s="142">
        <v>0</v>
      </c>
    </row>
    <row r="2088" spans="2:4">
      <c r="B2088" s="104" t="s">
        <v>3290</v>
      </c>
      <c r="C2088" s="142">
        <v>14344529</v>
      </c>
      <c r="D2088" s="142">
        <v>0</v>
      </c>
    </row>
    <row r="2089" spans="2:4">
      <c r="B2089" s="106" t="s">
        <v>3291</v>
      </c>
      <c r="C2089" s="142">
        <v>14344529</v>
      </c>
      <c r="D2089" s="142">
        <v>0</v>
      </c>
    </row>
    <row r="2090" spans="2:4">
      <c r="B2090" s="104" t="s">
        <v>1789</v>
      </c>
      <c r="C2090" s="142">
        <v>12351763</v>
      </c>
      <c r="D2090" s="142">
        <v>0</v>
      </c>
    </row>
    <row r="2091" spans="2:4">
      <c r="B2091" s="106" t="s">
        <v>1790</v>
      </c>
      <c r="C2091" s="142">
        <v>12351763</v>
      </c>
      <c r="D2091" s="142">
        <v>0</v>
      </c>
    </row>
    <row r="2092" spans="2:4">
      <c r="B2092" s="104" t="s">
        <v>1791</v>
      </c>
      <c r="C2092" s="142">
        <v>6659723</v>
      </c>
      <c r="D2092" s="142">
        <v>0</v>
      </c>
    </row>
    <row r="2093" spans="2:4">
      <c r="B2093" s="106" t="s">
        <v>1792</v>
      </c>
      <c r="C2093" s="142">
        <v>6659723</v>
      </c>
      <c r="D2093" s="142">
        <v>0</v>
      </c>
    </row>
    <row r="2094" spans="2:4">
      <c r="B2094" s="104" t="s">
        <v>1793</v>
      </c>
      <c r="C2094" s="142">
        <v>11087637</v>
      </c>
      <c r="D2094" s="142">
        <v>0</v>
      </c>
    </row>
    <row r="2095" spans="2:4">
      <c r="B2095" s="106" t="s">
        <v>1794</v>
      </c>
      <c r="C2095" s="142">
        <v>11087637</v>
      </c>
      <c r="D2095" s="142">
        <v>0</v>
      </c>
    </row>
    <row r="2096" spans="2:4">
      <c r="B2096" s="104" t="s">
        <v>1795</v>
      </c>
      <c r="C2096" s="142">
        <v>21509631</v>
      </c>
      <c r="D2096" s="142">
        <v>0</v>
      </c>
    </row>
    <row r="2097" spans="2:4">
      <c r="B2097" s="106" t="s">
        <v>1796</v>
      </c>
      <c r="C2097" s="142">
        <v>21509631</v>
      </c>
      <c r="D2097" s="142">
        <v>0</v>
      </c>
    </row>
    <row r="2098" spans="2:4">
      <c r="B2098" s="104" t="s">
        <v>1797</v>
      </c>
      <c r="C2098" s="142">
        <v>11087637</v>
      </c>
      <c r="D2098" s="142">
        <v>0</v>
      </c>
    </row>
    <row r="2099" spans="2:4">
      <c r="B2099" s="106" t="s">
        <v>1798</v>
      </c>
      <c r="C2099" s="142">
        <v>11087637</v>
      </c>
      <c r="D2099" s="142">
        <v>0</v>
      </c>
    </row>
    <row r="2100" spans="2:4">
      <c r="B2100" s="104" t="s">
        <v>3292</v>
      </c>
      <c r="C2100" s="142">
        <v>6148624</v>
      </c>
      <c r="D2100" s="142">
        <v>0</v>
      </c>
    </row>
    <row r="2101" spans="2:4">
      <c r="B2101" s="106" t="s">
        <v>3293</v>
      </c>
      <c r="C2101" s="142">
        <v>6148624</v>
      </c>
      <c r="D2101" s="142">
        <v>0</v>
      </c>
    </row>
    <row r="2102" spans="2:4">
      <c r="B2102" s="104" t="s">
        <v>1799</v>
      </c>
      <c r="C2102" s="142">
        <v>4718384</v>
      </c>
      <c r="D2102" s="142">
        <v>0</v>
      </c>
    </row>
    <row r="2103" spans="2:4">
      <c r="B2103" s="106" t="s">
        <v>1800</v>
      </c>
      <c r="C2103" s="142">
        <v>4718384</v>
      </c>
      <c r="D2103" s="142">
        <v>0</v>
      </c>
    </row>
    <row r="2104" spans="2:4">
      <c r="B2104" s="104" t="s">
        <v>2878</v>
      </c>
      <c r="C2104" s="142">
        <v>53540816</v>
      </c>
      <c r="D2104" s="142">
        <v>0</v>
      </c>
    </row>
    <row r="2105" spans="2:4">
      <c r="B2105" s="106" t="s">
        <v>2683</v>
      </c>
      <c r="C2105" s="142">
        <v>53540816</v>
      </c>
      <c r="D2105" s="142">
        <v>0</v>
      </c>
    </row>
    <row r="2106" spans="2:4">
      <c r="B2106" s="104" t="s">
        <v>1801</v>
      </c>
      <c r="C2106" s="142">
        <v>6659723</v>
      </c>
      <c r="D2106" s="142">
        <v>0</v>
      </c>
    </row>
    <row r="2107" spans="2:4">
      <c r="B2107" s="106" t="s">
        <v>1802</v>
      </c>
      <c r="C2107" s="142">
        <v>6659723</v>
      </c>
      <c r="D2107" s="142">
        <v>0</v>
      </c>
    </row>
    <row r="2108" spans="2:4">
      <c r="B2108" s="104" t="s">
        <v>1803</v>
      </c>
      <c r="C2108" s="142">
        <v>4718384</v>
      </c>
      <c r="D2108" s="142">
        <v>0</v>
      </c>
    </row>
    <row r="2109" spans="2:4">
      <c r="B2109" s="106" t="s">
        <v>1804</v>
      </c>
      <c r="C2109" s="142">
        <v>4718384</v>
      </c>
      <c r="D2109" s="142">
        <v>0</v>
      </c>
    </row>
    <row r="2110" spans="2:4">
      <c r="B2110" s="104" t="s">
        <v>2879</v>
      </c>
      <c r="C2110" s="142">
        <v>33693024</v>
      </c>
      <c r="D2110" s="142">
        <v>0</v>
      </c>
    </row>
    <row r="2111" spans="2:4">
      <c r="B2111" s="106" t="s">
        <v>2684</v>
      </c>
      <c r="C2111" s="142">
        <v>33693024</v>
      </c>
      <c r="D2111" s="142">
        <v>0</v>
      </c>
    </row>
    <row r="2112" spans="2:4">
      <c r="B2112" s="104" t="s">
        <v>2880</v>
      </c>
      <c r="C2112" s="142">
        <v>11087637</v>
      </c>
      <c r="D2112" s="142">
        <v>0</v>
      </c>
    </row>
    <row r="2113" spans="2:4">
      <c r="B2113" s="106" t="s">
        <v>1805</v>
      </c>
      <c r="C2113" s="142">
        <v>11087637</v>
      </c>
      <c r="D2113" s="142">
        <v>0</v>
      </c>
    </row>
    <row r="2114" spans="2:4">
      <c r="B2114" s="104" t="s">
        <v>3294</v>
      </c>
      <c r="C2114" s="142">
        <v>2210394</v>
      </c>
      <c r="D2114" s="142">
        <v>0</v>
      </c>
    </row>
    <row r="2115" spans="2:4">
      <c r="B2115" s="106" t="s">
        <v>3295</v>
      </c>
      <c r="C2115" s="142">
        <v>2210394</v>
      </c>
      <c r="D2115" s="142">
        <v>0</v>
      </c>
    </row>
    <row r="2116" spans="2:4">
      <c r="B2116" s="104" t="s">
        <v>507</v>
      </c>
      <c r="C2116" s="142">
        <v>241916640</v>
      </c>
      <c r="D2116" s="142">
        <v>48099922.170000002</v>
      </c>
    </row>
    <row r="2117" spans="2:4">
      <c r="B2117" s="106" t="s">
        <v>858</v>
      </c>
      <c r="C2117" s="142">
        <v>241916640</v>
      </c>
      <c r="D2117" s="142">
        <v>48099922.170000002</v>
      </c>
    </row>
    <row r="2118" spans="2:4">
      <c r="B2118" s="104" t="s">
        <v>1806</v>
      </c>
      <c r="C2118" s="142">
        <v>21509631</v>
      </c>
      <c r="D2118" s="142">
        <v>4787992.08</v>
      </c>
    </row>
    <row r="2119" spans="2:4">
      <c r="B2119" s="106" t="s">
        <v>1807</v>
      </c>
      <c r="C2119" s="142">
        <v>21509631</v>
      </c>
      <c r="D2119" s="142">
        <v>4787992.08</v>
      </c>
    </row>
    <row r="2120" spans="2:4">
      <c r="B2120" s="104" t="s">
        <v>1808</v>
      </c>
      <c r="C2120" s="142">
        <v>4718384</v>
      </c>
      <c r="D2120" s="142">
        <v>1087475.1599999999</v>
      </c>
    </row>
    <row r="2121" spans="2:4">
      <c r="B2121" s="106" t="s">
        <v>1809</v>
      </c>
      <c r="C2121" s="142">
        <v>4718384</v>
      </c>
      <c r="D2121" s="142">
        <v>1087475.1599999999</v>
      </c>
    </row>
    <row r="2122" spans="2:4">
      <c r="B2122" s="104" t="s">
        <v>3296</v>
      </c>
      <c r="C2122" s="142">
        <v>32064029</v>
      </c>
      <c r="D2122" s="142">
        <v>0</v>
      </c>
    </row>
    <row r="2123" spans="2:4">
      <c r="B2123" s="106" t="s">
        <v>3297</v>
      </c>
      <c r="C2123" s="142">
        <v>32064029</v>
      </c>
      <c r="D2123" s="142">
        <v>0</v>
      </c>
    </row>
    <row r="2124" spans="2:4">
      <c r="B2124" s="104" t="s">
        <v>2881</v>
      </c>
      <c r="C2124" s="142">
        <v>4718384</v>
      </c>
      <c r="D2124" s="142">
        <v>1087475.1599999999</v>
      </c>
    </row>
    <row r="2125" spans="2:4">
      <c r="B2125" s="106" t="s">
        <v>1810</v>
      </c>
      <c r="C2125" s="142">
        <v>4718384</v>
      </c>
      <c r="D2125" s="142">
        <v>1087475.1599999999</v>
      </c>
    </row>
    <row r="2126" spans="2:4">
      <c r="B2126" s="104" t="s">
        <v>508</v>
      </c>
      <c r="C2126" s="142">
        <v>138822901</v>
      </c>
      <c r="D2126" s="142">
        <v>0</v>
      </c>
    </row>
    <row r="2127" spans="2:4">
      <c r="B2127" s="106" t="s">
        <v>859</v>
      </c>
      <c r="C2127" s="142">
        <v>138822901</v>
      </c>
      <c r="D2127" s="142">
        <v>0</v>
      </c>
    </row>
    <row r="2128" spans="2:4">
      <c r="B2128" s="104" t="s">
        <v>2882</v>
      </c>
      <c r="C2128" s="142">
        <v>12351763</v>
      </c>
      <c r="D2128" s="142">
        <v>0</v>
      </c>
    </row>
    <row r="2129" spans="2:4">
      <c r="B2129" s="106" t="s">
        <v>1811</v>
      </c>
      <c r="C2129" s="142">
        <v>12351763</v>
      </c>
      <c r="D2129" s="142">
        <v>0</v>
      </c>
    </row>
    <row r="2130" spans="2:4">
      <c r="B2130" s="104" t="s">
        <v>509</v>
      </c>
      <c r="C2130" s="142">
        <v>48368948</v>
      </c>
      <c r="D2130" s="142">
        <v>0</v>
      </c>
    </row>
    <row r="2131" spans="2:4">
      <c r="B2131" s="106" t="s">
        <v>860</v>
      </c>
      <c r="C2131" s="142">
        <v>48368948</v>
      </c>
      <c r="D2131" s="142">
        <v>0</v>
      </c>
    </row>
    <row r="2132" spans="2:4">
      <c r="B2132" s="104" t="s">
        <v>2883</v>
      </c>
      <c r="C2132" s="142">
        <v>12351763</v>
      </c>
      <c r="D2132" s="142">
        <v>0</v>
      </c>
    </row>
    <row r="2133" spans="2:4">
      <c r="B2133" s="106" t="s">
        <v>1812</v>
      </c>
      <c r="C2133" s="142">
        <v>12351763</v>
      </c>
      <c r="D2133" s="142">
        <v>0</v>
      </c>
    </row>
    <row r="2134" spans="2:4">
      <c r="B2134" s="104" t="s">
        <v>510</v>
      </c>
      <c r="C2134" s="142">
        <v>29766749</v>
      </c>
      <c r="D2134" s="142">
        <v>0</v>
      </c>
    </row>
    <row r="2135" spans="2:4">
      <c r="B2135" s="106" t="s">
        <v>861</v>
      </c>
      <c r="C2135" s="142">
        <v>29766749</v>
      </c>
      <c r="D2135" s="142">
        <v>0</v>
      </c>
    </row>
    <row r="2136" spans="2:4">
      <c r="B2136" s="104" t="s">
        <v>1813</v>
      </c>
      <c r="C2136" s="142">
        <v>6659723</v>
      </c>
      <c r="D2136" s="142">
        <v>0</v>
      </c>
    </row>
    <row r="2137" spans="2:4">
      <c r="B2137" s="106" t="s">
        <v>1814</v>
      </c>
      <c r="C2137" s="142">
        <v>6659723</v>
      </c>
      <c r="D2137" s="142">
        <v>0</v>
      </c>
    </row>
    <row r="2138" spans="2:4">
      <c r="B2138" s="104" t="s">
        <v>2685</v>
      </c>
      <c r="C2138" s="142">
        <v>83777259</v>
      </c>
      <c r="D2138" s="142">
        <v>20000000</v>
      </c>
    </row>
    <row r="2139" spans="2:4">
      <c r="B2139" s="106" t="s">
        <v>2686</v>
      </c>
      <c r="C2139" s="142">
        <v>83777259</v>
      </c>
      <c r="D2139" s="142">
        <v>20000000</v>
      </c>
    </row>
    <row r="2140" spans="2:4">
      <c r="B2140" s="104" t="s">
        <v>511</v>
      </c>
      <c r="C2140" s="142">
        <v>1353993</v>
      </c>
      <c r="D2140" s="142">
        <v>0</v>
      </c>
    </row>
    <row r="2141" spans="2:4">
      <c r="B2141" s="106" t="s">
        <v>862</v>
      </c>
      <c r="C2141" s="142">
        <v>1353993</v>
      </c>
      <c r="D2141" s="142">
        <v>0</v>
      </c>
    </row>
    <row r="2142" spans="2:4">
      <c r="B2142" s="104" t="s">
        <v>991</v>
      </c>
      <c r="C2142" s="142">
        <v>1634443</v>
      </c>
      <c r="D2142" s="142">
        <v>0</v>
      </c>
    </row>
    <row r="2143" spans="2:4">
      <c r="B2143" s="106" t="s">
        <v>992</v>
      </c>
      <c r="C2143" s="142">
        <v>1634443</v>
      </c>
      <c r="D2143" s="142">
        <v>0</v>
      </c>
    </row>
    <row r="2144" spans="2:4">
      <c r="B2144" s="104" t="s">
        <v>512</v>
      </c>
      <c r="C2144" s="142">
        <v>256993362</v>
      </c>
      <c r="D2144" s="142">
        <v>0</v>
      </c>
    </row>
    <row r="2145" spans="2:4">
      <c r="B2145" s="106" t="s">
        <v>863</v>
      </c>
      <c r="C2145" s="142">
        <v>256993362</v>
      </c>
      <c r="D2145" s="142">
        <v>0</v>
      </c>
    </row>
    <row r="2146" spans="2:4">
      <c r="B2146" s="104" t="s">
        <v>1106</v>
      </c>
      <c r="C2146" s="142">
        <v>56994132</v>
      </c>
      <c r="D2146" s="142">
        <v>0</v>
      </c>
    </row>
    <row r="2147" spans="2:4">
      <c r="B2147" s="106" t="s">
        <v>1107</v>
      </c>
      <c r="C2147" s="142">
        <v>56994132</v>
      </c>
      <c r="D2147" s="142">
        <v>0</v>
      </c>
    </row>
    <row r="2148" spans="2:4">
      <c r="B2148" s="104" t="s">
        <v>3298</v>
      </c>
      <c r="C2148" s="142">
        <v>200615327</v>
      </c>
      <c r="D2148" s="142">
        <v>84515695</v>
      </c>
    </row>
    <row r="2149" spans="2:4">
      <c r="B2149" s="106" t="s">
        <v>863</v>
      </c>
      <c r="C2149" s="142">
        <v>200615327</v>
      </c>
      <c r="D2149" s="142">
        <v>84515695</v>
      </c>
    </row>
    <row r="2150" spans="2:4">
      <c r="B2150" s="103" t="s">
        <v>283</v>
      </c>
      <c r="C2150" s="143">
        <v>221435530</v>
      </c>
      <c r="D2150" s="143">
        <v>0</v>
      </c>
    </row>
    <row r="2151" spans="2:4">
      <c r="B2151" s="104" t="s">
        <v>1377</v>
      </c>
      <c r="C2151" s="142">
        <v>146000000</v>
      </c>
      <c r="D2151" s="142">
        <v>0</v>
      </c>
    </row>
    <row r="2152" spans="2:4">
      <c r="B2152" s="106" t="s">
        <v>1378</v>
      </c>
      <c r="C2152" s="142">
        <v>146000000</v>
      </c>
      <c r="D2152" s="142">
        <v>0</v>
      </c>
    </row>
    <row r="2153" spans="2:4">
      <c r="B2153" s="104" t="s">
        <v>3299</v>
      </c>
      <c r="C2153" s="142">
        <v>28968834</v>
      </c>
      <c r="D2153" s="142">
        <v>0</v>
      </c>
    </row>
    <row r="2154" spans="2:4">
      <c r="B2154" s="106" t="s">
        <v>2557</v>
      </c>
      <c r="C2154" s="142">
        <v>28968834</v>
      </c>
      <c r="D2154" s="142">
        <v>0</v>
      </c>
    </row>
    <row r="2155" spans="2:4">
      <c r="B2155" s="104" t="s">
        <v>3300</v>
      </c>
      <c r="C2155" s="142">
        <v>30295751</v>
      </c>
      <c r="D2155" s="142">
        <v>0</v>
      </c>
    </row>
    <row r="2156" spans="2:4">
      <c r="B2156" s="106" t="s">
        <v>2556</v>
      </c>
      <c r="C2156" s="142">
        <v>30295751</v>
      </c>
      <c r="D2156" s="142">
        <v>0</v>
      </c>
    </row>
    <row r="2157" spans="2:4">
      <c r="B2157" s="104" t="s">
        <v>2884</v>
      </c>
      <c r="C2157" s="142">
        <v>16170945</v>
      </c>
      <c r="D2157" s="142">
        <v>0</v>
      </c>
    </row>
    <row r="2158" spans="2:4">
      <c r="B2158" s="106" t="s">
        <v>2574</v>
      </c>
      <c r="C2158" s="142">
        <v>16170945</v>
      </c>
      <c r="D2158" s="142">
        <v>0</v>
      </c>
    </row>
    <row r="2159" spans="2:4">
      <c r="B2159" s="105" t="s">
        <v>513</v>
      </c>
      <c r="C2159" s="142">
        <v>758300741</v>
      </c>
      <c r="D2159" s="142">
        <v>20000000</v>
      </c>
    </row>
    <row r="2160" spans="2:4">
      <c r="B2160" s="103" t="s">
        <v>281</v>
      </c>
      <c r="C2160" s="143">
        <v>450468358</v>
      </c>
      <c r="D2160" s="143">
        <v>20000000</v>
      </c>
    </row>
    <row r="2161" spans="2:4">
      <c r="B2161" s="104" t="s">
        <v>2885</v>
      </c>
      <c r="C2161" s="142">
        <v>4768626</v>
      </c>
      <c r="D2161" s="142">
        <v>0</v>
      </c>
    </row>
    <row r="2162" spans="2:4">
      <c r="B2162" s="106" t="s">
        <v>2277</v>
      </c>
      <c r="C2162" s="142">
        <v>4768626</v>
      </c>
      <c r="D2162" s="142">
        <v>0</v>
      </c>
    </row>
    <row r="2163" spans="2:4">
      <c r="B2163" s="104" t="s">
        <v>2278</v>
      </c>
      <c r="C2163" s="142">
        <v>4768626</v>
      </c>
      <c r="D2163" s="142">
        <v>0</v>
      </c>
    </row>
    <row r="2164" spans="2:4">
      <c r="B2164" s="106" t="s">
        <v>2279</v>
      </c>
      <c r="C2164" s="142">
        <v>4768626</v>
      </c>
      <c r="D2164" s="142">
        <v>0</v>
      </c>
    </row>
    <row r="2165" spans="2:4">
      <c r="B2165" s="104" t="s">
        <v>2280</v>
      </c>
      <c r="C2165" s="142">
        <v>4768626</v>
      </c>
      <c r="D2165" s="142">
        <v>0</v>
      </c>
    </row>
    <row r="2166" spans="2:4">
      <c r="B2166" s="106" t="s">
        <v>2281</v>
      </c>
      <c r="C2166" s="142">
        <v>4768626</v>
      </c>
      <c r="D2166" s="142">
        <v>0</v>
      </c>
    </row>
    <row r="2167" spans="2:4">
      <c r="B2167" s="104" t="s">
        <v>2282</v>
      </c>
      <c r="C2167" s="142">
        <v>11208701</v>
      </c>
      <c r="D2167" s="142">
        <v>0</v>
      </c>
    </row>
    <row r="2168" spans="2:4">
      <c r="B2168" s="106" t="s">
        <v>2283</v>
      </c>
      <c r="C2168" s="142">
        <v>11208701</v>
      </c>
      <c r="D2168" s="142">
        <v>0</v>
      </c>
    </row>
    <row r="2169" spans="2:4">
      <c r="B2169" s="104" t="s">
        <v>2284</v>
      </c>
      <c r="C2169" s="142">
        <v>6731551</v>
      </c>
      <c r="D2169" s="142">
        <v>0</v>
      </c>
    </row>
    <row r="2170" spans="2:4">
      <c r="B2170" s="106" t="s">
        <v>2285</v>
      </c>
      <c r="C2170" s="142">
        <v>6731551</v>
      </c>
      <c r="D2170" s="142">
        <v>0</v>
      </c>
    </row>
    <row r="2171" spans="2:4">
      <c r="B2171" s="104" t="s">
        <v>2286</v>
      </c>
      <c r="C2171" s="142">
        <v>6731551</v>
      </c>
      <c r="D2171" s="142">
        <v>0</v>
      </c>
    </row>
    <row r="2172" spans="2:4">
      <c r="B2172" s="106" t="s">
        <v>2287</v>
      </c>
      <c r="C2172" s="142">
        <v>6731551</v>
      </c>
      <c r="D2172" s="142">
        <v>0</v>
      </c>
    </row>
    <row r="2173" spans="2:4">
      <c r="B2173" s="104" t="s">
        <v>2288</v>
      </c>
      <c r="C2173" s="142">
        <v>6731551</v>
      </c>
      <c r="D2173" s="142">
        <v>0</v>
      </c>
    </row>
    <row r="2174" spans="2:4">
      <c r="B2174" s="106" t="s">
        <v>2289</v>
      </c>
      <c r="C2174" s="142">
        <v>6731551</v>
      </c>
      <c r="D2174" s="142">
        <v>0</v>
      </c>
    </row>
    <row r="2175" spans="2:4">
      <c r="B2175" s="104" t="s">
        <v>2290</v>
      </c>
      <c r="C2175" s="142">
        <v>4768626</v>
      </c>
      <c r="D2175" s="142">
        <v>0</v>
      </c>
    </row>
    <row r="2176" spans="2:4">
      <c r="B2176" s="106" t="s">
        <v>2291</v>
      </c>
      <c r="C2176" s="142">
        <v>4768626</v>
      </c>
      <c r="D2176" s="142">
        <v>0</v>
      </c>
    </row>
    <row r="2177" spans="2:4">
      <c r="B2177" s="104" t="s">
        <v>2292</v>
      </c>
      <c r="C2177" s="142">
        <v>6731551</v>
      </c>
      <c r="D2177" s="142">
        <v>0</v>
      </c>
    </row>
    <row r="2178" spans="2:4">
      <c r="B2178" s="106" t="s">
        <v>2293</v>
      </c>
      <c r="C2178" s="142">
        <v>6731551</v>
      </c>
      <c r="D2178" s="142">
        <v>0</v>
      </c>
    </row>
    <row r="2179" spans="2:4">
      <c r="B2179" s="104" t="s">
        <v>2294</v>
      </c>
      <c r="C2179" s="142">
        <v>6731551</v>
      </c>
      <c r="D2179" s="142">
        <v>0</v>
      </c>
    </row>
    <row r="2180" spans="2:4">
      <c r="B2180" s="106" t="s">
        <v>2295</v>
      </c>
      <c r="C2180" s="142">
        <v>6731551</v>
      </c>
      <c r="D2180" s="142">
        <v>0</v>
      </c>
    </row>
    <row r="2181" spans="2:4">
      <c r="B2181" s="104" t="s">
        <v>2296</v>
      </c>
      <c r="C2181" s="142">
        <v>6731551</v>
      </c>
      <c r="D2181" s="142">
        <v>0</v>
      </c>
    </row>
    <row r="2182" spans="2:4">
      <c r="B2182" s="106" t="s">
        <v>2297</v>
      </c>
      <c r="C2182" s="142">
        <v>6731551</v>
      </c>
      <c r="D2182" s="142">
        <v>0</v>
      </c>
    </row>
    <row r="2183" spans="2:4">
      <c r="B2183" s="104" t="s">
        <v>2298</v>
      </c>
      <c r="C2183" s="142">
        <v>4768626</v>
      </c>
      <c r="D2183" s="142">
        <v>0</v>
      </c>
    </row>
    <row r="2184" spans="2:4">
      <c r="B2184" s="106" t="s">
        <v>2299</v>
      </c>
      <c r="C2184" s="142">
        <v>4768626</v>
      </c>
      <c r="D2184" s="142">
        <v>0</v>
      </c>
    </row>
    <row r="2185" spans="2:4">
      <c r="B2185" s="104" t="s">
        <v>2300</v>
      </c>
      <c r="C2185" s="142">
        <v>6731551</v>
      </c>
      <c r="D2185" s="142">
        <v>0</v>
      </c>
    </row>
    <row r="2186" spans="2:4">
      <c r="B2186" s="106" t="s">
        <v>2301</v>
      </c>
      <c r="C2186" s="142">
        <v>6731551</v>
      </c>
      <c r="D2186" s="142">
        <v>0</v>
      </c>
    </row>
    <row r="2187" spans="2:4">
      <c r="B2187" s="104" t="s">
        <v>2302</v>
      </c>
      <c r="C2187" s="142">
        <v>4768626</v>
      </c>
      <c r="D2187" s="142">
        <v>0</v>
      </c>
    </row>
    <row r="2188" spans="2:4">
      <c r="B2188" s="106" t="s">
        <v>2303</v>
      </c>
      <c r="C2188" s="142">
        <v>4768626</v>
      </c>
      <c r="D2188" s="142">
        <v>0</v>
      </c>
    </row>
    <row r="2189" spans="2:4">
      <c r="B2189" s="104" t="s">
        <v>2304</v>
      </c>
      <c r="C2189" s="142">
        <v>11208701</v>
      </c>
      <c r="D2189" s="142">
        <v>0</v>
      </c>
    </row>
    <row r="2190" spans="2:4">
      <c r="B2190" s="106" t="s">
        <v>2305</v>
      </c>
      <c r="C2190" s="142">
        <v>11208701</v>
      </c>
      <c r="D2190" s="142">
        <v>0</v>
      </c>
    </row>
    <row r="2191" spans="2:4">
      <c r="B2191" s="104" t="s">
        <v>2306</v>
      </c>
      <c r="C2191" s="142">
        <v>6567165</v>
      </c>
      <c r="D2191" s="142">
        <v>0</v>
      </c>
    </row>
    <row r="2192" spans="2:4">
      <c r="B2192" s="106" t="s">
        <v>2307</v>
      </c>
      <c r="C2192" s="142">
        <v>6567165</v>
      </c>
      <c r="D2192" s="142">
        <v>0</v>
      </c>
    </row>
    <row r="2193" spans="2:4">
      <c r="B2193" s="104" t="s">
        <v>2308</v>
      </c>
      <c r="C2193" s="142">
        <v>6731551</v>
      </c>
      <c r="D2193" s="142">
        <v>0</v>
      </c>
    </row>
    <row r="2194" spans="2:4">
      <c r="B2194" s="106" t="s">
        <v>2309</v>
      </c>
      <c r="C2194" s="142">
        <v>6731551</v>
      </c>
      <c r="D2194" s="142">
        <v>0</v>
      </c>
    </row>
    <row r="2195" spans="2:4">
      <c r="B2195" s="104" t="s">
        <v>3020</v>
      </c>
      <c r="C2195" s="142">
        <v>21794361</v>
      </c>
      <c r="D2195" s="142">
        <v>0</v>
      </c>
    </row>
    <row r="2196" spans="2:4">
      <c r="B2196" s="106" t="s">
        <v>3021</v>
      </c>
      <c r="C2196" s="142">
        <v>21794361</v>
      </c>
      <c r="D2196" s="142">
        <v>0</v>
      </c>
    </row>
    <row r="2197" spans="2:4">
      <c r="B2197" s="104" t="s">
        <v>3301</v>
      </c>
      <c r="C2197" s="142">
        <v>53450831</v>
      </c>
      <c r="D2197" s="142">
        <v>0</v>
      </c>
    </row>
    <row r="2198" spans="2:4">
      <c r="B2198" s="106" t="s">
        <v>3302</v>
      </c>
      <c r="C2198" s="142">
        <v>53450831</v>
      </c>
      <c r="D2198" s="142">
        <v>0</v>
      </c>
    </row>
    <row r="2199" spans="2:4">
      <c r="B2199" s="104" t="s">
        <v>515</v>
      </c>
      <c r="C2199" s="142">
        <v>2868620</v>
      </c>
      <c r="D2199" s="142">
        <v>0</v>
      </c>
    </row>
    <row r="2200" spans="2:4">
      <c r="B2200" s="106" t="s">
        <v>865</v>
      </c>
      <c r="C2200" s="142">
        <v>2868620</v>
      </c>
      <c r="D2200" s="142">
        <v>0</v>
      </c>
    </row>
    <row r="2201" spans="2:4">
      <c r="B2201" s="104" t="s">
        <v>2310</v>
      </c>
      <c r="C2201" s="142">
        <v>6731551</v>
      </c>
      <c r="D2201" s="142">
        <v>0</v>
      </c>
    </row>
    <row r="2202" spans="2:4">
      <c r="B2202" s="106" t="s">
        <v>2311</v>
      </c>
      <c r="C2202" s="142">
        <v>6731551</v>
      </c>
      <c r="D2202" s="142">
        <v>0</v>
      </c>
    </row>
    <row r="2203" spans="2:4">
      <c r="B2203" s="104" t="s">
        <v>2312</v>
      </c>
      <c r="C2203" s="142">
        <v>11208701</v>
      </c>
      <c r="D2203" s="142">
        <v>0</v>
      </c>
    </row>
    <row r="2204" spans="2:4">
      <c r="B2204" s="106" t="s">
        <v>2313</v>
      </c>
      <c r="C2204" s="142">
        <v>11208701</v>
      </c>
      <c r="D2204" s="142">
        <v>0</v>
      </c>
    </row>
    <row r="2205" spans="2:4">
      <c r="B2205" s="104" t="s">
        <v>2687</v>
      </c>
      <c r="C2205" s="142">
        <v>37280773</v>
      </c>
      <c r="D2205" s="142">
        <v>0</v>
      </c>
    </row>
    <row r="2206" spans="2:4">
      <c r="B2206" s="106" t="s">
        <v>2688</v>
      </c>
      <c r="C2206" s="142">
        <v>37280773</v>
      </c>
      <c r="D2206" s="142">
        <v>0</v>
      </c>
    </row>
    <row r="2207" spans="2:4">
      <c r="B2207" s="104" t="s">
        <v>516</v>
      </c>
      <c r="C2207" s="142">
        <v>95767327</v>
      </c>
      <c r="D2207" s="142">
        <v>0</v>
      </c>
    </row>
    <row r="2208" spans="2:4">
      <c r="B2208" s="106" t="s">
        <v>866</v>
      </c>
      <c r="C2208" s="142">
        <v>95767327</v>
      </c>
      <c r="D2208" s="142">
        <v>0</v>
      </c>
    </row>
    <row r="2209" spans="2:4">
      <c r="B2209" s="104" t="s">
        <v>3303</v>
      </c>
      <c r="C2209" s="142">
        <v>12325016</v>
      </c>
      <c r="D2209" s="142">
        <v>0</v>
      </c>
    </row>
    <row r="2210" spans="2:4">
      <c r="B2210" s="106" t="s">
        <v>3304</v>
      </c>
      <c r="C2210" s="142">
        <v>12325016</v>
      </c>
      <c r="D2210" s="142">
        <v>0</v>
      </c>
    </row>
    <row r="2211" spans="2:4">
      <c r="B2211" s="104" t="s">
        <v>1108</v>
      </c>
      <c r="C2211" s="142">
        <v>97592447</v>
      </c>
      <c r="D2211" s="142">
        <v>20000000</v>
      </c>
    </row>
    <row r="2212" spans="2:4">
      <c r="B2212" s="106" t="s">
        <v>1109</v>
      </c>
      <c r="C2212" s="142">
        <v>97592447</v>
      </c>
      <c r="D2212" s="142">
        <v>20000000</v>
      </c>
    </row>
    <row r="2213" spans="2:4">
      <c r="B2213" s="103" t="s">
        <v>298</v>
      </c>
      <c r="C2213" s="143">
        <v>307832383</v>
      </c>
      <c r="D2213" s="143">
        <v>0</v>
      </c>
    </row>
    <row r="2214" spans="2:4">
      <c r="B2214" s="104" t="s">
        <v>514</v>
      </c>
      <c r="C2214" s="142">
        <v>307832383</v>
      </c>
      <c r="D2214" s="142">
        <v>0</v>
      </c>
    </row>
    <row r="2215" spans="2:4">
      <c r="B2215" s="106" t="s">
        <v>864</v>
      </c>
      <c r="C2215" s="142">
        <v>307832383</v>
      </c>
      <c r="D2215" s="142">
        <v>0</v>
      </c>
    </row>
    <row r="2216" spans="2:4">
      <c r="B2216" s="105" t="s">
        <v>294</v>
      </c>
      <c r="C2216" s="142">
        <v>4366110256</v>
      </c>
      <c r="D2216" s="142">
        <v>321633874.9799999</v>
      </c>
    </row>
    <row r="2217" spans="2:4">
      <c r="B2217" s="103" t="s">
        <v>281</v>
      </c>
      <c r="C2217" s="143">
        <v>2925166791</v>
      </c>
      <c r="D2217" s="143">
        <v>321633874.9799999</v>
      </c>
    </row>
    <row r="2218" spans="2:4">
      <c r="B2218" s="104" t="s">
        <v>1044</v>
      </c>
      <c r="C2218" s="142">
        <v>2642267</v>
      </c>
      <c r="D2218" s="142">
        <v>0</v>
      </c>
    </row>
    <row r="2219" spans="2:4">
      <c r="B2219" s="106" t="s">
        <v>1045</v>
      </c>
      <c r="C2219" s="142">
        <v>2642267</v>
      </c>
      <c r="D2219" s="142">
        <v>0</v>
      </c>
    </row>
    <row r="2220" spans="2:4">
      <c r="B2220" s="104" t="s">
        <v>3022</v>
      </c>
      <c r="C2220" s="142">
        <v>176445360</v>
      </c>
      <c r="D2220" s="142">
        <v>0</v>
      </c>
    </row>
    <row r="2221" spans="2:4">
      <c r="B2221" s="106" t="s">
        <v>3023</v>
      </c>
      <c r="C2221" s="142">
        <v>176445360</v>
      </c>
      <c r="D2221" s="142">
        <v>0</v>
      </c>
    </row>
    <row r="2222" spans="2:4">
      <c r="B2222" s="104" t="s">
        <v>518</v>
      </c>
      <c r="C2222" s="142">
        <v>126602042</v>
      </c>
      <c r="D2222" s="142">
        <v>0</v>
      </c>
    </row>
    <row r="2223" spans="2:4">
      <c r="B2223" s="106" t="s">
        <v>868</v>
      </c>
      <c r="C2223" s="142">
        <v>126602042</v>
      </c>
      <c r="D2223" s="142">
        <v>0</v>
      </c>
    </row>
    <row r="2224" spans="2:4">
      <c r="B2224" s="104" t="s">
        <v>519</v>
      </c>
      <c r="C2224" s="142">
        <v>2424075</v>
      </c>
      <c r="D2224" s="142">
        <v>0</v>
      </c>
    </row>
    <row r="2225" spans="2:4">
      <c r="B2225" s="106" t="s">
        <v>869</v>
      </c>
      <c r="C2225" s="142">
        <v>2424075</v>
      </c>
      <c r="D2225" s="142">
        <v>0</v>
      </c>
    </row>
    <row r="2226" spans="2:4">
      <c r="B2226" s="104" t="s">
        <v>520</v>
      </c>
      <c r="C2226" s="142">
        <v>36150946</v>
      </c>
      <c r="D2226" s="142">
        <v>0</v>
      </c>
    </row>
    <row r="2227" spans="2:4">
      <c r="B2227" s="106" t="s">
        <v>870</v>
      </c>
      <c r="C2227" s="142">
        <v>36150946</v>
      </c>
      <c r="D2227" s="142">
        <v>0</v>
      </c>
    </row>
    <row r="2228" spans="2:4">
      <c r="B2228" s="104" t="s">
        <v>521</v>
      </c>
      <c r="C2228" s="142">
        <v>13585784</v>
      </c>
      <c r="D2228" s="142">
        <v>0</v>
      </c>
    </row>
    <row r="2229" spans="2:4">
      <c r="B2229" s="106" t="s">
        <v>871</v>
      </c>
      <c r="C2229" s="142">
        <v>13585784</v>
      </c>
      <c r="D2229" s="142">
        <v>0</v>
      </c>
    </row>
    <row r="2230" spans="2:4">
      <c r="B2230" s="104" t="s">
        <v>2886</v>
      </c>
      <c r="C2230" s="142">
        <v>7812291</v>
      </c>
      <c r="D2230" s="142">
        <v>0</v>
      </c>
    </row>
    <row r="2231" spans="2:4">
      <c r="B2231" s="106" t="s">
        <v>872</v>
      </c>
      <c r="C2231" s="142">
        <v>7812291</v>
      </c>
      <c r="D2231" s="142">
        <v>0</v>
      </c>
    </row>
    <row r="2232" spans="2:4">
      <c r="B2232" s="104" t="s">
        <v>522</v>
      </c>
      <c r="C2232" s="142">
        <v>5769597</v>
      </c>
      <c r="D2232" s="142">
        <v>0</v>
      </c>
    </row>
    <row r="2233" spans="2:4">
      <c r="B2233" s="106" t="s">
        <v>873</v>
      </c>
      <c r="C2233" s="142">
        <v>5769597</v>
      </c>
      <c r="D2233" s="142">
        <v>0</v>
      </c>
    </row>
    <row r="2234" spans="2:4">
      <c r="B2234" s="104" t="s">
        <v>523</v>
      </c>
      <c r="C2234" s="142">
        <v>1883869</v>
      </c>
      <c r="D2234" s="142">
        <v>0</v>
      </c>
    </row>
    <row r="2235" spans="2:4">
      <c r="B2235" s="106" t="s">
        <v>874</v>
      </c>
      <c r="C2235" s="142">
        <v>1883869</v>
      </c>
      <c r="D2235" s="142">
        <v>0</v>
      </c>
    </row>
    <row r="2236" spans="2:4">
      <c r="B2236" s="104" t="s">
        <v>524</v>
      </c>
      <c r="C2236" s="142">
        <v>27806785</v>
      </c>
      <c r="D2236" s="142">
        <v>0</v>
      </c>
    </row>
    <row r="2237" spans="2:4">
      <c r="B2237" s="106" t="s">
        <v>875</v>
      </c>
      <c r="C2237" s="142">
        <v>27806785</v>
      </c>
      <c r="D2237" s="142">
        <v>0</v>
      </c>
    </row>
    <row r="2238" spans="2:4">
      <c r="B2238" s="104" t="s">
        <v>2689</v>
      </c>
      <c r="C2238" s="142">
        <v>132499050</v>
      </c>
      <c r="D2238" s="142">
        <v>54000000</v>
      </c>
    </row>
    <row r="2239" spans="2:4">
      <c r="B2239" s="106" t="s">
        <v>2690</v>
      </c>
      <c r="C2239" s="142">
        <v>132499050</v>
      </c>
      <c r="D2239" s="142">
        <v>54000000</v>
      </c>
    </row>
    <row r="2240" spans="2:4">
      <c r="B2240" s="104" t="s">
        <v>2691</v>
      </c>
      <c r="C2240" s="142">
        <v>88742887</v>
      </c>
      <c r="D2240" s="142">
        <v>60973907.579999998</v>
      </c>
    </row>
    <row r="2241" spans="2:4">
      <c r="B2241" s="106" t="s">
        <v>2692</v>
      </c>
      <c r="C2241" s="142">
        <v>88742887</v>
      </c>
      <c r="D2241" s="142">
        <v>60973907.579999998</v>
      </c>
    </row>
    <row r="2242" spans="2:4">
      <c r="B2242" s="104" t="s">
        <v>2693</v>
      </c>
      <c r="C2242" s="142">
        <v>95131249</v>
      </c>
      <c r="D2242" s="142">
        <v>0</v>
      </c>
    </row>
    <row r="2243" spans="2:4">
      <c r="B2243" s="106" t="s">
        <v>2694</v>
      </c>
      <c r="C2243" s="142">
        <v>95131249</v>
      </c>
      <c r="D2243" s="142">
        <v>0</v>
      </c>
    </row>
    <row r="2244" spans="2:4">
      <c r="B2244" s="104" t="s">
        <v>525</v>
      </c>
      <c r="C2244" s="142">
        <v>19015184</v>
      </c>
      <c r="D2244" s="142">
        <v>0</v>
      </c>
    </row>
    <row r="2245" spans="2:4">
      <c r="B2245" s="106" t="s">
        <v>876</v>
      </c>
      <c r="C2245" s="142">
        <v>19015184</v>
      </c>
      <c r="D2245" s="142">
        <v>0</v>
      </c>
    </row>
    <row r="2246" spans="2:4">
      <c r="B2246" s="104" t="s">
        <v>3024</v>
      </c>
      <c r="C2246" s="142">
        <v>26744703</v>
      </c>
      <c r="D2246" s="142">
        <v>0</v>
      </c>
    </row>
    <row r="2247" spans="2:4">
      <c r="B2247" s="106" t="s">
        <v>3025</v>
      </c>
      <c r="C2247" s="142">
        <v>26744703</v>
      </c>
      <c r="D2247" s="142">
        <v>0</v>
      </c>
    </row>
    <row r="2248" spans="2:4">
      <c r="B2248" s="104" t="s">
        <v>2887</v>
      </c>
      <c r="C2248" s="142">
        <v>4768626</v>
      </c>
      <c r="D2248" s="142">
        <v>0</v>
      </c>
    </row>
    <row r="2249" spans="2:4">
      <c r="B2249" s="106" t="s">
        <v>1949</v>
      </c>
      <c r="C2249" s="142">
        <v>4768626</v>
      </c>
      <c r="D2249" s="142">
        <v>0</v>
      </c>
    </row>
    <row r="2250" spans="2:4">
      <c r="B2250" s="104" t="s">
        <v>2888</v>
      </c>
      <c r="C2250" s="142">
        <v>141541201</v>
      </c>
      <c r="D2250" s="142">
        <v>40000000</v>
      </c>
    </row>
    <row r="2251" spans="2:4">
      <c r="B2251" s="106" t="s">
        <v>2695</v>
      </c>
      <c r="C2251" s="142">
        <v>141541201</v>
      </c>
      <c r="D2251" s="142">
        <v>40000000</v>
      </c>
    </row>
    <row r="2252" spans="2:4">
      <c r="B2252" s="104" t="s">
        <v>526</v>
      </c>
      <c r="C2252" s="142">
        <v>190094058</v>
      </c>
      <c r="D2252" s="142">
        <v>1344848.56</v>
      </c>
    </row>
    <row r="2253" spans="2:4">
      <c r="B2253" s="106" t="s">
        <v>877</v>
      </c>
      <c r="C2253" s="142">
        <v>190094058</v>
      </c>
      <c r="D2253" s="142">
        <v>1344848.56</v>
      </c>
    </row>
    <row r="2254" spans="2:4">
      <c r="B2254" s="104" t="s">
        <v>1950</v>
      </c>
      <c r="C2254" s="142">
        <v>4768626</v>
      </c>
      <c r="D2254" s="142">
        <v>0</v>
      </c>
    </row>
    <row r="2255" spans="2:4">
      <c r="B2255" s="106" t="s">
        <v>1951</v>
      </c>
      <c r="C2255" s="142">
        <v>4768626</v>
      </c>
      <c r="D2255" s="142">
        <v>0</v>
      </c>
    </row>
    <row r="2256" spans="2:4">
      <c r="B2256" s="104" t="s">
        <v>3026</v>
      </c>
      <c r="C2256" s="142">
        <v>152964898</v>
      </c>
      <c r="D2256" s="142">
        <v>68000000</v>
      </c>
    </row>
    <row r="2257" spans="2:4">
      <c r="B2257" s="106" t="s">
        <v>3027</v>
      </c>
      <c r="C2257" s="142">
        <v>152964898</v>
      </c>
      <c r="D2257" s="142">
        <v>68000000</v>
      </c>
    </row>
    <row r="2258" spans="2:4">
      <c r="B2258" s="104" t="s">
        <v>1952</v>
      </c>
      <c r="C2258" s="142">
        <v>11208701</v>
      </c>
      <c r="D2258" s="142">
        <v>0</v>
      </c>
    </row>
    <row r="2259" spans="2:4">
      <c r="B2259" s="106" t="s">
        <v>1953</v>
      </c>
      <c r="C2259" s="142">
        <v>11208701</v>
      </c>
      <c r="D2259" s="142">
        <v>0</v>
      </c>
    </row>
    <row r="2260" spans="2:4">
      <c r="B2260" s="104" t="s">
        <v>3305</v>
      </c>
      <c r="C2260" s="142">
        <v>3749866</v>
      </c>
      <c r="D2260" s="142">
        <v>0</v>
      </c>
    </row>
    <row r="2261" spans="2:4">
      <c r="B2261" s="106" t="s">
        <v>3306</v>
      </c>
      <c r="C2261" s="142">
        <v>3749866</v>
      </c>
      <c r="D2261" s="142">
        <v>0</v>
      </c>
    </row>
    <row r="2262" spans="2:4">
      <c r="B2262" s="104" t="s">
        <v>1954</v>
      </c>
      <c r="C2262" s="142">
        <v>4768626</v>
      </c>
      <c r="D2262" s="142">
        <v>0</v>
      </c>
    </row>
    <row r="2263" spans="2:4">
      <c r="B2263" s="106" t="s">
        <v>1955</v>
      </c>
      <c r="C2263" s="142">
        <v>4768626</v>
      </c>
      <c r="D2263" s="142">
        <v>0</v>
      </c>
    </row>
    <row r="2264" spans="2:4">
      <c r="B2264" s="104" t="s">
        <v>3028</v>
      </c>
      <c r="C2264" s="142">
        <v>38792781</v>
      </c>
      <c r="D2264" s="142">
        <v>20000000</v>
      </c>
    </row>
    <row r="2265" spans="2:4">
      <c r="B2265" s="106" t="s">
        <v>3029</v>
      </c>
      <c r="C2265" s="142">
        <v>38792781</v>
      </c>
      <c r="D2265" s="142">
        <v>20000000</v>
      </c>
    </row>
    <row r="2266" spans="2:4">
      <c r="B2266" s="104" t="s">
        <v>1956</v>
      </c>
      <c r="C2266" s="142">
        <v>6731551</v>
      </c>
      <c r="D2266" s="142">
        <v>0</v>
      </c>
    </row>
    <row r="2267" spans="2:4">
      <c r="B2267" s="106" t="s">
        <v>1957</v>
      </c>
      <c r="C2267" s="142">
        <v>6731551</v>
      </c>
      <c r="D2267" s="142">
        <v>0</v>
      </c>
    </row>
    <row r="2268" spans="2:4">
      <c r="B2268" s="104" t="s">
        <v>2889</v>
      </c>
      <c r="C2268" s="142">
        <v>12486882</v>
      </c>
      <c r="D2268" s="142">
        <v>0</v>
      </c>
    </row>
    <row r="2269" spans="2:4">
      <c r="B2269" s="106" t="s">
        <v>1958</v>
      </c>
      <c r="C2269" s="142">
        <v>12486882</v>
      </c>
      <c r="D2269" s="142">
        <v>0</v>
      </c>
    </row>
    <row r="2270" spans="2:4">
      <c r="B2270" s="104" t="s">
        <v>2890</v>
      </c>
      <c r="C2270" s="142">
        <v>4768626</v>
      </c>
      <c r="D2270" s="142">
        <v>0</v>
      </c>
    </row>
    <row r="2271" spans="2:4">
      <c r="B2271" s="106" t="s">
        <v>1959</v>
      </c>
      <c r="C2271" s="142">
        <v>4768626</v>
      </c>
      <c r="D2271" s="142">
        <v>0</v>
      </c>
    </row>
    <row r="2272" spans="2:4">
      <c r="B2272" s="104" t="s">
        <v>527</v>
      </c>
      <c r="C2272" s="142">
        <v>112184524</v>
      </c>
      <c r="D2272" s="142">
        <v>0</v>
      </c>
    </row>
    <row r="2273" spans="2:4">
      <c r="B2273" s="106" t="s">
        <v>878</v>
      </c>
      <c r="C2273" s="142">
        <v>112184524</v>
      </c>
      <c r="D2273" s="142">
        <v>0</v>
      </c>
    </row>
    <row r="2274" spans="2:4">
      <c r="B2274" s="104" t="s">
        <v>2891</v>
      </c>
      <c r="C2274" s="142">
        <v>11208701</v>
      </c>
      <c r="D2274" s="142">
        <v>0</v>
      </c>
    </row>
    <row r="2275" spans="2:4">
      <c r="B2275" s="106" t="s">
        <v>1960</v>
      </c>
      <c r="C2275" s="142">
        <v>11208701</v>
      </c>
      <c r="D2275" s="142">
        <v>0</v>
      </c>
    </row>
    <row r="2276" spans="2:4">
      <c r="B2276" s="104" t="s">
        <v>528</v>
      </c>
      <c r="C2276" s="142">
        <v>83503706</v>
      </c>
      <c r="D2276" s="142">
        <v>5934445.2699999996</v>
      </c>
    </row>
    <row r="2277" spans="2:4">
      <c r="B2277" s="106" t="s">
        <v>879</v>
      </c>
      <c r="C2277" s="142">
        <v>83503706</v>
      </c>
      <c r="D2277" s="142">
        <v>5934445.2699999996</v>
      </c>
    </row>
    <row r="2278" spans="2:4">
      <c r="B2278" s="104" t="s">
        <v>2892</v>
      </c>
      <c r="C2278" s="142">
        <v>11208701</v>
      </c>
      <c r="D2278" s="142">
        <v>0</v>
      </c>
    </row>
    <row r="2279" spans="2:4">
      <c r="B2279" s="106" t="s">
        <v>1961</v>
      </c>
      <c r="C2279" s="142">
        <v>11208701</v>
      </c>
      <c r="D2279" s="142">
        <v>0</v>
      </c>
    </row>
    <row r="2280" spans="2:4">
      <c r="B2280" s="104" t="s">
        <v>529</v>
      </c>
      <c r="C2280" s="142">
        <v>17964612</v>
      </c>
      <c r="D2280" s="142">
        <v>0</v>
      </c>
    </row>
    <row r="2281" spans="2:4">
      <c r="B2281" s="106" t="s">
        <v>880</v>
      </c>
      <c r="C2281" s="142">
        <v>17964612</v>
      </c>
      <c r="D2281" s="142">
        <v>0</v>
      </c>
    </row>
    <row r="2282" spans="2:4">
      <c r="B2282" s="104" t="s">
        <v>1962</v>
      </c>
      <c r="C2282" s="142">
        <v>4768626</v>
      </c>
      <c r="D2282" s="142">
        <v>0</v>
      </c>
    </row>
    <row r="2283" spans="2:4">
      <c r="B2283" s="106" t="s">
        <v>1963</v>
      </c>
      <c r="C2283" s="142">
        <v>4768626</v>
      </c>
      <c r="D2283" s="142">
        <v>0</v>
      </c>
    </row>
    <row r="2284" spans="2:4">
      <c r="B2284" s="104" t="s">
        <v>2893</v>
      </c>
      <c r="C2284" s="142">
        <v>11208701</v>
      </c>
      <c r="D2284" s="142">
        <v>2521954.12</v>
      </c>
    </row>
    <row r="2285" spans="2:4">
      <c r="B2285" s="106" t="s">
        <v>1964</v>
      </c>
      <c r="C2285" s="142">
        <v>11208701</v>
      </c>
      <c r="D2285" s="142">
        <v>2521954.12</v>
      </c>
    </row>
    <row r="2286" spans="2:4">
      <c r="B2286" s="104" t="s">
        <v>530</v>
      </c>
      <c r="C2286" s="142">
        <v>162289337</v>
      </c>
      <c r="D2286" s="142">
        <v>0</v>
      </c>
    </row>
    <row r="2287" spans="2:4">
      <c r="B2287" s="106" t="s">
        <v>881</v>
      </c>
      <c r="C2287" s="142">
        <v>162289337</v>
      </c>
      <c r="D2287" s="142">
        <v>0</v>
      </c>
    </row>
    <row r="2288" spans="2:4">
      <c r="B2288" s="104" t="s">
        <v>1965</v>
      </c>
      <c r="C2288" s="142">
        <v>12486882</v>
      </c>
      <c r="D2288" s="142">
        <v>2809547.05</v>
      </c>
    </row>
    <row r="2289" spans="2:4">
      <c r="B2289" s="106" t="s">
        <v>1966</v>
      </c>
      <c r="C2289" s="142">
        <v>12486882</v>
      </c>
      <c r="D2289" s="142">
        <v>2809547.05</v>
      </c>
    </row>
    <row r="2290" spans="2:4">
      <c r="B2290" s="104" t="s">
        <v>1967</v>
      </c>
      <c r="C2290" s="142">
        <v>4768626</v>
      </c>
      <c r="D2290" s="142">
        <v>1072940.79</v>
      </c>
    </row>
    <row r="2291" spans="2:4">
      <c r="B2291" s="106" t="s">
        <v>1968</v>
      </c>
      <c r="C2291" s="142">
        <v>4768626</v>
      </c>
      <c r="D2291" s="142">
        <v>1072940.79</v>
      </c>
    </row>
    <row r="2292" spans="2:4">
      <c r="B2292" s="104" t="s">
        <v>1969</v>
      </c>
      <c r="C2292" s="142">
        <v>11208701</v>
      </c>
      <c r="D2292" s="142">
        <v>2521954.13</v>
      </c>
    </row>
    <row r="2293" spans="2:4">
      <c r="B2293" s="106" t="s">
        <v>1970</v>
      </c>
      <c r="C2293" s="142">
        <v>11208701</v>
      </c>
      <c r="D2293" s="142">
        <v>2521954.13</v>
      </c>
    </row>
    <row r="2294" spans="2:4">
      <c r="B2294" s="104" t="s">
        <v>1971</v>
      </c>
      <c r="C2294" s="142">
        <v>6731551</v>
      </c>
      <c r="D2294" s="142">
        <v>0</v>
      </c>
    </row>
    <row r="2295" spans="2:4">
      <c r="B2295" s="106" t="s">
        <v>1972</v>
      </c>
      <c r="C2295" s="142">
        <v>6731551</v>
      </c>
      <c r="D2295" s="142">
        <v>0</v>
      </c>
    </row>
    <row r="2296" spans="2:4">
      <c r="B2296" s="104" t="s">
        <v>1973</v>
      </c>
      <c r="C2296" s="142">
        <v>4768626</v>
      </c>
      <c r="D2296" s="142">
        <v>0</v>
      </c>
    </row>
    <row r="2297" spans="2:4">
      <c r="B2297" s="106" t="s">
        <v>1974</v>
      </c>
      <c r="C2297" s="142">
        <v>4768626</v>
      </c>
      <c r="D2297" s="142">
        <v>0</v>
      </c>
    </row>
    <row r="2298" spans="2:4">
      <c r="B2298" s="104" t="s">
        <v>2894</v>
      </c>
      <c r="C2298" s="142">
        <v>11208701</v>
      </c>
      <c r="D2298" s="142">
        <v>0</v>
      </c>
    </row>
    <row r="2299" spans="2:4">
      <c r="B2299" s="106" t="s">
        <v>1975</v>
      </c>
      <c r="C2299" s="142">
        <v>11208701</v>
      </c>
      <c r="D2299" s="142">
        <v>0</v>
      </c>
    </row>
    <row r="2300" spans="2:4">
      <c r="B2300" s="104" t="s">
        <v>1976</v>
      </c>
      <c r="C2300" s="142">
        <v>11208701</v>
      </c>
      <c r="D2300" s="142">
        <v>0</v>
      </c>
    </row>
    <row r="2301" spans="2:4">
      <c r="B2301" s="106" t="s">
        <v>1977</v>
      </c>
      <c r="C2301" s="142">
        <v>11208701</v>
      </c>
      <c r="D2301" s="142">
        <v>0</v>
      </c>
    </row>
    <row r="2302" spans="2:4">
      <c r="B2302" s="104" t="s">
        <v>1978</v>
      </c>
      <c r="C2302" s="142">
        <v>4768626</v>
      </c>
      <c r="D2302" s="142">
        <v>1104976.57</v>
      </c>
    </row>
    <row r="2303" spans="2:4">
      <c r="B2303" s="106" t="s">
        <v>1979</v>
      </c>
      <c r="C2303" s="142">
        <v>4768626</v>
      </c>
      <c r="D2303" s="142">
        <v>1104976.57</v>
      </c>
    </row>
    <row r="2304" spans="2:4">
      <c r="B2304" s="104" t="s">
        <v>1980</v>
      </c>
      <c r="C2304" s="142">
        <v>11208701</v>
      </c>
      <c r="D2304" s="142">
        <v>2473131.88</v>
      </c>
    </row>
    <row r="2305" spans="2:4">
      <c r="B2305" s="106" t="s">
        <v>1981</v>
      </c>
      <c r="C2305" s="142">
        <v>11208701</v>
      </c>
      <c r="D2305" s="142">
        <v>2473131.88</v>
      </c>
    </row>
    <row r="2306" spans="2:4">
      <c r="B2306" s="104" t="s">
        <v>531</v>
      </c>
      <c r="C2306" s="142">
        <v>22368479</v>
      </c>
      <c r="D2306" s="142">
        <v>0</v>
      </c>
    </row>
    <row r="2307" spans="2:4">
      <c r="B2307" s="106" t="s">
        <v>882</v>
      </c>
      <c r="C2307" s="142">
        <v>22368479</v>
      </c>
      <c r="D2307" s="142">
        <v>0</v>
      </c>
    </row>
    <row r="2308" spans="2:4">
      <c r="B2308" s="104" t="s">
        <v>2895</v>
      </c>
      <c r="C2308" s="142">
        <v>6731551</v>
      </c>
      <c r="D2308" s="142">
        <v>1523283.76</v>
      </c>
    </row>
    <row r="2309" spans="2:4">
      <c r="B2309" s="106" t="s">
        <v>1982</v>
      </c>
      <c r="C2309" s="142">
        <v>6731551</v>
      </c>
      <c r="D2309" s="142">
        <v>1523283.76</v>
      </c>
    </row>
    <row r="2310" spans="2:4">
      <c r="B2310" s="104" t="s">
        <v>1983</v>
      </c>
      <c r="C2310" s="142">
        <v>6731551</v>
      </c>
      <c r="D2310" s="142">
        <v>1523283.76</v>
      </c>
    </row>
    <row r="2311" spans="2:4">
      <c r="B2311" s="106" t="s">
        <v>1984</v>
      </c>
      <c r="C2311" s="142">
        <v>6731551</v>
      </c>
      <c r="D2311" s="142">
        <v>1523283.76</v>
      </c>
    </row>
    <row r="2312" spans="2:4">
      <c r="B2312" s="104" t="s">
        <v>1985</v>
      </c>
      <c r="C2312" s="142">
        <v>4768626</v>
      </c>
      <c r="D2312" s="142">
        <v>0</v>
      </c>
    </row>
    <row r="2313" spans="2:4">
      <c r="B2313" s="106" t="s">
        <v>1986</v>
      </c>
      <c r="C2313" s="142">
        <v>4768626</v>
      </c>
      <c r="D2313" s="142">
        <v>0</v>
      </c>
    </row>
    <row r="2314" spans="2:4">
      <c r="B2314" s="104" t="s">
        <v>1987</v>
      </c>
      <c r="C2314" s="142">
        <v>11208701</v>
      </c>
      <c r="D2314" s="142">
        <v>0</v>
      </c>
    </row>
    <row r="2315" spans="2:4">
      <c r="B2315" s="106" t="s">
        <v>1988</v>
      </c>
      <c r="C2315" s="142">
        <v>11208701</v>
      </c>
      <c r="D2315" s="142">
        <v>0</v>
      </c>
    </row>
    <row r="2316" spans="2:4">
      <c r="B2316" s="104" t="s">
        <v>1989</v>
      </c>
      <c r="C2316" s="142">
        <v>4768626</v>
      </c>
      <c r="D2316" s="142">
        <v>0</v>
      </c>
    </row>
    <row r="2317" spans="2:4">
      <c r="B2317" s="106" t="s">
        <v>1990</v>
      </c>
      <c r="C2317" s="142">
        <v>4768626</v>
      </c>
      <c r="D2317" s="142">
        <v>0</v>
      </c>
    </row>
    <row r="2318" spans="2:4">
      <c r="B2318" s="104" t="s">
        <v>1991</v>
      </c>
      <c r="C2318" s="142">
        <v>11208701</v>
      </c>
      <c r="D2318" s="142">
        <v>0</v>
      </c>
    </row>
    <row r="2319" spans="2:4">
      <c r="B2319" s="106" t="s">
        <v>1992</v>
      </c>
      <c r="C2319" s="142">
        <v>11208701</v>
      </c>
      <c r="D2319" s="142">
        <v>0</v>
      </c>
    </row>
    <row r="2320" spans="2:4">
      <c r="B2320" s="104" t="s">
        <v>2896</v>
      </c>
      <c r="C2320" s="142">
        <v>6731551</v>
      </c>
      <c r="D2320" s="142">
        <v>0</v>
      </c>
    </row>
    <row r="2321" spans="2:4">
      <c r="B2321" s="106" t="s">
        <v>1993</v>
      </c>
      <c r="C2321" s="142">
        <v>6731551</v>
      </c>
      <c r="D2321" s="142">
        <v>0</v>
      </c>
    </row>
    <row r="2322" spans="2:4">
      <c r="B2322" s="104" t="s">
        <v>2905</v>
      </c>
      <c r="C2322" s="142">
        <v>89494061</v>
      </c>
      <c r="D2322" s="142">
        <v>0</v>
      </c>
    </row>
    <row r="2323" spans="2:4">
      <c r="B2323" s="106" t="s">
        <v>887</v>
      </c>
      <c r="C2323" s="142">
        <v>89494061</v>
      </c>
      <c r="D2323" s="142">
        <v>0</v>
      </c>
    </row>
    <row r="2324" spans="2:4">
      <c r="B2324" s="104" t="s">
        <v>532</v>
      </c>
      <c r="C2324" s="142">
        <v>41235553</v>
      </c>
      <c r="D2324" s="142">
        <v>0</v>
      </c>
    </row>
    <row r="2325" spans="2:4">
      <c r="B2325" s="106" t="s">
        <v>883</v>
      </c>
      <c r="C2325" s="142">
        <v>41235553</v>
      </c>
      <c r="D2325" s="142">
        <v>0</v>
      </c>
    </row>
    <row r="2326" spans="2:4">
      <c r="B2326" s="104" t="s">
        <v>1994</v>
      </c>
      <c r="C2326" s="142">
        <v>6731551</v>
      </c>
      <c r="D2326" s="142">
        <v>0</v>
      </c>
    </row>
    <row r="2327" spans="2:4">
      <c r="B2327" s="106" t="s">
        <v>1995</v>
      </c>
      <c r="C2327" s="142">
        <v>6731551</v>
      </c>
      <c r="D2327" s="142">
        <v>0</v>
      </c>
    </row>
    <row r="2328" spans="2:4">
      <c r="B2328" s="104" t="s">
        <v>1996</v>
      </c>
      <c r="C2328" s="142">
        <v>11208701</v>
      </c>
      <c r="D2328" s="142">
        <v>0</v>
      </c>
    </row>
    <row r="2329" spans="2:4">
      <c r="B2329" s="106" t="s">
        <v>1997</v>
      </c>
      <c r="C2329" s="142">
        <v>11208701</v>
      </c>
      <c r="D2329" s="142">
        <v>0</v>
      </c>
    </row>
    <row r="2330" spans="2:4">
      <c r="B2330" s="104" t="s">
        <v>1998</v>
      </c>
      <c r="C2330" s="142">
        <v>11208701</v>
      </c>
      <c r="D2330" s="142">
        <v>0</v>
      </c>
    </row>
    <row r="2331" spans="2:4">
      <c r="B2331" s="106" t="s">
        <v>1999</v>
      </c>
      <c r="C2331" s="142">
        <v>11208701</v>
      </c>
      <c r="D2331" s="142">
        <v>0</v>
      </c>
    </row>
    <row r="2332" spans="2:4">
      <c r="B2332" s="104" t="s">
        <v>2897</v>
      </c>
      <c r="C2332" s="142">
        <v>11208701</v>
      </c>
      <c r="D2332" s="142">
        <v>0</v>
      </c>
    </row>
    <row r="2333" spans="2:4">
      <c r="B2333" s="106" t="s">
        <v>2000</v>
      </c>
      <c r="C2333" s="142">
        <v>11208701</v>
      </c>
      <c r="D2333" s="142">
        <v>0</v>
      </c>
    </row>
    <row r="2334" spans="2:4">
      <c r="B2334" s="104" t="s">
        <v>533</v>
      </c>
      <c r="C2334" s="142">
        <v>112581153</v>
      </c>
      <c r="D2334" s="142">
        <v>0</v>
      </c>
    </row>
    <row r="2335" spans="2:4">
      <c r="B2335" s="106" t="s">
        <v>884</v>
      </c>
      <c r="C2335" s="142">
        <v>112581153</v>
      </c>
      <c r="D2335" s="142">
        <v>0</v>
      </c>
    </row>
    <row r="2336" spans="2:4">
      <c r="B2336" s="104" t="s">
        <v>2001</v>
      </c>
      <c r="C2336" s="142">
        <v>4768626</v>
      </c>
      <c r="D2336" s="142">
        <v>0</v>
      </c>
    </row>
    <row r="2337" spans="2:4">
      <c r="B2337" s="106" t="s">
        <v>2002</v>
      </c>
      <c r="C2337" s="142">
        <v>4768626</v>
      </c>
      <c r="D2337" s="142">
        <v>0</v>
      </c>
    </row>
    <row r="2338" spans="2:4">
      <c r="B2338" s="104" t="s">
        <v>2003</v>
      </c>
      <c r="C2338" s="142">
        <v>6731551</v>
      </c>
      <c r="D2338" s="142">
        <v>0</v>
      </c>
    </row>
    <row r="2339" spans="2:4">
      <c r="B2339" s="106" t="s">
        <v>2004</v>
      </c>
      <c r="C2339" s="142">
        <v>6731551</v>
      </c>
      <c r="D2339" s="142">
        <v>0</v>
      </c>
    </row>
    <row r="2340" spans="2:4">
      <c r="B2340" s="104" t="s">
        <v>2005</v>
      </c>
      <c r="C2340" s="142">
        <v>11208701</v>
      </c>
      <c r="D2340" s="142">
        <v>0</v>
      </c>
    </row>
    <row r="2341" spans="2:4">
      <c r="B2341" s="106" t="s">
        <v>2006</v>
      </c>
      <c r="C2341" s="142">
        <v>11208701</v>
      </c>
      <c r="D2341" s="142">
        <v>0</v>
      </c>
    </row>
    <row r="2342" spans="2:4">
      <c r="B2342" s="104" t="s">
        <v>2007</v>
      </c>
      <c r="C2342" s="142">
        <v>11208701</v>
      </c>
      <c r="D2342" s="142">
        <v>0</v>
      </c>
    </row>
    <row r="2343" spans="2:4">
      <c r="B2343" s="106" t="s">
        <v>2008</v>
      </c>
      <c r="C2343" s="142">
        <v>11208701</v>
      </c>
      <c r="D2343" s="142">
        <v>0</v>
      </c>
    </row>
    <row r="2344" spans="2:4">
      <c r="B2344" s="104" t="s">
        <v>2009</v>
      </c>
      <c r="C2344" s="142">
        <v>4768626</v>
      </c>
      <c r="D2344" s="142">
        <v>0</v>
      </c>
    </row>
    <row r="2345" spans="2:4">
      <c r="B2345" s="106" t="s">
        <v>2010</v>
      </c>
      <c r="C2345" s="142">
        <v>4768626</v>
      </c>
      <c r="D2345" s="142">
        <v>0</v>
      </c>
    </row>
    <row r="2346" spans="2:4">
      <c r="B2346" s="104" t="s">
        <v>2898</v>
      </c>
      <c r="C2346" s="142">
        <v>11208701</v>
      </c>
      <c r="D2346" s="142">
        <v>0</v>
      </c>
    </row>
    <row r="2347" spans="2:4">
      <c r="B2347" s="106" t="s">
        <v>2011</v>
      </c>
      <c r="C2347" s="142">
        <v>11208701</v>
      </c>
      <c r="D2347" s="142">
        <v>0</v>
      </c>
    </row>
    <row r="2348" spans="2:4">
      <c r="B2348" s="104" t="s">
        <v>534</v>
      </c>
      <c r="C2348" s="142">
        <v>38457890</v>
      </c>
      <c r="D2348" s="142">
        <v>0</v>
      </c>
    </row>
    <row r="2349" spans="2:4">
      <c r="B2349" s="106" t="s">
        <v>885</v>
      </c>
      <c r="C2349" s="142">
        <v>38457890</v>
      </c>
      <c r="D2349" s="142">
        <v>0</v>
      </c>
    </row>
    <row r="2350" spans="2:4">
      <c r="B2350" s="104" t="s">
        <v>2012</v>
      </c>
      <c r="C2350" s="142">
        <v>4768626</v>
      </c>
      <c r="D2350" s="142">
        <v>3594898.5</v>
      </c>
    </row>
    <row r="2351" spans="2:4">
      <c r="B2351" s="106" t="s">
        <v>2013</v>
      </c>
      <c r="C2351" s="142">
        <v>4768626</v>
      </c>
      <c r="D2351" s="142">
        <v>3594898.5</v>
      </c>
    </row>
    <row r="2352" spans="2:4">
      <c r="B2352" s="104" t="s">
        <v>2014</v>
      </c>
      <c r="C2352" s="142">
        <v>11208701</v>
      </c>
      <c r="D2352" s="142">
        <v>0</v>
      </c>
    </row>
    <row r="2353" spans="2:4">
      <c r="B2353" s="106" t="s">
        <v>2015</v>
      </c>
      <c r="C2353" s="142">
        <v>11208701</v>
      </c>
      <c r="D2353" s="142">
        <v>0</v>
      </c>
    </row>
    <row r="2354" spans="2:4">
      <c r="B2354" s="104" t="s">
        <v>2016</v>
      </c>
      <c r="C2354" s="142">
        <v>11208701</v>
      </c>
      <c r="D2354" s="142">
        <v>2476598.5699999998</v>
      </c>
    </row>
    <row r="2355" spans="2:4">
      <c r="B2355" s="106" t="s">
        <v>2017</v>
      </c>
      <c r="C2355" s="142">
        <v>11208701</v>
      </c>
      <c r="D2355" s="142">
        <v>2476598.5699999998</v>
      </c>
    </row>
    <row r="2356" spans="2:4">
      <c r="B2356" s="104" t="s">
        <v>2899</v>
      </c>
      <c r="C2356" s="142">
        <v>4768626</v>
      </c>
      <c r="D2356" s="142">
        <v>1118299.93</v>
      </c>
    </row>
    <row r="2357" spans="2:4">
      <c r="B2357" s="106" t="s">
        <v>2018</v>
      </c>
      <c r="C2357" s="142">
        <v>4768626</v>
      </c>
      <c r="D2357" s="142">
        <v>1118299.93</v>
      </c>
    </row>
    <row r="2358" spans="2:4">
      <c r="B2358" s="104" t="s">
        <v>2019</v>
      </c>
      <c r="C2358" s="142">
        <v>6731551</v>
      </c>
      <c r="D2358" s="142">
        <v>0</v>
      </c>
    </row>
    <row r="2359" spans="2:4">
      <c r="B2359" s="106" t="s">
        <v>2020</v>
      </c>
      <c r="C2359" s="142">
        <v>6731551</v>
      </c>
      <c r="D2359" s="142">
        <v>0</v>
      </c>
    </row>
    <row r="2360" spans="2:4">
      <c r="B2360" s="104" t="s">
        <v>2021</v>
      </c>
      <c r="C2360" s="142">
        <v>11208701</v>
      </c>
      <c r="D2360" s="142">
        <v>0</v>
      </c>
    </row>
    <row r="2361" spans="2:4">
      <c r="B2361" s="106" t="s">
        <v>2022</v>
      </c>
      <c r="C2361" s="142">
        <v>11208701</v>
      </c>
      <c r="D2361" s="142">
        <v>0</v>
      </c>
    </row>
    <row r="2362" spans="2:4">
      <c r="B2362" s="104" t="s">
        <v>2023</v>
      </c>
      <c r="C2362" s="142">
        <v>11208701</v>
      </c>
      <c r="D2362" s="142">
        <v>0</v>
      </c>
    </row>
    <row r="2363" spans="2:4">
      <c r="B2363" s="106" t="s">
        <v>2024</v>
      </c>
      <c r="C2363" s="142">
        <v>11208701</v>
      </c>
      <c r="D2363" s="142">
        <v>0</v>
      </c>
    </row>
    <row r="2364" spans="2:4">
      <c r="B2364" s="104" t="s">
        <v>2025</v>
      </c>
      <c r="C2364" s="142">
        <v>4768626</v>
      </c>
      <c r="D2364" s="142">
        <v>0</v>
      </c>
    </row>
    <row r="2365" spans="2:4">
      <c r="B2365" s="106" t="s">
        <v>2026</v>
      </c>
      <c r="C2365" s="142">
        <v>4768626</v>
      </c>
      <c r="D2365" s="142">
        <v>0</v>
      </c>
    </row>
    <row r="2366" spans="2:4">
      <c r="B2366" s="104" t="s">
        <v>2027</v>
      </c>
      <c r="C2366" s="142">
        <v>11208701</v>
      </c>
      <c r="D2366" s="142">
        <v>2505450.08</v>
      </c>
    </row>
    <row r="2367" spans="2:4">
      <c r="B2367" s="106" t="s">
        <v>2028</v>
      </c>
      <c r="C2367" s="142">
        <v>11208701</v>
      </c>
      <c r="D2367" s="142">
        <v>2505450.08</v>
      </c>
    </row>
    <row r="2368" spans="2:4">
      <c r="B2368" s="104" t="s">
        <v>2029</v>
      </c>
      <c r="C2368" s="142">
        <v>11208701</v>
      </c>
      <c r="D2368" s="142">
        <v>2505450.08</v>
      </c>
    </row>
    <row r="2369" spans="2:4">
      <c r="B2369" s="106" t="s">
        <v>2030</v>
      </c>
      <c r="C2369" s="142">
        <v>11208701</v>
      </c>
      <c r="D2369" s="142">
        <v>2505450.08</v>
      </c>
    </row>
    <row r="2370" spans="2:4">
      <c r="B2370" s="104" t="s">
        <v>535</v>
      </c>
      <c r="C2370" s="142">
        <v>32649233</v>
      </c>
      <c r="D2370" s="142">
        <v>0</v>
      </c>
    </row>
    <row r="2371" spans="2:4">
      <c r="B2371" s="106" t="s">
        <v>886</v>
      </c>
      <c r="C2371" s="142">
        <v>32649233</v>
      </c>
      <c r="D2371" s="142">
        <v>0</v>
      </c>
    </row>
    <row r="2372" spans="2:4">
      <c r="B2372" s="104" t="s">
        <v>2900</v>
      </c>
      <c r="C2372" s="142">
        <v>4768626</v>
      </c>
      <c r="D2372" s="142">
        <v>1123454.27</v>
      </c>
    </row>
    <row r="2373" spans="2:4">
      <c r="B2373" s="106" t="s">
        <v>2031</v>
      </c>
      <c r="C2373" s="142">
        <v>4768626</v>
      </c>
      <c r="D2373" s="142">
        <v>1123454.27</v>
      </c>
    </row>
    <row r="2374" spans="2:4">
      <c r="B2374" s="104" t="s">
        <v>536</v>
      </c>
      <c r="C2374" s="142">
        <v>47760412</v>
      </c>
      <c r="D2374" s="142">
        <v>0</v>
      </c>
    </row>
    <row r="2375" spans="2:4">
      <c r="B2375" s="106" t="s">
        <v>888</v>
      </c>
      <c r="C2375" s="142">
        <v>47760412</v>
      </c>
      <c r="D2375" s="142">
        <v>0</v>
      </c>
    </row>
    <row r="2376" spans="2:4">
      <c r="B2376" s="104" t="s">
        <v>2902</v>
      </c>
      <c r="C2376" s="142">
        <v>11208701</v>
      </c>
      <c r="D2376" s="142">
        <v>2505450.08</v>
      </c>
    </row>
    <row r="2377" spans="2:4">
      <c r="B2377" s="106" t="s">
        <v>2032</v>
      </c>
      <c r="C2377" s="142">
        <v>11208701</v>
      </c>
      <c r="D2377" s="142">
        <v>2505450.08</v>
      </c>
    </row>
    <row r="2378" spans="2:4">
      <c r="B2378" s="104" t="s">
        <v>2033</v>
      </c>
      <c r="C2378" s="142">
        <v>4768626</v>
      </c>
      <c r="D2378" s="142">
        <v>0</v>
      </c>
    </row>
    <row r="2379" spans="2:4">
      <c r="B2379" s="106" t="s">
        <v>2034</v>
      </c>
      <c r="C2379" s="142">
        <v>4768626</v>
      </c>
      <c r="D2379" s="142">
        <v>0</v>
      </c>
    </row>
    <row r="2380" spans="2:4">
      <c r="B2380" s="104" t="s">
        <v>2035</v>
      </c>
      <c r="C2380" s="142">
        <v>11208701</v>
      </c>
      <c r="D2380" s="142">
        <v>0</v>
      </c>
    </row>
    <row r="2381" spans="2:4">
      <c r="B2381" s="106" t="s">
        <v>2036</v>
      </c>
      <c r="C2381" s="142">
        <v>11208701</v>
      </c>
      <c r="D2381" s="142">
        <v>0</v>
      </c>
    </row>
    <row r="2382" spans="2:4">
      <c r="B2382" s="104" t="s">
        <v>2037</v>
      </c>
      <c r="C2382" s="142">
        <v>11208701</v>
      </c>
      <c r="D2382" s="142">
        <v>0</v>
      </c>
    </row>
    <row r="2383" spans="2:4">
      <c r="B2383" s="106" t="s">
        <v>2038</v>
      </c>
      <c r="C2383" s="142">
        <v>11208701</v>
      </c>
      <c r="D2383" s="142">
        <v>0</v>
      </c>
    </row>
    <row r="2384" spans="2:4">
      <c r="B2384" s="104" t="s">
        <v>2039</v>
      </c>
      <c r="C2384" s="142">
        <v>11208701</v>
      </c>
      <c r="D2384" s="142">
        <v>0</v>
      </c>
    </row>
    <row r="2385" spans="2:4">
      <c r="B2385" s="106" t="s">
        <v>2040</v>
      </c>
      <c r="C2385" s="142">
        <v>11208701</v>
      </c>
      <c r="D2385" s="142">
        <v>0</v>
      </c>
    </row>
    <row r="2386" spans="2:4">
      <c r="B2386" s="104" t="s">
        <v>2041</v>
      </c>
      <c r="C2386" s="142">
        <v>11208701</v>
      </c>
      <c r="D2386" s="142">
        <v>0</v>
      </c>
    </row>
    <row r="2387" spans="2:4">
      <c r="B2387" s="106" t="s">
        <v>2042</v>
      </c>
      <c r="C2387" s="142">
        <v>11208701</v>
      </c>
      <c r="D2387" s="142">
        <v>0</v>
      </c>
    </row>
    <row r="2388" spans="2:4">
      <c r="B2388" s="104" t="s">
        <v>2043</v>
      </c>
      <c r="C2388" s="142">
        <v>4768626</v>
      </c>
      <c r="D2388" s="142">
        <v>0</v>
      </c>
    </row>
    <row r="2389" spans="2:4">
      <c r="B2389" s="106" t="s">
        <v>2044</v>
      </c>
      <c r="C2389" s="142">
        <v>4768626</v>
      </c>
      <c r="D2389" s="142">
        <v>0</v>
      </c>
    </row>
    <row r="2390" spans="2:4">
      <c r="B2390" s="104" t="s">
        <v>2045</v>
      </c>
      <c r="C2390" s="142">
        <v>11208701</v>
      </c>
      <c r="D2390" s="142">
        <v>0</v>
      </c>
    </row>
    <row r="2391" spans="2:4">
      <c r="B2391" s="106" t="s">
        <v>2046</v>
      </c>
      <c r="C2391" s="142">
        <v>11208701</v>
      </c>
      <c r="D2391" s="142">
        <v>0</v>
      </c>
    </row>
    <row r="2392" spans="2:4">
      <c r="B2392" s="104" t="s">
        <v>2047</v>
      </c>
      <c r="C2392" s="142">
        <v>6731551</v>
      </c>
      <c r="D2392" s="142">
        <v>0</v>
      </c>
    </row>
    <row r="2393" spans="2:4">
      <c r="B2393" s="106" t="s">
        <v>2048</v>
      </c>
      <c r="C2393" s="142">
        <v>6731551</v>
      </c>
      <c r="D2393" s="142">
        <v>0</v>
      </c>
    </row>
    <row r="2394" spans="2:4">
      <c r="B2394" s="104" t="s">
        <v>2049</v>
      </c>
      <c r="C2394" s="142">
        <v>6731551</v>
      </c>
      <c r="D2394" s="142">
        <v>0</v>
      </c>
    </row>
    <row r="2395" spans="2:4">
      <c r="B2395" s="106" t="s">
        <v>2050</v>
      </c>
      <c r="C2395" s="142">
        <v>6731551</v>
      </c>
      <c r="D2395" s="142">
        <v>0</v>
      </c>
    </row>
    <row r="2396" spans="2:4">
      <c r="B2396" s="104" t="s">
        <v>2903</v>
      </c>
      <c r="C2396" s="142">
        <v>4768626</v>
      </c>
      <c r="D2396" s="142">
        <v>0</v>
      </c>
    </row>
    <row r="2397" spans="2:4">
      <c r="B2397" s="106" t="s">
        <v>2051</v>
      </c>
      <c r="C2397" s="142">
        <v>4768626</v>
      </c>
      <c r="D2397" s="142">
        <v>0</v>
      </c>
    </row>
    <row r="2398" spans="2:4">
      <c r="B2398" s="104" t="s">
        <v>2904</v>
      </c>
      <c r="C2398" s="142">
        <v>300721032</v>
      </c>
      <c r="D2398" s="142">
        <v>40000000</v>
      </c>
    </row>
    <row r="2399" spans="2:4">
      <c r="B2399" s="106" t="s">
        <v>2696</v>
      </c>
      <c r="C2399" s="142">
        <v>300721032</v>
      </c>
      <c r="D2399" s="142">
        <v>40000000</v>
      </c>
    </row>
    <row r="2400" spans="2:4">
      <c r="B2400" s="104" t="s">
        <v>2052</v>
      </c>
      <c r="C2400" s="142">
        <v>6731551</v>
      </c>
      <c r="D2400" s="142">
        <v>0</v>
      </c>
    </row>
    <row r="2401" spans="2:4">
      <c r="B2401" s="106" t="s">
        <v>2053</v>
      </c>
      <c r="C2401" s="142">
        <v>6731551</v>
      </c>
      <c r="D2401" s="142">
        <v>0</v>
      </c>
    </row>
    <row r="2402" spans="2:4">
      <c r="B2402" s="104" t="s">
        <v>2054</v>
      </c>
      <c r="C2402" s="142">
        <v>6731551</v>
      </c>
      <c r="D2402" s="142">
        <v>0</v>
      </c>
    </row>
    <row r="2403" spans="2:4">
      <c r="B2403" s="106" t="s">
        <v>2055</v>
      </c>
      <c r="C2403" s="142">
        <v>6731551</v>
      </c>
      <c r="D2403" s="142">
        <v>0</v>
      </c>
    </row>
    <row r="2404" spans="2:4">
      <c r="B2404" s="104" t="s">
        <v>2056</v>
      </c>
      <c r="C2404" s="142">
        <v>6731551</v>
      </c>
      <c r="D2404" s="142">
        <v>0</v>
      </c>
    </row>
    <row r="2405" spans="2:4">
      <c r="B2405" s="106" t="s">
        <v>2057</v>
      </c>
      <c r="C2405" s="142">
        <v>6731551</v>
      </c>
      <c r="D2405" s="142">
        <v>0</v>
      </c>
    </row>
    <row r="2406" spans="2:4">
      <c r="B2406" s="104" t="s">
        <v>2058</v>
      </c>
      <c r="C2406" s="142">
        <v>6731551</v>
      </c>
      <c r="D2406" s="142">
        <v>0</v>
      </c>
    </row>
    <row r="2407" spans="2:4">
      <c r="B2407" s="106" t="s">
        <v>2059</v>
      </c>
      <c r="C2407" s="142">
        <v>6731551</v>
      </c>
      <c r="D2407" s="142">
        <v>0</v>
      </c>
    </row>
    <row r="2408" spans="2:4">
      <c r="B2408" s="104" t="s">
        <v>2060</v>
      </c>
      <c r="C2408" s="142">
        <v>4768626</v>
      </c>
      <c r="D2408" s="142">
        <v>0</v>
      </c>
    </row>
    <row r="2409" spans="2:4">
      <c r="B2409" s="106" t="s">
        <v>2061</v>
      </c>
      <c r="C2409" s="142">
        <v>4768626</v>
      </c>
      <c r="D2409" s="142">
        <v>0</v>
      </c>
    </row>
    <row r="2410" spans="2:4">
      <c r="B2410" s="104" t="s">
        <v>2062</v>
      </c>
      <c r="C2410" s="142">
        <v>11208701</v>
      </c>
      <c r="D2410" s="142">
        <v>0</v>
      </c>
    </row>
    <row r="2411" spans="2:4">
      <c r="B2411" s="106" t="s">
        <v>2063</v>
      </c>
      <c r="C2411" s="142">
        <v>11208701</v>
      </c>
      <c r="D2411" s="142">
        <v>0</v>
      </c>
    </row>
    <row r="2412" spans="2:4">
      <c r="B2412" s="104" t="s">
        <v>2064</v>
      </c>
      <c r="C2412" s="142">
        <v>6731551</v>
      </c>
      <c r="D2412" s="142">
        <v>0</v>
      </c>
    </row>
    <row r="2413" spans="2:4">
      <c r="B2413" s="106" t="s">
        <v>2065</v>
      </c>
      <c r="C2413" s="142">
        <v>6731551</v>
      </c>
      <c r="D2413" s="142">
        <v>0</v>
      </c>
    </row>
    <row r="2414" spans="2:4">
      <c r="B2414" s="104" t="s">
        <v>2066</v>
      </c>
      <c r="C2414" s="142">
        <v>4768626</v>
      </c>
      <c r="D2414" s="142">
        <v>0</v>
      </c>
    </row>
    <row r="2415" spans="2:4">
      <c r="B2415" s="106" t="s">
        <v>2067</v>
      </c>
      <c r="C2415" s="142">
        <v>4768626</v>
      </c>
      <c r="D2415" s="142">
        <v>0</v>
      </c>
    </row>
    <row r="2416" spans="2:4">
      <c r="B2416" s="104" t="s">
        <v>2068</v>
      </c>
      <c r="C2416" s="142">
        <v>11208701</v>
      </c>
      <c r="D2416" s="142">
        <v>0</v>
      </c>
    </row>
    <row r="2417" spans="2:4">
      <c r="B2417" s="106" t="s">
        <v>2069</v>
      </c>
      <c r="C2417" s="142">
        <v>11208701</v>
      </c>
      <c r="D2417" s="142">
        <v>0</v>
      </c>
    </row>
    <row r="2418" spans="2:4">
      <c r="B2418" s="104" t="s">
        <v>2070</v>
      </c>
      <c r="C2418" s="142">
        <v>11208701</v>
      </c>
      <c r="D2418" s="142">
        <v>0</v>
      </c>
    </row>
    <row r="2419" spans="2:4">
      <c r="B2419" s="106" t="s">
        <v>2071</v>
      </c>
      <c r="C2419" s="142">
        <v>11208701</v>
      </c>
      <c r="D2419" s="142">
        <v>0</v>
      </c>
    </row>
    <row r="2420" spans="2:4">
      <c r="B2420" s="103" t="s">
        <v>298</v>
      </c>
      <c r="C2420" s="143">
        <v>1211993465</v>
      </c>
      <c r="D2420" s="143">
        <v>0</v>
      </c>
    </row>
    <row r="2421" spans="2:4">
      <c r="B2421" s="104" t="s">
        <v>517</v>
      </c>
      <c r="C2421" s="142">
        <v>1022723262</v>
      </c>
      <c r="D2421" s="142">
        <v>0</v>
      </c>
    </row>
    <row r="2422" spans="2:4">
      <c r="B2422" s="106" t="s">
        <v>867</v>
      </c>
      <c r="C2422" s="142">
        <v>1022723262</v>
      </c>
      <c r="D2422" s="142">
        <v>0</v>
      </c>
    </row>
    <row r="2423" spans="2:4">
      <c r="B2423" s="104" t="s">
        <v>535</v>
      </c>
      <c r="C2423" s="142">
        <v>94956552</v>
      </c>
      <c r="D2423" s="142">
        <v>0</v>
      </c>
    </row>
    <row r="2424" spans="2:4">
      <c r="B2424" s="106" t="s">
        <v>1110</v>
      </c>
      <c r="C2424" s="142">
        <v>94956552</v>
      </c>
      <c r="D2424" s="142">
        <v>0</v>
      </c>
    </row>
    <row r="2425" spans="2:4">
      <c r="B2425" s="104" t="s">
        <v>2901</v>
      </c>
      <c r="C2425" s="142">
        <v>94313651</v>
      </c>
      <c r="D2425" s="142">
        <v>0</v>
      </c>
    </row>
    <row r="2426" spans="2:4">
      <c r="B2426" s="106" t="s">
        <v>1110</v>
      </c>
      <c r="C2426" s="142">
        <v>94313651</v>
      </c>
      <c r="D2426" s="142">
        <v>0</v>
      </c>
    </row>
    <row r="2427" spans="2:4">
      <c r="B2427" s="103" t="s">
        <v>284</v>
      </c>
      <c r="C2427" s="143">
        <v>228950000</v>
      </c>
      <c r="D2427" s="143">
        <v>0</v>
      </c>
    </row>
    <row r="2428" spans="2:4">
      <c r="B2428" s="104" t="s">
        <v>282</v>
      </c>
      <c r="C2428" s="142">
        <v>228950000</v>
      </c>
      <c r="D2428" s="142">
        <v>0</v>
      </c>
    </row>
    <row r="2429" spans="2:4">
      <c r="B2429" s="106" t="s">
        <v>889</v>
      </c>
      <c r="C2429" s="142">
        <v>228950000</v>
      </c>
      <c r="D2429" s="142">
        <v>0</v>
      </c>
    </row>
    <row r="2430" spans="2:4">
      <c r="B2430" s="105" t="s">
        <v>537</v>
      </c>
      <c r="C2430" s="142">
        <v>291330348</v>
      </c>
      <c r="D2430" s="142">
        <v>7003943.9199999999</v>
      </c>
    </row>
    <row r="2431" spans="2:4">
      <c r="B2431" s="103" t="s">
        <v>281</v>
      </c>
      <c r="C2431" s="143">
        <v>291330348</v>
      </c>
      <c r="D2431" s="143">
        <v>7003943.9199999999</v>
      </c>
    </row>
    <row r="2432" spans="2:4">
      <c r="B2432" s="104" t="s">
        <v>2072</v>
      </c>
      <c r="C2432" s="142">
        <v>5149544</v>
      </c>
      <c r="D2432" s="142">
        <v>0</v>
      </c>
    </row>
    <row r="2433" spans="2:4">
      <c r="B2433" s="106" t="s">
        <v>2073</v>
      </c>
      <c r="C2433" s="142">
        <v>5149544</v>
      </c>
      <c r="D2433" s="142">
        <v>0</v>
      </c>
    </row>
    <row r="2434" spans="2:4">
      <c r="B2434" s="104" t="s">
        <v>2074</v>
      </c>
      <c r="C2434" s="142">
        <v>21825563</v>
      </c>
      <c r="D2434" s="142">
        <v>0</v>
      </c>
    </row>
    <row r="2435" spans="2:4">
      <c r="B2435" s="106" t="s">
        <v>2075</v>
      </c>
      <c r="C2435" s="142">
        <v>21825563</v>
      </c>
      <c r="D2435" s="142">
        <v>0</v>
      </c>
    </row>
    <row r="2436" spans="2:4">
      <c r="B2436" s="104" t="s">
        <v>2076</v>
      </c>
      <c r="C2436" s="142">
        <v>11249055</v>
      </c>
      <c r="D2436" s="142">
        <v>0</v>
      </c>
    </row>
    <row r="2437" spans="2:4">
      <c r="B2437" s="106" t="s">
        <v>2077</v>
      </c>
      <c r="C2437" s="142">
        <v>11249055</v>
      </c>
      <c r="D2437" s="142">
        <v>0</v>
      </c>
    </row>
    <row r="2438" spans="2:4">
      <c r="B2438" s="104" t="s">
        <v>2906</v>
      </c>
      <c r="C2438" s="142">
        <v>11249055</v>
      </c>
      <c r="D2438" s="142">
        <v>0</v>
      </c>
    </row>
    <row r="2439" spans="2:4">
      <c r="B2439" s="106" t="s">
        <v>2078</v>
      </c>
      <c r="C2439" s="142">
        <v>11249055</v>
      </c>
      <c r="D2439" s="142">
        <v>0</v>
      </c>
    </row>
    <row r="2440" spans="2:4">
      <c r="B2440" s="104" t="s">
        <v>2079</v>
      </c>
      <c r="C2440" s="142">
        <v>11249055</v>
      </c>
      <c r="D2440" s="142">
        <v>0</v>
      </c>
    </row>
    <row r="2441" spans="2:4">
      <c r="B2441" s="106" t="s">
        <v>2080</v>
      </c>
      <c r="C2441" s="142">
        <v>11249055</v>
      </c>
      <c r="D2441" s="142">
        <v>0</v>
      </c>
    </row>
    <row r="2442" spans="2:4">
      <c r="B2442" s="104" t="s">
        <v>2081</v>
      </c>
      <c r="C2442" s="142">
        <v>6755494</v>
      </c>
      <c r="D2442" s="142">
        <v>0</v>
      </c>
    </row>
    <row r="2443" spans="2:4">
      <c r="B2443" s="106" t="s">
        <v>2082</v>
      </c>
      <c r="C2443" s="142">
        <v>6755494</v>
      </c>
      <c r="D2443" s="142">
        <v>0</v>
      </c>
    </row>
    <row r="2444" spans="2:4">
      <c r="B2444" s="104" t="s">
        <v>2907</v>
      </c>
      <c r="C2444" s="142">
        <v>12430253</v>
      </c>
      <c r="D2444" s="142">
        <v>0</v>
      </c>
    </row>
    <row r="2445" spans="2:4">
      <c r="B2445" s="106" t="s">
        <v>2697</v>
      </c>
      <c r="C2445" s="142">
        <v>12430253</v>
      </c>
      <c r="D2445" s="142">
        <v>0</v>
      </c>
    </row>
    <row r="2446" spans="2:4">
      <c r="B2446" s="104" t="s">
        <v>2083</v>
      </c>
      <c r="C2446" s="142">
        <v>6755494</v>
      </c>
      <c r="D2446" s="142">
        <v>0</v>
      </c>
    </row>
    <row r="2447" spans="2:4">
      <c r="B2447" s="106" t="s">
        <v>2084</v>
      </c>
      <c r="C2447" s="142">
        <v>6755494</v>
      </c>
      <c r="D2447" s="142">
        <v>0</v>
      </c>
    </row>
    <row r="2448" spans="2:4">
      <c r="B2448" s="104" t="s">
        <v>2085</v>
      </c>
      <c r="C2448" s="142">
        <v>21825563</v>
      </c>
      <c r="D2448" s="142">
        <v>0</v>
      </c>
    </row>
    <row r="2449" spans="2:4">
      <c r="B2449" s="106" t="s">
        <v>2086</v>
      </c>
      <c r="C2449" s="142">
        <v>21825563</v>
      </c>
      <c r="D2449" s="142">
        <v>0</v>
      </c>
    </row>
    <row r="2450" spans="2:4">
      <c r="B2450" s="104" t="s">
        <v>3030</v>
      </c>
      <c r="C2450" s="142">
        <v>19672786</v>
      </c>
      <c r="D2450" s="142">
        <v>7003943.9199999999</v>
      </c>
    </row>
    <row r="2451" spans="2:4">
      <c r="B2451" s="106" t="s">
        <v>3031</v>
      </c>
      <c r="C2451" s="142">
        <v>19672786</v>
      </c>
      <c r="D2451" s="142">
        <v>7003943.9199999999</v>
      </c>
    </row>
    <row r="2452" spans="2:4">
      <c r="B2452" s="104" t="s">
        <v>2087</v>
      </c>
      <c r="C2452" s="142">
        <v>6755494</v>
      </c>
      <c r="D2452" s="142">
        <v>0</v>
      </c>
    </row>
    <row r="2453" spans="2:4">
      <c r="B2453" s="106" t="s">
        <v>2088</v>
      </c>
      <c r="C2453" s="142">
        <v>6755494</v>
      </c>
      <c r="D2453" s="142">
        <v>0</v>
      </c>
    </row>
    <row r="2454" spans="2:4">
      <c r="B2454" s="104" t="s">
        <v>2089</v>
      </c>
      <c r="C2454" s="142">
        <v>11249055</v>
      </c>
      <c r="D2454" s="142">
        <v>0</v>
      </c>
    </row>
    <row r="2455" spans="2:4">
      <c r="B2455" s="106" t="s">
        <v>2090</v>
      </c>
      <c r="C2455" s="142">
        <v>11249055</v>
      </c>
      <c r="D2455" s="142">
        <v>0</v>
      </c>
    </row>
    <row r="2456" spans="2:4">
      <c r="B2456" s="104" t="s">
        <v>2091</v>
      </c>
      <c r="C2456" s="142">
        <v>11249055</v>
      </c>
      <c r="D2456" s="142">
        <v>0</v>
      </c>
    </row>
    <row r="2457" spans="2:4">
      <c r="B2457" s="106" t="s">
        <v>2092</v>
      </c>
      <c r="C2457" s="142">
        <v>11249055</v>
      </c>
      <c r="D2457" s="142">
        <v>0</v>
      </c>
    </row>
    <row r="2458" spans="2:4">
      <c r="B2458" s="104" t="s">
        <v>538</v>
      </c>
      <c r="C2458" s="142">
        <v>91030632</v>
      </c>
      <c r="D2458" s="142">
        <v>0</v>
      </c>
    </row>
    <row r="2459" spans="2:4">
      <c r="B2459" s="106" t="s">
        <v>890</v>
      </c>
      <c r="C2459" s="142">
        <v>91030632</v>
      </c>
      <c r="D2459" s="142">
        <v>0</v>
      </c>
    </row>
    <row r="2460" spans="2:4">
      <c r="B2460" s="104" t="s">
        <v>539</v>
      </c>
      <c r="C2460" s="142">
        <v>4592751</v>
      </c>
      <c r="D2460" s="142">
        <v>0</v>
      </c>
    </row>
    <row r="2461" spans="2:4">
      <c r="B2461" s="106" t="s">
        <v>891</v>
      </c>
      <c r="C2461" s="142">
        <v>4592751</v>
      </c>
      <c r="D2461" s="142">
        <v>0</v>
      </c>
    </row>
    <row r="2462" spans="2:4">
      <c r="B2462" s="104" t="s">
        <v>540</v>
      </c>
      <c r="C2462" s="142">
        <v>20611708</v>
      </c>
      <c r="D2462" s="142">
        <v>0</v>
      </c>
    </row>
    <row r="2463" spans="2:4">
      <c r="B2463" s="106" t="s">
        <v>892</v>
      </c>
      <c r="C2463" s="142">
        <v>20611708</v>
      </c>
      <c r="D2463" s="142">
        <v>0</v>
      </c>
    </row>
    <row r="2464" spans="2:4">
      <c r="B2464" s="104" t="s">
        <v>1111</v>
      </c>
      <c r="C2464" s="142">
        <v>17679791</v>
      </c>
      <c r="D2464" s="142">
        <v>0</v>
      </c>
    </row>
    <row r="2465" spans="2:4">
      <c r="B2465" s="106" t="s">
        <v>1112</v>
      </c>
      <c r="C2465" s="142">
        <v>17679791</v>
      </c>
      <c r="D2465" s="142">
        <v>0</v>
      </c>
    </row>
    <row r="2466" spans="2:4">
      <c r="B2466" s="105" t="s">
        <v>295</v>
      </c>
      <c r="C2466" s="142">
        <v>542829466</v>
      </c>
      <c r="D2466" s="142">
        <v>46778214.420000002</v>
      </c>
    </row>
    <row r="2467" spans="2:4">
      <c r="B2467" s="103" t="s">
        <v>281</v>
      </c>
      <c r="C2467" s="143">
        <v>542829466</v>
      </c>
      <c r="D2467" s="143">
        <v>46778214.420000002</v>
      </c>
    </row>
    <row r="2468" spans="2:4">
      <c r="B2468" s="104" t="s">
        <v>2093</v>
      </c>
      <c r="C2468" s="142">
        <v>11249055</v>
      </c>
      <c r="D2468" s="142">
        <v>0</v>
      </c>
    </row>
    <row r="2469" spans="2:4">
      <c r="B2469" s="106" t="s">
        <v>2094</v>
      </c>
      <c r="C2469" s="142">
        <v>11249055</v>
      </c>
      <c r="D2469" s="142">
        <v>0</v>
      </c>
    </row>
    <row r="2470" spans="2:4">
      <c r="B2470" s="104" t="s">
        <v>2095</v>
      </c>
      <c r="C2470" s="142">
        <v>6755494</v>
      </c>
      <c r="D2470" s="142">
        <v>0</v>
      </c>
    </row>
    <row r="2471" spans="2:4">
      <c r="B2471" s="106" t="s">
        <v>2096</v>
      </c>
      <c r="C2471" s="142">
        <v>6755494</v>
      </c>
      <c r="D2471" s="142">
        <v>0</v>
      </c>
    </row>
    <row r="2472" spans="2:4">
      <c r="B2472" s="104" t="s">
        <v>2097</v>
      </c>
      <c r="C2472" s="142">
        <v>11249055</v>
      </c>
      <c r="D2472" s="142">
        <v>0</v>
      </c>
    </row>
    <row r="2473" spans="2:4">
      <c r="B2473" s="106" t="s">
        <v>2098</v>
      </c>
      <c r="C2473" s="142">
        <v>11249055</v>
      </c>
      <c r="D2473" s="142">
        <v>0</v>
      </c>
    </row>
    <row r="2474" spans="2:4">
      <c r="B2474" s="104" t="s">
        <v>2908</v>
      </c>
      <c r="C2474" s="142">
        <v>6755494</v>
      </c>
      <c r="D2474" s="142">
        <v>0</v>
      </c>
    </row>
    <row r="2475" spans="2:4">
      <c r="B2475" s="106" t="s">
        <v>2099</v>
      </c>
      <c r="C2475" s="142">
        <v>6755494</v>
      </c>
      <c r="D2475" s="142">
        <v>0</v>
      </c>
    </row>
    <row r="2476" spans="2:4">
      <c r="B2476" s="104" t="s">
        <v>2100</v>
      </c>
      <c r="C2476" s="142">
        <v>12531922</v>
      </c>
      <c r="D2476" s="142">
        <v>0</v>
      </c>
    </row>
    <row r="2477" spans="2:4">
      <c r="B2477" s="106" t="s">
        <v>2101</v>
      </c>
      <c r="C2477" s="142">
        <v>12531922</v>
      </c>
      <c r="D2477" s="142">
        <v>0</v>
      </c>
    </row>
    <row r="2478" spans="2:4">
      <c r="B2478" s="104" t="s">
        <v>2102</v>
      </c>
      <c r="C2478" s="142">
        <v>21825563</v>
      </c>
      <c r="D2478" s="142">
        <v>0</v>
      </c>
    </row>
    <row r="2479" spans="2:4">
      <c r="B2479" s="106" t="s">
        <v>2103</v>
      </c>
      <c r="C2479" s="142">
        <v>21825563</v>
      </c>
      <c r="D2479" s="142">
        <v>0</v>
      </c>
    </row>
    <row r="2480" spans="2:4">
      <c r="B2480" s="104" t="s">
        <v>2104</v>
      </c>
      <c r="C2480" s="142">
        <v>12531922</v>
      </c>
      <c r="D2480" s="142">
        <v>0</v>
      </c>
    </row>
    <row r="2481" spans="2:4">
      <c r="B2481" s="106" t="s">
        <v>2105</v>
      </c>
      <c r="C2481" s="142">
        <v>12531922</v>
      </c>
      <c r="D2481" s="142">
        <v>0</v>
      </c>
    </row>
    <row r="2482" spans="2:4">
      <c r="B2482" s="104" t="s">
        <v>2106</v>
      </c>
      <c r="C2482" s="142">
        <v>4785373</v>
      </c>
      <c r="D2482" s="142">
        <v>0</v>
      </c>
    </row>
    <row r="2483" spans="2:4">
      <c r="B2483" s="106" t="s">
        <v>2107</v>
      </c>
      <c r="C2483" s="142">
        <v>4785373</v>
      </c>
      <c r="D2483" s="142">
        <v>0</v>
      </c>
    </row>
    <row r="2484" spans="2:4">
      <c r="B2484" s="104" t="s">
        <v>2108</v>
      </c>
      <c r="C2484" s="142">
        <v>4785373</v>
      </c>
      <c r="D2484" s="142">
        <v>0</v>
      </c>
    </row>
    <row r="2485" spans="2:4">
      <c r="B2485" s="106" t="s">
        <v>2109</v>
      </c>
      <c r="C2485" s="142">
        <v>4785373</v>
      </c>
      <c r="D2485" s="142">
        <v>0</v>
      </c>
    </row>
    <row r="2486" spans="2:4">
      <c r="B2486" s="104" t="s">
        <v>2110</v>
      </c>
      <c r="C2486" s="142">
        <v>21825563</v>
      </c>
      <c r="D2486" s="142">
        <v>0</v>
      </c>
    </row>
    <row r="2487" spans="2:4">
      <c r="B2487" s="106" t="s">
        <v>2111</v>
      </c>
      <c r="C2487" s="142">
        <v>21825563</v>
      </c>
      <c r="D2487" s="142">
        <v>0</v>
      </c>
    </row>
    <row r="2488" spans="2:4">
      <c r="B2488" s="104" t="s">
        <v>2112</v>
      </c>
      <c r="C2488" s="142">
        <v>11249055</v>
      </c>
      <c r="D2488" s="142">
        <v>0</v>
      </c>
    </row>
    <row r="2489" spans="2:4">
      <c r="B2489" s="106" t="s">
        <v>2113</v>
      </c>
      <c r="C2489" s="142">
        <v>11249055</v>
      </c>
      <c r="D2489" s="142">
        <v>0</v>
      </c>
    </row>
    <row r="2490" spans="2:4">
      <c r="B2490" s="104" t="s">
        <v>2114</v>
      </c>
      <c r="C2490" s="142">
        <v>11249055</v>
      </c>
      <c r="D2490" s="142">
        <v>0</v>
      </c>
    </row>
    <row r="2491" spans="2:4">
      <c r="B2491" s="106" t="s">
        <v>2115</v>
      </c>
      <c r="C2491" s="142">
        <v>11249055</v>
      </c>
      <c r="D2491" s="142">
        <v>0</v>
      </c>
    </row>
    <row r="2492" spans="2:4">
      <c r="B2492" s="104" t="s">
        <v>2116</v>
      </c>
      <c r="C2492" s="142">
        <v>6755494</v>
      </c>
      <c r="D2492" s="142">
        <v>0</v>
      </c>
    </row>
    <row r="2493" spans="2:4">
      <c r="B2493" s="106" t="s">
        <v>2117</v>
      </c>
      <c r="C2493" s="142">
        <v>6755494</v>
      </c>
      <c r="D2493" s="142">
        <v>0</v>
      </c>
    </row>
    <row r="2494" spans="2:4">
      <c r="B2494" s="104" t="s">
        <v>2118</v>
      </c>
      <c r="C2494" s="142">
        <v>11249055</v>
      </c>
      <c r="D2494" s="142">
        <v>0</v>
      </c>
    </row>
    <row r="2495" spans="2:4">
      <c r="B2495" s="106" t="s">
        <v>2119</v>
      </c>
      <c r="C2495" s="142">
        <v>11249055</v>
      </c>
      <c r="D2495" s="142">
        <v>0</v>
      </c>
    </row>
    <row r="2496" spans="2:4">
      <c r="B2496" s="104" t="s">
        <v>541</v>
      </c>
      <c r="C2496" s="142">
        <v>1646396</v>
      </c>
      <c r="D2496" s="142">
        <v>0</v>
      </c>
    </row>
    <row r="2497" spans="2:4">
      <c r="B2497" s="106" t="s">
        <v>893</v>
      </c>
      <c r="C2497" s="142">
        <v>1646396</v>
      </c>
      <c r="D2497" s="142">
        <v>0</v>
      </c>
    </row>
    <row r="2498" spans="2:4">
      <c r="B2498" s="104" t="s">
        <v>2120</v>
      </c>
      <c r="C2498" s="142">
        <v>11249055</v>
      </c>
      <c r="D2498" s="142">
        <v>0</v>
      </c>
    </row>
    <row r="2499" spans="2:4">
      <c r="B2499" s="106" t="s">
        <v>2121</v>
      </c>
      <c r="C2499" s="142">
        <v>11249055</v>
      </c>
      <c r="D2499" s="142">
        <v>0</v>
      </c>
    </row>
    <row r="2500" spans="2:4">
      <c r="B2500" s="104" t="s">
        <v>2122</v>
      </c>
      <c r="C2500" s="142">
        <v>11249055</v>
      </c>
      <c r="D2500" s="142">
        <v>0</v>
      </c>
    </row>
    <row r="2501" spans="2:4">
      <c r="B2501" s="106" t="s">
        <v>2123</v>
      </c>
      <c r="C2501" s="142">
        <v>11249055</v>
      </c>
      <c r="D2501" s="142">
        <v>0</v>
      </c>
    </row>
    <row r="2502" spans="2:4">
      <c r="B2502" s="104" t="s">
        <v>2124</v>
      </c>
      <c r="C2502" s="142">
        <v>11249055</v>
      </c>
      <c r="D2502" s="142">
        <v>0</v>
      </c>
    </row>
    <row r="2503" spans="2:4">
      <c r="B2503" s="106" t="s">
        <v>2125</v>
      </c>
      <c r="C2503" s="142">
        <v>11249055</v>
      </c>
      <c r="D2503" s="142">
        <v>0</v>
      </c>
    </row>
    <row r="2504" spans="2:4">
      <c r="B2504" s="104" t="s">
        <v>2909</v>
      </c>
      <c r="C2504" s="142">
        <v>11249055</v>
      </c>
      <c r="D2504" s="142">
        <v>0</v>
      </c>
    </row>
    <row r="2505" spans="2:4">
      <c r="B2505" s="106" t="s">
        <v>2126</v>
      </c>
      <c r="C2505" s="142">
        <v>11249055</v>
      </c>
      <c r="D2505" s="142">
        <v>0</v>
      </c>
    </row>
    <row r="2506" spans="2:4">
      <c r="B2506" s="104" t="s">
        <v>542</v>
      </c>
      <c r="C2506" s="142">
        <v>29000000</v>
      </c>
      <c r="D2506" s="142">
        <v>0</v>
      </c>
    </row>
    <row r="2507" spans="2:4">
      <c r="B2507" s="106" t="s">
        <v>894</v>
      </c>
      <c r="C2507" s="142">
        <v>29000000</v>
      </c>
      <c r="D2507" s="142">
        <v>0</v>
      </c>
    </row>
    <row r="2508" spans="2:4">
      <c r="B2508" s="104" t="s">
        <v>2910</v>
      </c>
      <c r="C2508" s="142">
        <v>11249055</v>
      </c>
      <c r="D2508" s="142">
        <v>0</v>
      </c>
    </row>
    <row r="2509" spans="2:4">
      <c r="B2509" s="106" t="s">
        <v>2127</v>
      </c>
      <c r="C2509" s="142">
        <v>11249055</v>
      </c>
      <c r="D2509" s="142">
        <v>0</v>
      </c>
    </row>
    <row r="2510" spans="2:4">
      <c r="B2510" s="104" t="s">
        <v>543</v>
      </c>
      <c r="C2510" s="142">
        <v>21175912</v>
      </c>
      <c r="D2510" s="142">
        <v>0</v>
      </c>
    </row>
    <row r="2511" spans="2:4">
      <c r="B2511" s="106" t="s">
        <v>895</v>
      </c>
      <c r="C2511" s="142">
        <v>21175912</v>
      </c>
      <c r="D2511" s="142">
        <v>0</v>
      </c>
    </row>
    <row r="2512" spans="2:4">
      <c r="B2512" s="104" t="s">
        <v>3307</v>
      </c>
      <c r="C2512" s="142">
        <v>4103995</v>
      </c>
      <c r="D2512" s="142">
        <v>0</v>
      </c>
    </row>
    <row r="2513" spans="2:4">
      <c r="B2513" s="106" t="s">
        <v>3308</v>
      </c>
      <c r="C2513" s="142">
        <v>4103995</v>
      </c>
      <c r="D2513" s="142">
        <v>0</v>
      </c>
    </row>
    <row r="2514" spans="2:4">
      <c r="B2514" s="104" t="s">
        <v>544</v>
      </c>
      <c r="C2514" s="142">
        <v>24649618</v>
      </c>
      <c r="D2514" s="142">
        <v>0</v>
      </c>
    </row>
    <row r="2515" spans="2:4">
      <c r="B2515" s="106" t="s">
        <v>896</v>
      </c>
      <c r="C2515" s="142">
        <v>24649618</v>
      </c>
      <c r="D2515" s="142">
        <v>0</v>
      </c>
    </row>
    <row r="2516" spans="2:4">
      <c r="B2516" s="104" t="s">
        <v>545</v>
      </c>
      <c r="C2516" s="142">
        <v>6028024</v>
      </c>
      <c r="D2516" s="142">
        <v>0</v>
      </c>
    </row>
    <row r="2517" spans="2:4">
      <c r="B2517" s="106" t="s">
        <v>897</v>
      </c>
      <c r="C2517" s="142">
        <v>6028024</v>
      </c>
      <c r="D2517" s="142">
        <v>0</v>
      </c>
    </row>
    <row r="2518" spans="2:4">
      <c r="B2518" s="104" t="s">
        <v>546</v>
      </c>
      <c r="C2518" s="142">
        <v>45000000</v>
      </c>
      <c r="D2518" s="142">
        <v>0</v>
      </c>
    </row>
    <row r="2519" spans="2:4">
      <c r="B2519" s="106" t="s">
        <v>898</v>
      </c>
      <c r="C2519" s="142">
        <v>45000000</v>
      </c>
      <c r="D2519" s="142">
        <v>0</v>
      </c>
    </row>
    <row r="2520" spans="2:4">
      <c r="B2520" s="104" t="s">
        <v>547</v>
      </c>
      <c r="C2520" s="142">
        <v>16438254</v>
      </c>
      <c r="D2520" s="142">
        <v>0</v>
      </c>
    </row>
    <row r="2521" spans="2:4">
      <c r="B2521" s="106" t="s">
        <v>899</v>
      </c>
      <c r="C2521" s="142">
        <v>16438254</v>
      </c>
      <c r="D2521" s="142">
        <v>0</v>
      </c>
    </row>
    <row r="2522" spans="2:4">
      <c r="B2522" s="104" t="s">
        <v>548</v>
      </c>
      <c r="C2522" s="142">
        <v>8262236</v>
      </c>
      <c r="D2522" s="142">
        <v>0</v>
      </c>
    </row>
    <row r="2523" spans="2:4">
      <c r="B2523" s="106" t="s">
        <v>900</v>
      </c>
      <c r="C2523" s="142">
        <v>8262236</v>
      </c>
      <c r="D2523" s="142">
        <v>0</v>
      </c>
    </row>
    <row r="2524" spans="2:4">
      <c r="B2524" s="104" t="s">
        <v>549</v>
      </c>
      <c r="C2524" s="142">
        <v>69208419</v>
      </c>
      <c r="D2524" s="142">
        <v>0</v>
      </c>
    </row>
    <row r="2525" spans="2:4">
      <c r="B2525" s="106" t="s">
        <v>901</v>
      </c>
      <c r="C2525" s="142">
        <v>69208419</v>
      </c>
      <c r="D2525" s="142">
        <v>0</v>
      </c>
    </row>
    <row r="2526" spans="2:4">
      <c r="B2526" s="104" t="s">
        <v>550</v>
      </c>
      <c r="C2526" s="142">
        <v>75856452</v>
      </c>
      <c r="D2526" s="142">
        <v>45704077.630000003</v>
      </c>
    </row>
    <row r="2527" spans="2:4">
      <c r="B2527" s="106" t="s">
        <v>902</v>
      </c>
      <c r="C2527" s="142">
        <v>75856452</v>
      </c>
      <c r="D2527" s="142">
        <v>45704077.630000003</v>
      </c>
    </row>
    <row r="2528" spans="2:4">
      <c r="B2528" s="104" t="s">
        <v>551</v>
      </c>
      <c r="C2528" s="142">
        <v>1051764</v>
      </c>
      <c r="D2528" s="142">
        <v>0</v>
      </c>
    </row>
    <row r="2529" spans="2:4">
      <c r="B2529" s="106" t="s">
        <v>903</v>
      </c>
      <c r="C2529" s="142">
        <v>1051764</v>
      </c>
      <c r="D2529" s="142">
        <v>0</v>
      </c>
    </row>
    <row r="2530" spans="2:4">
      <c r="B2530" s="104" t="s">
        <v>552</v>
      </c>
      <c r="C2530" s="142">
        <v>29365648</v>
      </c>
      <c r="D2530" s="142">
        <v>1074136.79</v>
      </c>
    </row>
    <row r="2531" spans="2:4">
      <c r="B2531" s="106" t="s">
        <v>904</v>
      </c>
      <c r="C2531" s="142">
        <v>29365648</v>
      </c>
      <c r="D2531" s="142">
        <v>1074136.79</v>
      </c>
    </row>
    <row r="2532" spans="2:4">
      <c r="B2532" s="105" t="s">
        <v>553</v>
      </c>
      <c r="C2532" s="142">
        <v>480820595</v>
      </c>
      <c r="D2532" s="142">
        <v>20000000</v>
      </c>
    </row>
    <row r="2533" spans="2:4">
      <c r="B2533" s="103" t="s">
        <v>281</v>
      </c>
      <c r="C2533" s="143">
        <v>480820595</v>
      </c>
      <c r="D2533" s="143">
        <v>20000000</v>
      </c>
    </row>
    <row r="2534" spans="2:4">
      <c r="B2534" s="104" t="s">
        <v>3309</v>
      </c>
      <c r="C2534" s="142">
        <v>6304849</v>
      </c>
      <c r="D2534" s="142">
        <v>0</v>
      </c>
    </row>
    <row r="2535" spans="2:4">
      <c r="B2535" s="106" t="s">
        <v>3310</v>
      </c>
      <c r="C2535" s="142">
        <v>6304849</v>
      </c>
      <c r="D2535" s="142">
        <v>0</v>
      </c>
    </row>
    <row r="2536" spans="2:4">
      <c r="B2536" s="104" t="s">
        <v>554</v>
      </c>
      <c r="C2536" s="142">
        <v>1176208</v>
      </c>
      <c r="D2536" s="142">
        <v>0</v>
      </c>
    </row>
    <row r="2537" spans="2:4">
      <c r="B2537" s="106" t="s">
        <v>905</v>
      </c>
      <c r="C2537" s="142">
        <v>1176208</v>
      </c>
      <c r="D2537" s="142">
        <v>0</v>
      </c>
    </row>
    <row r="2538" spans="2:4">
      <c r="B2538" s="104" t="s">
        <v>555</v>
      </c>
      <c r="C2538" s="142">
        <v>395979</v>
      </c>
      <c r="D2538" s="142">
        <v>0</v>
      </c>
    </row>
    <row r="2539" spans="2:4">
      <c r="B2539" s="106" t="s">
        <v>906</v>
      </c>
      <c r="C2539" s="142">
        <v>395979</v>
      </c>
      <c r="D2539" s="142">
        <v>0</v>
      </c>
    </row>
    <row r="2540" spans="2:4">
      <c r="B2540" s="104" t="s">
        <v>556</v>
      </c>
      <c r="C2540" s="142">
        <v>366625</v>
      </c>
      <c r="D2540" s="142">
        <v>0</v>
      </c>
    </row>
    <row r="2541" spans="2:4">
      <c r="B2541" s="106" t="s">
        <v>907</v>
      </c>
      <c r="C2541" s="142">
        <v>366625</v>
      </c>
      <c r="D2541" s="142">
        <v>0</v>
      </c>
    </row>
    <row r="2542" spans="2:4">
      <c r="B2542" s="104" t="s">
        <v>557</v>
      </c>
      <c r="C2542" s="142">
        <v>1069096</v>
      </c>
      <c r="D2542" s="142">
        <v>0</v>
      </c>
    </row>
    <row r="2543" spans="2:4">
      <c r="B2543" s="106" t="s">
        <v>908</v>
      </c>
      <c r="C2543" s="142">
        <v>1069096</v>
      </c>
      <c r="D2543" s="142">
        <v>0</v>
      </c>
    </row>
    <row r="2544" spans="2:4">
      <c r="B2544" s="104" t="s">
        <v>558</v>
      </c>
      <c r="C2544" s="142">
        <v>395979</v>
      </c>
      <c r="D2544" s="142">
        <v>0</v>
      </c>
    </row>
    <row r="2545" spans="2:4">
      <c r="B2545" s="106" t="s">
        <v>909</v>
      </c>
      <c r="C2545" s="142">
        <v>395979</v>
      </c>
      <c r="D2545" s="142">
        <v>0</v>
      </c>
    </row>
    <row r="2546" spans="2:4">
      <c r="B2546" s="104" t="s">
        <v>559</v>
      </c>
      <c r="C2546" s="142">
        <v>2706487</v>
      </c>
      <c r="D2546" s="142">
        <v>0</v>
      </c>
    </row>
    <row r="2547" spans="2:4">
      <c r="B2547" s="106" t="s">
        <v>910</v>
      </c>
      <c r="C2547" s="142">
        <v>2706487</v>
      </c>
      <c r="D2547" s="142">
        <v>0</v>
      </c>
    </row>
    <row r="2548" spans="2:4">
      <c r="B2548" s="104" t="s">
        <v>560</v>
      </c>
      <c r="C2548" s="142">
        <v>5396255</v>
      </c>
      <c r="D2548" s="142">
        <v>0</v>
      </c>
    </row>
    <row r="2549" spans="2:4">
      <c r="B2549" s="106" t="s">
        <v>911</v>
      </c>
      <c r="C2549" s="142">
        <v>5396255</v>
      </c>
      <c r="D2549" s="142">
        <v>0</v>
      </c>
    </row>
    <row r="2550" spans="2:4">
      <c r="B2550" s="104" t="s">
        <v>561</v>
      </c>
      <c r="C2550" s="142">
        <v>359703</v>
      </c>
      <c r="D2550" s="142">
        <v>0</v>
      </c>
    </row>
    <row r="2551" spans="2:4">
      <c r="B2551" s="106" t="s">
        <v>912</v>
      </c>
      <c r="C2551" s="142">
        <v>359703</v>
      </c>
      <c r="D2551" s="142">
        <v>0</v>
      </c>
    </row>
    <row r="2552" spans="2:4">
      <c r="B2552" s="104" t="s">
        <v>562</v>
      </c>
      <c r="C2552" s="142">
        <v>10286248</v>
      </c>
      <c r="D2552" s="142">
        <v>0</v>
      </c>
    </row>
    <row r="2553" spans="2:4">
      <c r="B2553" s="106" t="s">
        <v>913</v>
      </c>
      <c r="C2553" s="142">
        <v>10286248</v>
      </c>
      <c r="D2553" s="142">
        <v>0</v>
      </c>
    </row>
    <row r="2554" spans="2:4">
      <c r="B2554" s="104" t="s">
        <v>2314</v>
      </c>
      <c r="C2554" s="142">
        <v>6731551</v>
      </c>
      <c r="D2554" s="142">
        <v>0</v>
      </c>
    </row>
    <row r="2555" spans="2:4">
      <c r="B2555" s="106" t="s">
        <v>2315</v>
      </c>
      <c r="C2555" s="142">
        <v>6731551</v>
      </c>
      <c r="D2555" s="142">
        <v>0</v>
      </c>
    </row>
    <row r="2556" spans="2:4">
      <c r="B2556" s="104" t="s">
        <v>2316</v>
      </c>
      <c r="C2556" s="142">
        <v>6731551</v>
      </c>
      <c r="D2556" s="142">
        <v>0</v>
      </c>
    </row>
    <row r="2557" spans="2:4">
      <c r="B2557" s="106" t="s">
        <v>2317</v>
      </c>
      <c r="C2557" s="142">
        <v>6731551</v>
      </c>
      <c r="D2557" s="142">
        <v>0</v>
      </c>
    </row>
    <row r="2558" spans="2:4">
      <c r="B2558" s="104" t="s">
        <v>2318</v>
      </c>
      <c r="C2558" s="142">
        <v>12486882</v>
      </c>
      <c r="D2558" s="142">
        <v>0</v>
      </c>
    </row>
    <row r="2559" spans="2:4">
      <c r="B2559" s="106" t="s">
        <v>2319</v>
      </c>
      <c r="C2559" s="142">
        <v>12486882</v>
      </c>
      <c r="D2559" s="142">
        <v>0</v>
      </c>
    </row>
    <row r="2560" spans="2:4">
      <c r="B2560" s="104" t="s">
        <v>563</v>
      </c>
      <c r="C2560" s="142">
        <v>14693812</v>
      </c>
      <c r="D2560" s="142">
        <v>0</v>
      </c>
    </row>
    <row r="2561" spans="2:4">
      <c r="B2561" s="106" t="s">
        <v>914</v>
      </c>
      <c r="C2561" s="142">
        <v>14693812</v>
      </c>
      <c r="D2561" s="142">
        <v>0</v>
      </c>
    </row>
    <row r="2562" spans="2:4">
      <c r="B2562" s="104" t="s">
        <v>564</v>
      </c>
      <c r="C2562" s="142">
        <v>1239531</v>
      </c>
      <c r="D2562" s="142">
        <v>0</v>
      </c>
    </row>
    <row r="2563" spans="2:4">
      <c r="B2563" s="106" t="s">
        <v>915</v>
      </c>
      <c r="C2563" s="142">
        <v>1239531</v>
      </c>
      <c r="D2563" s="142">
        <v>0</v>
      </c>
    </row>
    <row r="2564" spans="2:4">
      <c r="B2564" s="104" t="s">
        <v>3032</v>
      </c>
      <c r="C2564" s="142">
        <v>83390754</v>
      </c>
      <c r="D2564" s="142">
        <v>0</v>
      </c>
    </row>
    <row r="2565" spans="2:4">
      <c r="B2565" s="106" t="s">
        <v>3033</v>
      </c>
      <c r="C2565" s="142">
        <v>83390754</v>
      </c>
      <c r="D2565" s="142">
        <v>0</v>
      </c>
    </row>
    <row r="2566" spans="2:4">
      <c r="B2566" s="104" t="s">
        <v>2698</v>
      </c>
      <c r="C2566" s="142">
        <v>56208476</v>
      </c>
      <c r="D2566" s="142">
        <v>0</v>
      </c>
    </row>
    <row r="2567" spans="2:4">
      <c r="B2567" s="106" t="s">
        <v>2699</v>
      </c>
      <c r="C2567" s="142">
        <v>56208476</v>
      </c>
      <c r="D2567" s="142">
        <v>0</v>
      </c>
    </row>
    <row r="2568" spans="2:4">
      <c r="B2568" s="104" t="s">
        <v>2320</v>
      </c>
      <c r="C2568" s="142">
        <v>11208701</v>
      </c>
      <c r="D2568" s="142">
        <v>0</v>
      </c>
    </row>
    <row r="2569" spans="2:4">
      <c r="B2569" s="106" t="s">
        <v>2321</v>
      </c>
      <c r="C2569" s="142">
        <v>11208701</v>
      </c>
      <c r="D2569" s="142">
        <v>0</v>
      </c>
    </row>
    <row r="2570" spans="2:4">
      <c r="B2570" s="104" t="s">
        <v>3311</v>
      </c>
      <c r="C2570" s="142">
        <v>11548427</v>
      </c>
      <c r="D2570" s="142">
        <v>0</v>
      </c>
    </row>
    <row r="2571" spans="2:4">
      <c r="B2571" s="106" t="s">
        <v>3312</v>
      </c>
      <c r="C2571" s="142">
        <v>11548427</v>
      </c>
      <c r="D2571" s="142">
        <v>0</v>
      </c>
    </row>
    <row r="2572" spans="2:4">
      <c r="B2572" s="104" t="s">
        <v>2322</v>
      </c>
      <c r="C2572" s="142">
        <v>4768626</v>
      </c>
      <c r="D2572" s="142">
        <v>0</v>
      </c>
    </row>
    <row r="2573" spans="2:4">
      <c r="B2573" s="106" t="s">
        <v>2323</v>
      </c>
      <c r="C2573" s="142">
        <v>4768626</v>
      </c>
      <c r="D2573" s="142">
        <v>0</v>
      </c>
    </row>
    <row r="2574" spans="2:4">
      <c r="B2574" s="104" t="s">
        <v>3313</v>
      </c>
      <c r="C2574" s="142">
        <v>3589097</v>
      </c>
      <c r="D2574" s="142">
        <v>0</v>
      </c>
    </row>
    <row r="2575" spans="2:4">
      <c r="B2575" s="106" t="s">
        <v>3314</v>
      </c>
      <c r="C2575" s="142">
        <v>3589097</v>
      </c>
      <c r="D2575" s="142">
        <v>0</v>
      </c>
    </row>
    <row r="2576" spans="2:4">
      <c r="B2576" s="104" t="s">
        <v>2324</v>
      </c>
      <c r="C2576" s="142">
        <v>11208701</v>
      </c>
      <c r="D2576" s="142">
        <v>0</v>
      </c>
    </row>
    <row r="2577" spans="2:4">
      <c r="B2577" s="106" t="s">
        <v>2325</v>
      </c>
      <c r="C2577" s="142">
        <v>11208701</v>
      </c>
      <c r="D2577" s="142">
        <v>0</v>
      </c>
    </row>
    <row r="2578" spans="2:4">
      <c r="B2578" s="104" t="s">
        <v>2326</v>
      </c>
      <c r="C2578" s="142">
        <v>6731551</v>
      </c>
      <c r="D2578" s="142">
        <v>0</v>
      </c>
    </row>
    <row r="2579" spans="2:4">
      <c r="B2579" s="106" t="s">
        <v>2327</v>
      </c>
      <c r="C2579" s="142">
        <v>6731551</v>
      </c>
      <c r="D2579" s="142">
        <v>0</v>
      </c>
    </row>
    <row r="2580" spans="2:4">
      <c r="B2580" s="104" t="s">
        <v>2328</v>
      </c>
      <c r="C2580" s="142">
        <v>6731551</v>
      </c>
      <c r="D2580" s="142">
        <v>0</v>
      </c>
    </row>
    <row r="2581" spans="2:4">
      <c r="B2581" s="106" t="s">
        <v>2329</v>
      </c>
      <c r="C2581" s="142">
        <v>6731551</v>
      </c>
      <c r="D2581" s="142">
        <v>0</v>
      </c>
    </row>
    <row r="2582" spans="2:4">
      <c r="B2582" s="104" t="s">
        <v>2330</v>
      </c>
      <c r="C2582" s="142">
        <v>4768626</v>
      </c>
      <c r="D2582" s="142">
        <v>0</v>
      </c>
    </row>
    <row r="2583" spans="2:4">
      <c r="B2583" s="106" t="s">
        <v>2331</v>
      </c>
      <c r="C2583" s="142">
        <v>4768626</v>
      </c>
      <c r="D2583" s="142">
        <v>0</v>
      </c>
    </row>
    <row r="2584" spans="2:4">
      <c r="B2584" s="104" t="s">
        <v>2911</v>
      </c>
      <c r="C2584" s="142">
        <v>11208701</v>
      </c>
      <c r="D2584" s="142">
        <v>0</v>
      </c>
    </row>
    <row r="2585" spans="2:4">
      <c r="B2585" s="106" t="s">
        <v>2332</v>
      </c>
      <c r="C2585" s="142">
        <v>11208701</v>
      </c>
      <c r="D2585" s="142">
        <v>0</v>
      </c>
    </row>
    <row r="2586" spans="2:4">
      <c r="B2586" s="104" t="s">
        <v>565</v>
      </c>
      <c r="C2586" s="142">
        <v>2080099</v>
      </c>
      <c r="D2586" s="142">
        <v>0</v>
      </c>
    </row>
    <row r="2587" spans="2:4">
      <c r="B2587" s="106" t="s">
        <v>916</v>
      </c>
      <c r="C2587" s="142">
        <v>2080099</v>
      </c>
      <c r="D2587" s="142">
        <v>0</v>
      </c>
    </row>
    <row r="2588" spans="2:4">
      <c r="B2588" s="104" t="s">
        <v>1068</v>
      </c>
      <c r="C2588" s="142">
        <v>6223248</v>
      </c>
      <c r="D2588" s="142">
        <v>0</v>
      </c>
    </row>
    <row r="2589" spans="2:4">
      <c r="B2589" s="106" t="s">
        <v>1069</v>
      </c>
      <c r="C2589" s="142">
        <v>6223248</v>
      </c>
      <c r="D2589" s="142">
        <v>0</v>
      </c>
    </row>
    <row r="2590" spans="2:4">
      <c r="B2590" s="104" t="s">
        <v>2912</v>
      </c>
      <c r="C2590" s="142">
        <v>11208701</v>
      </c>
      <c r="D2590" s="142">
        <v>0</v>
      </c>
    </row>
    <row r="2591" spans="2:4">
      <c r="B2591" s="106" t="s">
        <v>2333</v>
      </c>
      <c r="C2591" s="142">
        <v>11208701</v>
      </c>
      <c r="D2591" s="142">
        <v>0</v>
      </c>
    </row>
    <row r="2592" spans="2:4">
      <c r="B2592" s="104" t="s">
        <v>2334</v>
      </c>
      <c r="C2592" s="142">
        <v>6731551</v>
      </c>
      <c r="D2592" s="142">
        <v>0</v>
      </c>
    </row>
    <row r="2593" spans="2:4">
      <c r="B2593" s="106" t="s">
        <v>2335</v>
      </c>
      <c r="C2593" s="142">
        <v>6731551</v>
      </c>
      <c r="D2593" s="142">
        <v>0</v>
      </c>
    </row>
    <row r="2594" spans="2:4">
      <c r="B2594" s="104" t="s">
        <v>2336</v>
      </c>
      <c r="C2594" s="142">
        <v>11208701</v>
      </c>
      <c r="D2594" s="142">
        <v>0</v>
      </c>
    </row>
    <row r="2595" spans="2:4">
      <c r="B2595" s="106" t="s">
        <v>2337</v>
      </c>
      <c r="C2595" s="142">
        <v>11208701</v>
      </c>
      <c r="D2595" s="142">
        <v>0</v>
      </c>
    </row>
    <row r="2596" spans="2:4">
      <c r="B2596" s="104" t="s">
        <v>2338</v>
      </c>
      <c r="C2596" s="142">
        <v>4768626</v>
      </c>
      <c r="D2596" s="142">
        <v>0</v>
      </c>
    </row>
    <row r="2597" spans="2:4">
      <c r="B2597" s="106" t="s">
        <v>2339</v>
      </c>
      <c r="C2597" s="142">
        <v>4768626</v>
      </c>
      <c r="D2597" s="142">
        <v>0</v>
      </c>
    </row>
    <row r="2598" spans="2:4">
      <c r="B2598" s="104" t="s">
        <v>2340</v>
      </c>
      <c r="C2598" s="142">
        <v>6731551</v>
      </c>
      <c r="D2598" s="142">
        <v>0</v>
      </c>
    </row>
    <row r="2599" spans="2:4">
      <c r="B2599" s="106" t="s">
        <v>2341</v>
      </c>
      <c r="C2599" s="142">
        <v>6731551</v>
      </c>
      <c r="D2599" s="142">
        <v>0</v>
      </c>
    </row>
    <row r="2600" spans="2:4">
      <c r="B2600" s="104" t="s">
        <v>2342</v>
      </c>
      <c r="C2600" s="142">
        <v>6731551</v>
      </c>
      <c r="D2600" s="142">
        <v>0</v>
      </c>
    </row>
    <row r="2601" spans="2:4">
      <c r="B2601" s="106" t="s">
        <v>2343</v>
      </c>
      <c r="C2601" s="142">
        <v>6731551</v>
      </c>
      <c r="D2601" s="142">
        <v>0</v>
      </c>
    </row>
    <row r="2602" spans="2:4">
      <c r="B2602" s="104" t="s">
        <v>3315</v>
      </c>
      <c r="C2602" s="142">
        <v>26373497</v>
      </c>
      <c r="D2602" s="142">
        <v>0</v>
      </c>
    </row>
    <row r="2603" spans="2:4">
      <c r="B2603" s="106" t="s">
        <v>3310</v>
      </c>
      <c r="C2603" s="142">
        <v>26373497</v>
      </c>
      <c r="D2603" s="142">
        <v>0</v>
      </c>
    </row>
    <row r="2604" spans="2:4">
      <c r="B2604" s="104" t="s">
        <v>1113</v>
      </c>
      <c r="C2604" s="142">
        <v>109550415</v>
      </c>
      <c r="D2604" s="142">
        <v>20000000</v>
      </c>
    </row>
    <row r="2605" spans="2:4">
      <c r="B2605" s="106" t="s">
        <v>1114</v>
      </c>
      <c r="C2605" s="142">
        <v>109550415</v>
      </c>
      <c r="D2605" s="142">
        <v>20000000</v>
      </c>
    </row>
    <row r="2606" spans="2:4">
      <c r="B2606" s="104" t="s">
        <v>566</v>
      </c>
      <c r="C2606" s="142">
        <v>813873</v>
      </c>
      <c r="D2606" s="142">
        <v>0</v>
      </c>
    </row>
    <row r="2607" spans="2:4">
      <c r="B2607" s="106" t="s">
        <v>917</v>
      </c>
      <c r="C2607" s="142">
        <v>813873</v>
      </c>
      <c r="D2607" s="142">
        <v>0</v>
      </c>
    </row>
    <row r="2608" spans="2:4">
      <c r="B2608" s="104" t="s">
        <v>567</v>
      </c>
      <c r="C2608" s="142">
        <v>472277</v>
      </c>
      <c r="D2608" s="142">
        <v>0</v>
      </c>
    </row>
    <row r="2609" spans="2:4">
      <c r="B2609" s="106" t="s">
        <v>918</v>
      </c>
      <c r="C2609" s="142">
        <v>472277</v>
      </c>
      <c r="D2609" s="142">
        <v>0</v>
      </c>
    </row>
    <row r="2610" spans="2:4">
      <c r="B2610" s="104" t="s">
        <v>568</v>
      </c>
      <c r="C2610" s="142">
        <v>2605992</v>
      </c>
      <c r="D2610" s="142">
        <v>0</v>
      </c>
    </row>
    <row r="2611" spans="2:4">
      <c r="B2611" s="106" t="s">
        <v>919</v>
      </c>
      <c r="C2611" s="142">
        <v>2605992</v>
      </c>
      <c r="D2611" s="142">
        <v>0</v>
      </c>
    </row>
    <row r="2612" spans="2:4">
      <c r="B2612" s="104" t="s">
        <v>3316</v>
      </c>
      <c r="C2612" s="142">
        <v>3616546</v>
      </c>
      <c r="D2612" s="142">
        <v>0</v>
      </c>
    </row>
    <row r="2613" spans="2:4">
      <c r="B2613" s="106" t="s">
        <v>3310</v>
      </c>
      <c r="C2613" s="142">
        <v>3616546</v>
      </c>
      <c r="D2613" s="142">
        <v>0</v>
      </c>
    </row>
    <row r="2614" spans="2:4">
      <c r="B2614" s="105" t="s">
        <v>569</v>
      </c>
      <c r="C2614" s="142">
        <v>1032177202</v>
      </c>
      <c r="D2614" s="142">
        <v>2000000</v>
      </c>
    </row>
    <row r="2615" spans="2:4">
      <c r="B2615" s="103" t="s">
        <v>281</v>
      </c>
      <c r="C2615" s="143">
        <v>1032177202</v>
      </c>
      <c r="D2615" s="143">
        <v>2000000</v>
      </c>
    </row>
    <row r="2616" spans="2:4">
      <c r="B2616" s="104" t="s">
        <v>1379</v>
      </c>
      <c r="C2616" s="142">
        <v>4561511</v>
      </c>
      <c r="D2616" s="142">
        <v>0</v>
      </c>
    </row>
    <row r="2617" spans="2:4">
      <c r="B2617" s="106" t="s">
        <v>1380</v>
      </c>
      <c r="C2617" s="142">
        <v>4561511</v>
      </c>
      <c r="D2617" s="142">
        <v>0</v>
      </c>
    </row>
    <row r="2618" spans="2:4">
      <c r="B2618" s="104" t="s">
        <v>1381</v>
      </c>
      <c r="C2618" s="142">
        <v>10954371</v>
      </c>
      <c r="D2618" s="142">
        <v>0</v>
      </c>
    </row>
    <row r="2619" spans="2:4">
      <c r="B2619" s="106" t="s">
        <v>1382</v>
      </c>
      <c r="C2619" s="142">
        <v>10954371</v>
      </c>
      <c r="D2619" s="142">
        <v>0</v>
      </c>
    </row>
    <row r="2620" spans="2:4">
      <c r="B2620" s="104" t="s">
        <v>1383</v>
      </c>
      <c r="C2620" s="142">
        <v>4561511</v>
      </c>
      <c r="D2620" s="142">
        <v>0</v>
      </c>
    </row>
    <row r="2621" spans="2:4">
      <c r="B2621" s="106" t="s">
        <v>1384</v>
      </c>
      <c r="C2621" s="142">
        <v>4561511</v>
      </c>
      <c r="D2621" s="142">
        <v>0</v>
      </c>
    </row>
    <row r="2622" spans="2:4">
      <c r="B2622" s="104" t="s">
        <v>1385</v>
      </c>
      <c r="C2622" s="142">
        <v>6510045</v>
      </c>
      <c r="D2622" s="142">
        <v>0</v>
      </c>
    </row>
    <row r="2623" spans="2:4">
      <c r="B2623" s="106" t="s">
        <v>1386</v>
      </c>
      <c r="C2623" s="142">
        <v>6510045</v>
      </c>
      <c r="D2623" s="142">
        <v>0</v>
      </c>
    </row>
    <row r="2624" spans="2:4">
      <c r="B2624" s="104" t="s">
        <v>1387</v>
      </c>
      <c r="C2624" s="142">
        <v>12223182</v>
      </c>
      <c r="D2624" s="142">
        <v>0</v>
      </c>
    </row>
    <row r="2625" spans="2:4">
      <c r="B2625" s="106" t="s">
        <v>1388</v>
      </c>
      <c r="C2625" s="142">
        <v>12223182</v>
      </c>
      <c r="D2625" s="142">
        <v>0</v>
      </c>
    </row>
    <row r="2626" spans="2:4">
      <c r="B2626" s="104" t="s">
        <v>1389</v>
      </c>
      <c r="C2626" s="142">
        <v>4561511</v>
      </c>
      <c r="D2626" s="142">
        <v>0</v>
      </c>
    </row>
    <row r="2627" spans="2:4">
      <c r="B2627" s="106" t="s">
        <v>1390</v>
      </c>
      <c r="C2627" s="142">
        <v>4561511</v>
      </c>
      <c r="D2627" s="142">
        <v>0</v>
      </c>
    </row>
    <row r="2628" spans="2:4">
      <c r="B2628" s="104" t="s">
        <v>1391</v>
      </c>
      <c r="C2628" s="142">
        <v>6510045</v>
      </c>
      <c r="D2628" s="142">
        <v>0</v>
      </c>
    </row>
    <row r="2629" spans="2:4">
      <c r="B2629" s="106" t="s">
        <v>1392</v>
      </c>
      <c r="C2629" s="142">
        <v>6510045</v>
      </c>
      <c r="D2629" s="142">
        <v>0</v>
      </c>
    </row>
    <row r="2630" spans="2:4">
      <c r="B2630" s="104" t="s">
        <v>1046</v>
      </c>
      <c r="C2630" s="142">
        <v>17110090</v>
      </c>
      <c r="D2630" s="142">
        <v>0</v>
      </c>
    </row>
    <row r="2631" spans="2:4">
      <c r="B2631" s="106" t="s">
        <v>1047</v>
      </c>
      <c r="C2631" s="142">
        <v>17110090</v>
      </c>
      <c r="D2631" s="142">
        <v>0</v>
      </c>
    </row>
    <row r="2632" spans="2:4">
      <c r="B2632" s="104" t="s">
        <v>570</v>
      </c>
      <c r="C2632" s="142">
        <v>27732712</v>
      </c>
      <c r="D2632" s="142">
        <v>0</v>
      </c>
    </row>
    <row r="2633" spans="2:4">
      <c r="B2633" s="106" t="s">
        <v>920</v>
      </c>
      <c r="C2633" s="142">
        <v>27732712</v>
      </c>
      <c r="D2633" s="142">
        <v>0</v>
      </c>
    </row>
    <row r="2634" spans="2:4">
      <c r="B2634" s="104" t="s">
        <v>571</v>
      </c>
      <c r="C2634" s="142">
        <v>4945292</v>
      </c>
      <c r="D2634" s="142">
        <v>0</v>
      </c>
    </row>
    <row r="2635" spans="2:4">
      <c r="B2635" s="106" t="s">
        <v>921</v>
      </c>
      <c r="C2635" s="142">
        <v>4945292</v>
      </c>
      <c r="D2635" s="142">
        <v>0</v>
      </c>
    </row>
    <row r="2636" spans="2:4">
      <c r="B2636" s="104" t="s">
        <v>2913</v>
      </c>
      <c r="C2636" s="142">
        <v>1764860</v>
      </c>
      <c r="D2636" s="142">
        <v>0</v>
      </c>
    </row>
    <row r="2637" spans="2:4">
      <c r="B2637" s="106" t="s">
        <v>922</v>
      </c>
      <c r="C2637" s="142">
        <v>1764860</v>
      </c>
      <c r="D2637" s="142">
        <v>0</v>
      </c>
    </row>
    <row r="2638" spans="2:4">
      <c r="B2638" s="104" t="s">
        <v>3034</v>
      </c>
      <c r="C2638" s="142">
        <v>19151206</v>
      </c>
      <c r="D2638" s="142">
        <v>0</v>
      </c>
    </row>
    <row r="2639" spans="2:4">
      <c r="B2639" s="106" t="s">
        <v>3035</v>
      </c>
      <c r="C2639" s="142">
        <v>19151206</v>
      </c>
      <c r="D2639" s="142">
        <v>0</v>
      </c>
    </row>
    <row r="2640" spans="2:4">
      <c r="B2640" s="104" t="s">
        <v>572</v>
      </c>
      <c r="C2640" s="142">
        <v>5742217</v>
      </c>
      <c r="D2640" s="142">
        <v>0</v>
      </c>
    </row>
    <row r="2641" spans="2:4">
      <c r="B2641" s="106" t="s">
        <v>923</v>
      </c>
      <c r="C2641" s="142">
        <v>5742217</v>
      </c>
      <c r="D2641" s="142">
        <v>0</v>
      </c>
    </row>
    <row r="2642" spans="2:4">
      <c r="B2642" s="104" t="s">
        <v>3317</v>
      </c>
      <c r="C2642" s="142">
        <v>1999367</v>
      </c>
      <c r="D2642" s="142">
        <v>0</v>
      </c>
    </row>
    <row r="2643" spans="2:4">
      <c r="B2643" s="106" t="s">
        <v>3318</v>
      </c>
      <c r="C2643" s="142">
        <v>1999367</v>
      </c>
      <c r="D2643" s="142">
        <v>0</v>
      </c>
    </row>
    <row r="2644" spans="2:4">
      <c r="B2644" s="104" t="s">
        <v>573</v>
      </c>
      <c r="C2644" s="142">
        <v>2724072</v>
      </c>
      <c r="D2644" s="142">
        <v>0</v>
      </c>
    </row>
    <row r="2645" spans="2:4">
      <c r="B2645" s="106" t="s">
        <v>924</v>
      </c>
      <c r="C2645" s="142">
        <v>2724072</v>
      </c>
      <c r="D2645" s="142">
        <v>0</v>
      </c>
    </row>
    <row r="2646" spans="2:4">
      <c r="B2646" s="104" t="s">
        <v>3319</v>
      </c>
      <c r="C2646" s="142">
        <v>4562691</v>
      </c>
      <c r="D2646" s="142">
        <v>0</v>
      </c>
    </row>
    <row r="2647" spans="2:4">
      <c r="B2647" s="106" t="s">
        <v>3320</v>
      </c>
      <c r="C2647" s="142">
        <v>4562691</v>
      </c>
      <c r="D2647" s="142">
        <v>0</v>
      </c>
    </row>
    <row r="2648" spans="2:4">
      <c r="B2648" s="104" t="s">
        <v>3321</v>
      </c>
      <c r="C2648" s="142">
        <v>15225234</v>
      </c>
      <c r="D2648" s="142">
        <v>0</v>
      </c>
    </row>
    <row r="2649" spans="2:4">
      <c r="B2649" s="106" t="s">
        <v>3322</v>
      </c>
      <c r="C2649" s="142">
        <v>15225234</v>
      </c>
      <c r="D2649" s="142">
        <v>0</v>
      </c>
    </row>
    <row r="2650" spans="2:4">
      <c r="B2650" s="104" t="s">
        <v>3323</v>
      </c>
      <c r="C2650" s="142">
        <v>7694092</v>
      </c>
      <c r="D2650" s="142">
        <v>0</v>
      </c>
    </row>
    <row r="2651" spans="2:4">
      <c r="B2651" s="106" t="s">
        <v>3324</v>
      </c>
      <c r="C2651" s="142">
        <v>7694092</v>
      </c>
      <c r="D2651" s="142">
        <v>0</v>
      </c>
    </row>
    <row r="2652" spans="2:4">
      <c r="B2652" s="104" t="s">
        <v>574</v>
      </c>
      <c r="C2652" s="142">
        <v>51505022</v>
      </c>
      <c r="D2652" s="142">
        <v>2000000</v>
      </c>
    </row>
    <row r="2653" spans="2:4">
      <c r="B2653" s="106" t="s">
        <v>925</v>
      </c>
      <c r="C2653" s="142">
        <v>51505022</v>
      </c>
      <c r="D2653" s="142">
        <v>2000000</v>
      </c>
    </row>
    <row r="2654" spans="2:4">
      <c r="B2654" s="104" t="s">
        <v>575</v>
      </c>
      <c r="C2654" s="142">
        <v>34929333</v>
      </c>
      <c r="D2654" s="142">
        <v>0</v>
      </c>
    </row>
    <row r="2655" spans="2:4">
      <c r="B2655" s="106" t="s">
        <v>926</v>
      </c>
      <c r="C2655" s="142">
        <v>34929333</v>
      </c>
      <c r="D2655" s="142">
        <v>0</v>
      </c>
    </row>
    <row r="2656" spans="2:4">
      <c r="B2656" s="104" t="s">
        <v>3036</v>
      </c>
      <c r="C2656" s="142">
        <v>87879417</v>
      </c>
      <c r="D2656" s="142">
        <v>0</v>
      </c>
    </row>
    <row r="2657" spans="2:4">
      <c r="B2657" s="106" t="s">
        <v>3037</v>
      </c>
      <c r="C2657" s="142">
        <v>87879417</v>
      </c>
      <c r="D2657" s="142">
        <v>0</v>
      </c>
    </row>
    <row r="2658" spans="2:4">
      <c r="B2658" s="104" t="s">
        <v>3069</v>
      </c>
      <c r="C2658" s="142">
        <v>18159739</v>
      </c>
      <c r="D2658" s="142">
        <v>0</v>
      </c>
    </row>
    <row r="2659" spans="2:4">
      <c r="B2659" s="106" t="s">
        <v>3070</v>
      </c>
      <c r="C2659" s="142">
        <v>18159739</v>
      </c>
      <c r="D2659" s="142">
        <v>0</v>
      </c>
    </row>
    <row r="2660" spans="2:4">
      <c r="B2660" s="104" t="s">
        <v>3038</v>
      </c>
      <c r="C2660" s="142">
        <v>18141523</v>
      </c>
      <c r="D2660" s="142">
        <v>0</v>
      </c>
    </row>
    <row r="2661" spans="2:4">
      <c r="B2661" s="106" t="s">
        <v>3039</v>
      </c>
      <c r="C2661" s="142">
        <v>18141523</v>
      </c>
      <c r="D2661" s="142">
        <v>0</v>
      </c>
    </row>
    <row r="2662" spans="2:4">
      <c r="B2662" s="104" t="s">
        <v>3325</v>
      </c>
      <c r="C2662" s="142">
        <v>7564426</v>
      </c>
      <c r="D2662" s="142">
        <v>0</v>
      </c>
    </row>
    <row r="2663" spans="2:4">
      <c r="B2663" s="106" t="s">
        <v>3326</v>
      </c>
      <c r="C2663" s="142">
        <v>7564426</v>
      </c>
      <c r="D2663" s="142">
        <v>0</v>
      </c>
    </row>
    <row r="2664" spans="2:4">
      <c r="B2664" s="104" t="s">
        <v>2700</v>
      </c>
      <c r="C2664" s="142">
        <v>18611549</v>
      </c>
      <c r="D2664" s="142">
        <v>0</v>
      </c>
    </row>
    <row r="2665" spans="2:4">
      <c r="B2665" s="106" t="s">
        <v>2701</v>
      </c>
      <c r="C2665" s="142">
        <v>18611549</v>
      </c>
      <c r="D2665" s="142">
        <v>0</v>
      </c>
    </row>
    <row r="2666" spans="2:4">
      <c r="B2666" s="104" t="s">
        <v>2702</v>
      </c>
      <c r="C2666" s="142">
        <v>37326861</v>
      </c>
      <c r="D2666" s="142">
        <v>0</v>
      </c>
    </row>
    <row r="2667" spans="2:4">
      <c r="B2667" s="106" t="s">
        <v>2703</v>
      </c>
      <c r="C2667" s="142">
        <v>37326861</v>
      </c>
      <c r="D2667" s="142">
        <v>0</v>
      </c>
    </row>
    <row r="2668" spans="2:4">
      <c r="B2668" s="104" t="s">
        <v>2704</v>
      </c>
      <c r="C2668" s="142">
        <v>44273355</v>
      </c>
      <c r="D2668" s="142">
        <v>0</v>
      </c>
    </row>
    <row r="2669" spans="2:4">
      <c r="B2669" s="106" t="s">
        <v>2705</v>
      </c>
      <c r="C2669" s="142">
        <v>40250191</v>
      </c>
      <c r="D2669" s="142">
        <v>0</v>
      </c>
    </row>
    <row r="2670" spans="2:4">
      <c r="B2670" s="106" t="s">
        <v>3040</v>
      </c>
      <c r="C2670" s="142">
        <v>4023164</v>
      </c>
      <c r="D2670" s="142">
        <v>0</v>
      </c>
    </row>
    <row r="2671" spans="2:4">
      <c r="B2671" s="104" t="s">
        <v>3041</v>
      </c>
      <c r="C2671" s="142">
        <v>2390995</v>
      </c>
      <c r="D2671" s="142">
        <v>0</v>
      </c>
    </row>
    <row r="2672" spans="2:4">
      <c r="B2672" s="106" t="s">
        <v>3042</v>
      </c>
      <c r="C2672" s="142">
        <v>2390995</v>
      </c>
      <c r="D2672" s="142">
        <v>0</v>
      </c>
    </row>
    <row r="2673" spans="2:4">
      <c r="B2673" s="104" t="s">
        <v>2344</v>
      </c>
      <c r="C2673" s="142">
        <v>6683666</v>
      </c>
      <c r="D2673" s="142">
        <v>0</v>
      </c>
    </row>
    <row r="2674" spans="2:4">
      <c r="B2674" s="106" t="s">
        <v>2345</v>
      </c>
      <c r="C2674" s="142">
        <v>6683666</v>
      </c>
      <c r="D2674" s="142">
        <v>0</v>
      </c>
    </row>
    <row r="2675" spans="2:4">
      <c r="B2675" s="104" t="s">
        <v>2914</v>
      </c>
      <c r="C2675" s="142">
        <v>4735132</v>
      </c>
      <c r="D2675" s="142">
        <v>0</v>
      </c>
    </row>
    <row r="2676" spans="2:4">
      <c r="B2676" s="106" t="s">
        <v>2346</v>
      </c>
      <c r="C2676" s="142">
        <v>4735132</v>
      </c>
      <c r="D2676" s="142">
        <v>0</v>
      </c>
    </row>
    <row r="2677" spans="2:4">
      <c r="B2677" s="104" t="s">
        <v>576</v>
      </c>
      <c r="C2677" s="142">
        <v>14770199</v>
      </c>
      <c r="D2677" s="142">
        <v>0</v>
      </c>
    </row>
    <row r="2678" spans="2:4">
      <c r="B2678" s="106" t="s">
        <v>927</v>
      </c>
      <c r="C2678" s="142">
        <v>14770199</v>
      </c>
      <c r="D2678" s="142">
        <v>0</v>
      </c>
    </row>
    <row r="2679" spans="2:4">
      <c r="B2679" s="104" t="s">
        <v>3327</v>
      </c>
      <c r="C2679" s="142">
        <v>11127992</v>
      </c>
      <c r="D2679" s="142">
        <v>0</v>
      </c>
    </row>
    <row r="2680" spans="2:4">
      <c r="B2680" s="106" t="s">
        <v>2588</v>
      </c>
      <c r="C2680" s="142">
        <v>11127992</v>
      </c>
      <c r="D2680" s="142">
        <v>0</v>
      </c>
    </row>
    <row r="2681" spans="2:4">
      <c r="B2681" s="104" t="s">
        <v>3328</v>
      </c>
      <c r="C2681" s="142">
        <v>2789356</v>
      </c>
      <c r="D2681" s="142">
        <v>0</v>
      </c>
    </row>
    <row r="2682" spans="2:4">
      <c r="B2682" s="106" t="s">
        <v>3329</v>
      </c>
      <c r="C2682" s="142">
        <v>2789356</v>
      </c>
      <c r="D2682" s="142">
        <v>0</v>
      </c>
    </row>
    <row r="2683" spans="2:4">
      <c r="B2683" s="104" t="s">
        <v>2915</v>
      </c>
      <c r="C2683" s="142">
        <v>11127992</v>
      </c>
      <c r="D2683" s="142">
        <v>0</v>
      </c>
    </row>
    <row r="2684" spans="2:4">
      <c r="B2684" s="106" t="s">
        <v>2347</v>
      </c>
      <c r="C2684" s="142">
        <v>11127992</v>
      </c>
      <c r="D2684" s="142">
        <v>0</v>
      </c>
    </row>
    <row r="2685" spans="2:4">
      <c r="B2685" s="104" t="s">
        <v>2348</v>
      </c>
      <c r="C2685" s="142">
        <v>6683666</v>
      </c>
      <c r="D2685" s="142">
        <v>0</v>
      </c>
    </row>
    <row r="2686" spans="2:4">
      <c r="B2686" s="106" t="s">
        <v>2349</v>
      </c>
      <c r="C2686" s="142">
        <v>6683666</v>
      </c>
      <c r="D2686" s="142">
        <v>0</v>
      </c>
    </row>
    <row r="2687" spans="2:4">
      <c r="B2687" s="104" t="s">
        <v>2350</v>
      </c>
      <c r="C2687" s="142">
        <v>6683666</v>
      </c>
      <c r="D2687" s="142">
        <v>0</v>
      </c>
    </row>
    <row r="2688" spans="2:4">
      <c r="B2688" s="106" t="s">
        <v>2351</v>
      </c>
      <c r="C2688" s="142">
        <v>6683666</v>
      </c>
      <c r="D2688" s="142">
        <v>0</v>
      </c>
    </row>
    <row r="2689" spans="2:4">
      <c r="B2689" s="104" t="s">
        <v>3330</v>
      </c>
      <c r="C2689" s="142">
        <v>13760435</v>
      </c>
      <c r="D2689" s="142">
        <v>0</v>
      </c>
    </row>
    <row r="2690" spans="2:4">
      <c r="B2690" s="106" t="s">
        <v>3331</v>
      </c>
      <c r="C2690" s="142">
        <v>13760435</v>
      </c>
      <c r="D2690" s="142">
        <v>0</v>
      </c>
    </row>
    <row r="2691" spans="2:4">
      <c r="B2691" s="104" t="s">
        <v>2352</v>
      </c>
      <c r="C2691" s="142">
        <v>6683666</v>
      </c>
      <c r="D2691" s="142">
        <v>0</v>
      </c>
    </row>
    <row r="2692" spans="2:4">
      <c r="B2692" s="106" t="s">
        <v>2353</v>
      </c>
      <c r="C2692" s="142">
        <v>6683666</v>
      </c>
      <c r="D2692" s="142">
        <v>0</v>
      </c>
    </row>
    <row r="2693" spans="2:4">
      <c r="B2693" s="104" t="s">
        <v>3332</v>
      </c>
      <c r="C2693" s="142">
        <v>2049849</v>
      </c>
      <c r="D2693" s="142">
        <v>0</v>
      </c>
    </row>
    <row r="2694" spans="2:4">
      <c r="B2694" s="106" t="s">
        <v>3333</v>
      </c>
      <c r="C2694" s="142">
        <v>2049849</v>
      </c>
      <c r="D2694" s="142">
        <v>0</v>
      </c>
    </row>
    <row r="2695" spans="2:4">
      <c r="B2695" s="104" t="s">
        <v>3334</v>
      </c>
      <c r="C2695" s="142">
        <v>10106363</v>
      </c>
      <c r="D2695" s="142">
        <v>0</v>
      </c>
    </row>
    <row r="2696" spans="2:4">
      <c r="B2696" s="106" t="s">
        <v>3335</v>
      </c>
      <c r="C2696" s="142">
        <v>10106363</v>
      </c>
      <c r="D2696" s="142">
        <v>0</v>
      </c>
    </row>
    <row r="2697" spans="2:4">
      <c r="B2697" s="104" t="s">
        <v>2354</v>
      </c>
      <c r="C2697" s="142">
        <v>6683666</v>
      </c>
      <c r="D2697" s="142">
        <v>0</v>
      </c>
    </row>
    <row r="2698" spans="2:4">
      <c r="B2698" s="106" t="s">
        <v>2355</v>
      </c>
      <c r="C2698" s="142">
        <v>6683666</v>
      </c>
      <c r="D2698" s="142">
        <v>0</v>
      </c>
    </row>
    <row r="2699" spans="2:4">
      <c r="B2699" s="104" t="s">
        <v>3336</v>
      </c>
      <c r="C2699" s="142">
        <v>8886803</v>
      </c>
      <c r="D2699" s="142">
        <v>0</v>
      </c>
    </row>
    <row r="2700" spans="2:4">
      <c r="B2700" s="106" t="s">
        <v>3337</v>
      </c>
      <c r="C2700" s="142">
        <v>8886803</v>
      </c>
      <c r="D2700" s="142">
        <v>0</v>
      </c>
    </row>
    <row r="2701" spans="2:4">
      <c r="B2701" s="104" t="s">
        <v>2356</v>
      </c>
      <c r="C2701" s="142">
        <v>11127992</v>
      </c>
      <c r="D2701" s="142">
        <v>0</v>
      </c>
    </row>
    <row r="2702" spans="2:4">
      <c r="B2702" s="106" t="s">
        <v>2357</v>
      </c>
      <c r="C2702" s="142">
        <v>11127992</v>
      </c>
      <c r="D2702" s="142">
        <v>0</v>
      </c>
    </row>
    <row r="2703" spans="2:4">
      <c r="B2703" s="104" t="s">
        <v>3338</v>
      </c>
      <c r="C2703" s="142">
        <v>9277539</v>
      </c>
      <c r="D2703" s="142">
        <v>0</v>
      </c>
    </row>
    <row r="2704" spans="2:4">
      <c r="B2704" s="106" t="s">
        <v>3339</v>
      </c>
      <c r="C2704" s="142">
        <v>9277539</v>
      </c>
      <c r="D2704" s="142">
        <v>0</v>
      </c>
    </row>
    <row r="2705" spans="2:4">
      <c r="B2705" s="104" t="s">
        <v>2358</v>
      </c>
      <c r="C2705" s="142">
        <v>4735132</v>
      </c>
      <c r="D2705" s="142">
        <v>0</v>
      </c>
    </row>
    <row r="2706" spans="2:4">
      <c r="B2706" s="106" t="s">
        <v>2359</v>
      </c>
      <c r="C2706" s="142">
        <v>4735132</v>
      </c>
      <c r="D2706" s="142">
        <v>0</v>
      </c>
    </row>
    <row r="2707" spans="2:4">
      <c r="B2707" s="104" t="s">
        <v>3043</v>
      </c>
      <c r="C2707" s="142">
        <v>8375826</v>
      </c>
      <c r="D2707" s="142">
        <v>0</v>
      </c>
    </row>
    <row r="2708" spans="2:4">
      <c r="B2708" s="106" t="s">
        <v>3044</v>
      </c>
      <c r="C2708" s="142">
        <v>8375826</v>
      </c>
      <c r="D2708" s="142">
        <v>0</v>
      </c>
    </row>
    <row r="2709" spans="2:4">
      <c r="B2709" s="104" t="s">
        <v>2360</v>
      </c>
      <c r="C2709" s="142">
        <v>6683666</v>
      </c>
      <c r="D2709" s="142">
        <v>0</v>
      </c>
    </row>
    <row r="2710" spans="2:4">
      <c r="B2710" s="106" t="s">
        <v>2361</v>
      </c>
      <c r="C2710" s="142">
        <v>6683666</v>
      </c>
      <c r="D2710" s="142">
        <v>0</v>
      </c>
    </row>
    <row r="2711" spans="2:4">
      <c r="B2711" s="104" t="s">
        <v>3045</v>
      </c>
      <c r="C2711" s="142">
        <v>2522874</v>
      </c>
      <c r="D2711" s="142">
        <v>0</v>
      </c>
    </row>
    <row r="2712" spans="2:4">
      <c r="B2712" s="106" t="s">
        <v>3046</v>
      </c>
      <c r="C2712" s="142">
        <v>2522874</v>
      </c>
      <c r="D2712" s="142">
        <v>0</v>
      </c>
    </row>
    <row r="2713" spans="2:4">
      <c r="B2713" s="104" t="s">
        <v>2362</v>
      </c>
      <c r="C2713" s="142">
        <v>6683666</v>
      </c>
      <c r="D2713" s="142">
        <v>0</v>
      </c>
    </row>
    <row r="2714" spans="2:4">
      <c r="B2714" s="106" t="s">
        <v>2363</v>
      </c>
      <c r="C2714" s="142">
        <v>6683666</v>
      </c>
      <c r="D2714" s="142">
        <v>0</v>
      </c>
    </row>
    <row r="2715" spans="2:4">
      <c r="B2715" s="104" t="s">
        <v>2364</v>
      </c>
      <c r="C2715" s="142">
        <v>6683666</v>
      </c>
      <c r="D2715" s="142">
        <v>0</v>
      </c>
    </row>
    <row r="2716" spans="2:4">
      <c r="B2716" s="106" t="s">
        <v>2365</v>
      </c>
      <c r="C2716" s="142">
        <v>6683666</v>
      </c>
      <c r="D2716" s="142">
        <v>0</v>
      </c>
    </row>
    <row r="2717" spans="2:4">
      <c r="B2717" s="104" t="s">
        <v>2366</v>
      </c>
      <c r="C2717" s="142">
        <v>11127992</v>
      </c>
      <c r="D2717" s="142">
        <v>0</v>
      </c>
    </row>
    <row r="2718" spans="2:4">
      <c r="B2718" s="106" t="s">
        <v>2367</v>
      </c>
      <c r="C2718" s="142">
        <v>11127992</v>
      </c>
      <c r="D2718" s="142">
        <v>0</v>
      </c>
    </row>
    <row r="2719" spans="2:4">
      <c r="B2719" s="104" t="s">
        <v>2916</v>
      </c>
      <c r="C2719" s="142">
        <v>29858470</v>
      </c>
      <c r="D2719" s="142">
        <v>0</v>
      </c>
    </row>
    <row r="2720" spans="2:4">
      <c r="B2720" s="106" t="s">
        <v>2706</v>
      </c>
      <c r="C2720" s="142">
        <v>29858470</v>
      </c>
      <c r="D2720" s="142">
        <v>0</v>
      </c>
    </row>
    <row r="2721" spans="2:4">
      <c r="B2721" s="104" t="s">
        <v>2917</v>
      </c>
      <c r="C2721" s="142">
        <v>4735132</v>
      </c>
      <c r="D2721" s="142">
        <v>0</v>
      </c>
    </row>
    <row r="2722" spans="2:4">
      <c r="B2722" s="106" t="s">
        <v>2368</v>
      </c>
      <c r="C2722" s="142">
        <v>4735132</v>
      </c>
      <c r="D2722" s="142">
        <v>0</v>
      </c>
    </row>
    <row r="2723" spans="2:4">
      <c r="B2723" s="104" t="s">
        <v>3047</v>
      </c>
      <c r="C2723" s="142">
        <v>103869279</v>
      </c>
      <c r="D2723" s="142">
        <v>0</v>
      </c>
    </row>
    <row r="2724" spans="2:4">
      <c r="B2724" s="106" t="s">
        <v>3048</v>
      </c>
      <c r="C2724" s="142">
        <v>103869279</v>
      </c>
      <c r="D2724" s="142">
        <v>0</v>
      </c>
    </row>
    <row r="2725" spans="2:4">
      <c r="B2725" s="104" t="s">
        <v>2369</v>
      </c>
      <c r="C2725" s="142">
        <v>6683666</v>
      </c>
      <c r="D2725" s="142">
        <v>0</v>
      </c>
    </row>
    <row r="2726" spans="2:4">
      <c r="B2726" s="106" t="s">
        <v>2370</v>
      </c>
      <c r="C2726" s="142">
        <v>6683666</v>
      </c>
      <c r="D2726" s="142">
        <v>0</v>
      </c>
    </row>
    <row r="2727" spans="2:4">
      <c r="B2727" s="104" t="s">
        <v>2918</v>
      </c>
      <c r="C2727" s="142">
        <v>4735132</v>
      </c>
      <c r="D2727" s="142">
        <v>0</v>
      </c>
    </row>
    <row r="2728" spans="2:4">
      <c r="B2728" s="106" t="s">
        <v>2371</v>
      </c>
      <c r="C2728" s="142">
        <v>4735132</v>
      </c>
      <c r="D2728" s="142">
        <v>0</v>
      </c>
    </row>
    <row r="2729" spans="2:4">
      <c r="B2729" s="104" t="s">
        <v>1115</v>
      </c>
      <c r="C2729" s="142">
        <v>27415621</v>
      </c>
      <c r="D2729" s="142">
        <v>0</v>
      </c>
    </row>
    <row r="2730" spans="2:4">
      <c r="B2730" s="106" t="s">
        <v>1116</v>
      </c>
      <c r="C2730" s="142">
        <v>25073159</v>
      </c>
      <c r="D2730" s="142">
        <v>0</v>
      </c>
    </row>
    <row r="2731" spans="2:4">
      <c r="B2731" s="106" t="s">
        <v>3340</v>
      </c>
      <c r="C2731" s="142">
        <v>2342462</v>
      </c>
      <c r="D2731" s="142">
        <v>0</v>
      </c>
    </row>
    <row r="2732" spans="2:4">
      <c r="B2732" s="104" t="s">
        <v>2372</v>
      </c>
      <c r="C2732" s="142">
        <v>6683666</v>
      </c>
      <c r="D2732" s="142">
        <v>0</v>
      </c>
    </row>
    <row r="2733" spans="2:4">
      <c r="B2733" s="106" t="s">
        <v>2373</v>
      </c>
      <c r="C2733" s="142">
        <v>6683666</v>
      </c>
      <c r="D2733" s="142">
        <v>0</v>
      </c>
    </row>
    <row r="2734" spans="2:4">
      <c r="B2734" s="104" t="s">
        <v>2374</v>
      </c>
      <c r="C2734" s="142">
        <v>6683666</v>
      </c>
      <c r="D2734" s="142">
        <v>0</v>
      </c>
    </row>
    <row r="2735" spans="2:4">
      <c r="B2735" s="106" t="s">
        <v>2375</v>
      </c>
      <c r="C2735" s="142">
        <v>6683666</v>
      </c>
      <c r="D2735" s="142">
        <v>0</v>
      </c>
    </row>
    <row r="2736" spans="2:4">
      <c r="B2736" s="104" t="s">
        <v>2376</v>
      </c>
      <c r="C2736" s="142">
        <v>6683666</v>
      </c>
      <c r="D2736" s="142">
        <v>0</v>
      </c>
    </row>
    <row r="2737" spans="2:4">
      <c r="B2737" s="106" t="s">
        <v>2377</v>
      </c>
      <c r="C2737" s="142">
        <v>6683666</v>
      </c>
      <c r="D2737" s="142">
        <v>0</v>
      </c>
    </row>
    <row r="2738" spans="2:4">
      <c r="B2738" s="104" t="s">
        <v>2378</v>
      </c>
      <c r="C2738" s="142">
        <v>4735132</v>
      </c>
      <c r="D2738" s="142">
        <v>0</v>
      </c>
    </row>
    <row r="2739" spans="2:4">
      <c r="B2739" s="106" t="s">
        <v>2379</v>
      </c>
      <c r="C2739" s="142">
        <v>4735132</v>
      </c>
      <c r="D2739" s="142">
        <v>0</v>
      </c>
    </row>
    <row r="2740" spans="2:4">
      <c r="B2740" s="104" t="s">
        <v>2380</v>
      </c>
      <c r="C2740" s="142">
        <v>6683666</v>
      </c>
      <c r="D2740" s="142">
        <v>0</v>
      </c>
    </row>
    <row r="2741" spans="2:4">
      <c r="B2741" s="106" t="s">
        <v>2381</v>
      </c>
      <c r="C2741" s="142">
        <v>6683666</v>
      </c>
      <c r="D2741" s="142">
        <v>0</v>
      </c>
    </row>
    <row r="2742" spans="2:4">
      <c r="B2742" s="104" t="s">
        <v>2382</v>
      </c>
      <c r="C2742" s="142">
        <v>11127992</v>
      </c>
      <c r="D2742" s="142">
        <v>0</v>
      </c>
    </row>
    <row r="2743" spans="2:4">
      <c r="B2743" s="106" t="s">
        <v>2383</v>
      </c>
      <c r="C2743" s="142">
        <v>11127992</v>
      </c>
      <c r="D2743" s="142">
        <v>0</v>
      </c>
    </row>
    <row r="2744" spans="2:4">
      <c r="B2744" s="104" t="s">
        <v>3341</v>
      </c>
      <c r="C2744" s="142">
        <v>11768758</v>
      </c>
      <c r="D2744" s="142">
        <v>0</v>
      </c>
    </row>
    <row r="2745" spans="2:4">
      <c r="B2745" s="106" t="s">
        <v>3342</v>
      </c>
      <c r="C2745" s="142">
        <v>11768758</v>
      </c>
      <c r="D2745" s="142">
        <v>0</v>
      </c>
    </row>
    <row r="2746" spans="2:4">
      <c r="B2746" s="104" t="s">
        <v>2384</v>
      </c>
      <c r="C2746" s="142">
        <v>4735132</v>
      </c>
      <c r="D2746" s="142">
        <v>0</v>
      </c>
    </row>
    <row r="2747" spans="2:4">
      <c r="B2747" s="106" t="s">
        <v>2385</v>
      </c>
      <c r="C2747" s="142">
        <v>4735132</v>
      </c>
      <c r="D2747" s="142">
        <v>0</v>
      </c>
    </row>
    <row r="2748" spans="2:4">
      <c r="B2748" s="104" t="s">
        <v>3049</v>
      </c>
      <c r="C2748" s="142">
        <v>29745219</v>
      </c>
      <c r="D2748" s="142">
        <v>0</v>
      </c>
    </row>
    <row r="2749" spans="2:4">
      <c r="B2749" s="106" t="s">
        <v>3050</v>
      </c>
      <c r="C2749" s="142">
        <v>29745219</v>
      </c>
      <c r="D2749" s="142">
        <v>0</v>
      </c>
    </row>
    <row r="2750" spans="2:4">
      <c r="B2750" s="104" t="s">
        <v>2386</v>
      </c>
      <c r="C2750" s="142">
        <v>4735132</v>
      </c>
      <c r="D2750" s="142">
        <v>0</v>
      </c>
    </row>
    <row r="2751" spans="2:4">
      <c r="B2751" s="106" t="s">
        <v>2387</v>
      </c>
      <c r="C2751" s="142">
        <v>4735132</v>
      </c>
      <c r="D2751" s="142">
        <v>0</v>
      </c>
    </row>
    <row r="2752" spans="2:4">
      <c r="B2752" s="104" t="s">
        <v>3343</v>
      </c>
      <c r="C2752" s="142">
        <v>9395859</v>
      </c>
      <c r="D2752" s="142">
        <v>0</v>
      </c>
    </row>
    <row r="2753" spans="2:4">
      <c r="B2753" s="106" t="s">
        <v>3342</v>
      </c>
      <c r="C2753" s="142">
        <v>9395859</v>
      </c>
      <c r="D2753" s="142">
        <v>0</v>
      </c>
    </row>
    <row r="2754" spans="2:4">
      <c r="B2754" s="104" t="s">
        <v>2388</v>
      </c>
      <c r="C2754" s="142">
        <v>4735132</v>
      </c>
      <c r="D2754" s="142">
        <v>0</v>
      </c>
    </row>
    <row r="2755" spans="2:4">
      <c r="B2755" s="106" t="s">
        <v>2389</v>
      </c>
      <c r="C2755" s="142">
        <v>4735132</v>
      </c>
      <c r="D2755" s="142">
        <v>0</v>
      </c>
    </row>
    <row r="2756" spans="2:4">
      <c r="B2756" s="104" t="s">
        <v>2390</v>
      </c>
      <c r="C2756" s="142">
        <v>4735132</v>
      </c>
      <c r="D2756" s="142">
        <v>0</v>
      </c>
    </row>
    <row r="2757" spans="2:4">
      <c r="B2757" s="106" t="s">
        <v>2391</v>
      </c>
      <c r="C2757" s="142">
        <v>4735132</v>
      </c>
      <c r="D2757" s="142">
        <v>0</v>
      </c>
    </row>
    <row r="2758" spans="2:4">
      <c r="B2758" s="104" t="s">
        <v>3344</v>
      </c>
      <c r="C2758" s="142">
        <v>4735132</v>
      </c>
      <c r="D2758" s="142">
        <v>0</v>
      </c>
    </row>
    <row r="2759" spans="2:4">
      <c r="B2759" s="106" t="s">
        <v>2589</v>
      </c>
      <c r="C2759" s="142">
        <v>4735132</v>
      </c>
      <c r="D2759" s="142">
        <v>0</v>
      </c>
    </row>
    <row r="2760" spans="2:4">
      <c r="B2760" s="104" t="s">
        <v>2392</v>
      </c>
      <c r="C2760" s="142">
        <v>11127992</v>
      </c>
      <c r="D2760" s="142">
        <v>0</v>
      </c>
    </row>
    <row r="2761" spans="2:4">
      <c r="B2761" s="106" t="s">
        <v>2393</v>
      </c>
      <c r="C2761" s="142">
        <v>11127992</v>
      </c>
      <c r="D2761" s="142">
        <v>0</v>
      </c>
    </row>
    <row r="2762" spans="2:4">
      <c r="B2762" s="104" t="s">
        <v>2394</v>
      </c>
      <c r="C2762" s="142">
        <v>4735132</v>
      </c>
      <c r="D2762" s="142">
        <v>0</v>
      </c>
    </row>
    <row r="2763" spans="2:4">
      <c r="B2763" s="106" t="s">
        <v>2395</v>
      </c>
      <c r="C2763" s="142">
        <v>4735132</v>
      </c>
      <c r="D2763" s="142">
        <v>0</v>
      </c>
    </row>
    <row r="2764" spans="2:4">
      <c r="B2764" s="104" t="s">
        <v>2396</v>
      </c>
      <c r="C2764" s="142">
        <v>6683666</v>
      </c>
      <c r="D2764" s="142">
        <v>0</v>
      </c>
    </row>
    <row r="2765" spans="2:4">
      <c r="B2765" s="106" t="s">
        <v>2397</v>
      </c>
      <c r="C2765" s="142">
        <v>6683666</v>
      </c>
      <c r="D2765" s="142">
        <v>0</v>
      </c>
    </row>
    <row r="2766" spans="2:4">
      <c r="B2766" s="104" t="s">
        <v>2398</v>
      </c>
      <c r="C2766" s="142">
        <v>6683666</v>
      </c>
      <c r="D2766" s="142">
        <v>0</v>
      </c>
    </row>
    <row r="2767" spans="2:4">
      <c r="B2767" s="106" t="s">
        <v>2399</v>
      </c>
      <c r="C2767" s="142">
        <v>6683666</v>
      </c>
      <c r="D2767" s="142">
        <v>0</v>
      </c>
    </row>
    <row r="2768" spans="2:4">
      <c r="B2768" s="104" t="s">
        <v>2400</v>
      </c>
      <c r="C2768" s="142">
        <v>4735132</v>
      </c>
      <c r="D2768" s="142">
        <v>0</v>
      </c>
    </row>
    <row r="2769" spans="2:4">
      <c r="B2769" s="106" t="s">
        <v>2401</v>
      </c>
      <c r="C2769" s="142">
        <v>4735132</v>
      </c>
      <c r="D2769" s="142">
        <v>0</v>
      </c>
    </row>
    <row r="2770" spans="2:4">
      <c r="B2770" s="104" t="s">
        <v>2402</v>
      </c>
      <c r="C2770" s="142">
        <v>6683666</v>
      </c>
      <c r="D2770" s="142">
        <v>0</v>
      </c>
    </row>
    <row r="2771" spans="2:4">
      <c r="B2771" s="106" t="s">
        <v>2403</v>
      </c>
      <c r="C2771" s="142">
        <v>6683666</v>
      </c>
      <c r="D2771" s="142">
        <v>0</v>
      </c>
    </row>
    <row r="2772" spans="2:4">
      <c r="B2772" s="104" t="s">
        <v>2404</v>
      </c>
      <c r="C2772" s="142">
        <v>6683666</v>
      </c>
      <c r="D2772" s="142">
        <v>0</v>
      </c>
    </row>
    <row r="2773" spans="2:4">
      <c r="B2773" s="106" t="s">
        <v>2405</v>
      </c>
      <c r="C2773" s="142">
        <v>6683666</v>
      </c>
      <c r="D2773" s="142">
        <v>0</v>
      </c>
    </row>
    <row r="2774" spans="2:4">
      <c r="B2774" s="104" t="s">
        <v>2406</v>
      </c>
      <c r="C2774" s="142">
        <v>4735132</v>
      </c>
      <c r="D2774" s="142">
        <v>0</v>
      </c>
    </row>
    <row r="2775" spans="2:4">
      <c r="B2775" s="106" t="s">
        <v>2407</v>
      </c>
      <c r="C2775" s="142">
        <v>4735132</v>
      </c>
      <c r="D2775" s="142">
        <v>0</v>
      </c>
    </row>
    <row r="2776" spans="2:4">
      <c r="B2776" s="104" t="s">
        <v>3051</v>
      </c>
      <c r="C2776" s="142">
        <v>5901674</v>
      </c>
      <c r="D2776" s="142">
        <v>0</v>
      </c>
    </row>
    <row r="2777" spans="2:4">
      <c r="B2777" s="106" t="s">
        <v>3052</v>
      </c>
      <c r="C2777" s="142">
        <v>5901674</v>
      </c>
      <c r="D2777" s="142">
        <v>0</v>
      </c>
    </row>
    <row r="2778" spans="2:4">
      <c r="B2778" s="104" t="s">
        <v>2408</v>
      </c>
      <c r="C2778" s="142">
        <v>4735132</v>
      </c>
      <c r="D2778" s="142">
        <v>0</v>
      </c>
    </row>
    <row r="2779" spans="2:4">
      <c r="B2779" s="106" t="s">
        <v>2409</v>
      </c>
      <c r="C2779" s="142">
        <v>4735132</v>
      </c>
      <c r="D2779" s="142">
        <v>0</v>
      </c>
    </row>
    <row r="2780" spans="2:4">
      <c r="B2780" s="104" t="s">
        <v>2410</v>
      </c>
      <c r="C2780" s="142">
        <v>4735132</v>
      </c>
      <c r="D2780" s="142">
        <v>0</v>
      </c>
    </row>
    <row r="2781" spans="2:4">
      <c r="B2781" s="106" t="s">
        <v>2411</v>
      </c>
      <c r="C2781" s="142">
        <v>4735132</v>
      </c>
      <c r="D2781" s="142">
        <v>0</v>
      </c>
    </row>
    <row r="2782" spans="2:4">
      <c r="B2782" s="104" t="s">
        <v>3345</v>
      </c>
      <c r="C2782" s="142">
        <v>2803807</v>
      </c>
      <c r="D2782" s="142">
        <v>0</v>
      </c>
    </row>
    <row r="2783" spans="2:4">
      <c r="B2783" s="106" t="s">
        <v>3346</v>
      </c>
      <c r="C2783" s="142">
        <v>2803807</v>
      </c>
      <c r="D2783" s="142">
        <v>0</v>
      </c>
    </row>
    <row r="2784" spans="2:4">
      <c r="B2784" s="104" t="s">
        <v>3347</v>
      </c>
      <c r="C2784" s="142">
        <v>8145788</v>
      </c>
      <c r="D2784" s="142">
        <v>0</v>
      </c>
    </row>
    <row r="2785" spans="2:4">
      <c r="B2785" s="106" t="s">
        <v>3348</v>
      </c>
      <c r="C2785" s="142">
        <v>8145788</v>
      </c>
      <c r="D2785" s="142">
        <v>0</v>
      </c>
    </row>
    <row r="2786" spans="2:4">
      <c r="B2786" s="105" t="s">
        <v>577</v>
      </c>
      <c r="C2786" s="142">
        <v>707064865</v>
      </c>
      <c r="D2786" s="142">
        <v>24604748.599999998</v>
      </c>
    </row>
    <row r="2787" spans="2:4">
      <c r="B2787" s="103" t="s">
        <v>281</v>
      </c>
      <c r="C2787" s="143">
        <v>707064865</v>
      </c>
      <c r="D2787" s="143">
        <v>24604748.599999998</v>
      </c>
    </row>
    <row r="2788" spans="2:4">
      <c r="B2788" s="104" t="s">
        <v>578</v>
      </c>
      <c r="C2788" s="142">
        <v>43345560</v>
      </c>
      <c r="D2788" s="142">
        <v>0</v>
      </c>
    </row>
    <row r="2789" spans="2:4">
      <c r="B2789" s="106" t="s">
        <v>928</v>
      </c>
      <c r="C2789" s="142">
        <v>43345560</v>
      </c>
      <c r="D2789" s="142">
        <v>0</v>
      </c>
    </row>
    <row r="2790" spans="2:4">
      <c r="B2790" s="104" t="s">
        <v>2919</v>
      </c>
      <c r="C2790" s="142">
        <v>4718384</v>
      </c>
      <c r="D2790" s="142">
        <v>0</v>
      </c>
    </row>
    <row r="2791" spans="2:4">
      <c r="B2791" s="106" t="s">
        <v>1815</v>
      </c>
      <c r="C2791" s="142">
        <v>4718384</v>
      </c>
      <c r="D2791" s="142">
        <v>0</v>
      </c>
    </row>
    <row r="2792" spans="2:4">
      <c r="B2792" s="104" t="s">
        <v>1816</v>
      </c>
      <c r="C2792" s="142">
        <v>4718384</v>
      </c>
      <c r="D2792" s="142">
        <v>0</v>
      </c>
    </row>
    <row r="2793" spans="2:4">
      <c r="B2793" s="106" t="s">
        <v>1817</v>
      </c>
      <c r="C2793" s="142">
        <v>4718384</v>
      </c>
      <c r="D2793" s="142">
        <v>0</v>
      </c>
    </row>
    <row r="2794" spans="2:4">
      <c r="B2794" s="104" t="s">
        <v>579</v>
      </c>
      <c r="C2794" s="142">
        <v>11838218</v>
      </c>
      <c r="D2794" s="142">
        <v>0</v>
      </c>
    </row>
    <row r="2795" spans="2:4">
      <c r="B2795" s="106" t="s">
        <v>929</v>
      </c>
      <c r="C2795" s="142">
        <v>11838218</v>
      </c>
      <c r="D2795" s="142">
        <v>0</v>
      </c>
    </row>
    <row r="2796" spans="2:4">
      <c r="B2796" s="104" t="s">
        <v>2707</v>
      </c>
      <c r="C2796" s="142">
        <v>60128042</v>
      </c>
      <c r="D2796" s="142">
        <v>0</v>
      </c>
    </row>
    <row r="2797" spans="2:4">
      <c r="B2797" s="106" t="s">
        <v>2708</v>
      </c>
      <c r="C2797" s="142">
        <v>60128042</v>
      </c>
      <c r="D2797" s="142">
        <v>0</v>
      </c>
    </row>
    <row r="2798" spans="2:4">
      <c r="B2798" s="104" t="s">
        <v>2920</v>
      </c>
      <c r="C2798" s="142">
        <v>128563109</v>
      </c>
      <c r="D2798" s="142">
        <v>20000000</v>
      </c>
    </row>
    <row r="2799" spans="2:4">
      <c r="B2799" s="106" t="s">
        <v>2709</v>
      </c>
      <c r="C2799" s="142">
        <v>128563109</v>
      </c>
      <c r="D2799" s="142">
        <v>20000000</v>
      </c>
    </row>
    <row r="2800" spans="2:4">
      <c r="B2800" s="104" t="s">
        <v>580</v>
      </c>
      <c r="C2800" s="142">
        <v>17947328</v>
      </c>
      <c r="D2800" s="142">
        <v>0</v>
      </c>
    </row>
    <row r="2801" spans="2:4">
      <c r="B2801" s="106" t="s">
        <v>930</v>
      </c>
      <c r="C2801" s="142">
        <v>17947328</v>
      </c>
      <c r="D2801" s="142">
        <v>0</v>
      </c>
    </row>
    <row r="2802" spans="2:4">
      <c r="B2802" s="104" t="s">
        <v>1818</v>
      </c>
      <c r="C2802" s="142">
        <v>11087637</v>
      </c>
      <c r="D2802" s="142">
        <v>0</v>
      </c>
    </row>
    <row r="2803" spans="2:4">
      <c r="B2803" s="106" t="s">
        <v>1819</v>
      </c>
      <c r="C2803" s="142">
        <v>11087637</v>
      </c>
      <c r="D2803" s="142">
        <v>0</v>
      </c>
    </row>
    <row r="2804" spans="2:4">
      <c r="B2804" s="104" t="s">
        <v>1820</v>
      </c>
      <c r="C2804" s="142">
        <v>6659723</v>
      </c>
      <c r="D2804" s="142">
        <v>0</v>
      </c>
    </row>
    <row r="2805" spans="2:4">
      <c r="B2805" s="106" t="s">
        <v>1821</v>
      </c>
      <c r="C2805" s="142">
        <v>6659723</v>
      </c>
      <c r="D2805" s="142">
        <v>0</v>
      </c>
    </row>
    <row r="2806" spans="2:4">
      <c r="B2806" s="104" t="s">
        <v>1822</v>
      </c>
      <c r="C2806" s="142">
        <v>6659723</v>
      </c>
      <c r="D2806" s="142">
        <v>0</v>
      </c>
    </row>
    <row r="2807" spans="2:4">
      <c r="B2807" s="106" t="s">
        <v>1823</v>
      </c>
      <c r="C2807" s="142">
        <v>6659723</v>
      </c>
      <c r="D2807" s="142">
        <v>0</v>
      </c>
    </row>
    <row r="2808" spans="2:4">
      <c r="B2808" s="104" t="s">
        <v>1824</v>
      </c>
      <c r="C2808" s="142">
        <v>4718384</v>
      </c>
      <c r="D2808" s="142">
        <v>0</v>
      </c>
    </row>
    <row r="2809" spans="2:4">
      <c r="B2809" s="106" t="s">
        <v>1825</v>
      </c>
      <c r="C2809" s="142">
        <v>4718384</v>
      </c>
      <c r="D2809" s="142">
        <v>0</v>
      </c>
    </row>
    <row r="2810" spans="2:4">
      <c r="B2810" s="104" t="s">
        <v>1826</v>
      </c>
      <c r="C2810" s="142">
        <v>11087637</v>
      </c>
      <c r="D2810" s="142">
        <v>0</v>
      </c>
    </row>
    <row r="2811" spans="2:4">
      <c r="B2811" s="106" t="s">
        <v>1827</v>
      </c>
      <c r="C2811" s="142">
        <v>11087637</v>
      </c>
      <c r="D2811" s="142">
        <v>0</v>
      </c>
    </row>
    <row r="2812" spans="2:4">
      <c r="B2812" s="104" t="s">
        <v>1828</v>
      </c>
      <c r="C2812" s="142">
        <v>4718384</v>
      </c>
      <c r="D2812" s="142">
        <v>0</v>
      </c>
    </row>
    <row r="2813" spans="2:4">
      <c r="B2813" s="106" t="s">
        <v>1829</v>
      </c>
      <c r="C2813" s="142">
        <v>4718384</v>
      </c>
      <c r="D2813" s="142">
        <v>0</v>
      </c>
    </row>
    <row r="2814" spans="2:4">
      <c r="B2814" s="104" t="s">
        <v>1830</v>
      </c>
      <c r="C2814" s="142">
        <v>6659723</v>
      </c>
      <c r="D2814" s="142">
        <v>1534916.2</v>
      </c>
    </row>
    <row r="2815" spans="2:4">
      <c r="B2815" s="106" t="s">
        <v>1831</v>
      </c>
      <c r="C2815" s="142">
        <v>6659723</v>
      </c>
      <c r="D2815" s="142">
        <v>1534916.2</v>
      </c>
    </row>
    <row r="2816" spans="2:4">
      <c r="B2816" s="104" t="s">
        <v>1832</v>
      </c>
      <c r="C2816" s="142">
        <v>6659723</v>
      </c>
      <c r="D2816" s="142">
        <v>1534916.2</v>
      </c>
    </row>
    <row r="2817" spans="2:4">
      <c r="B2817" s="106" t="s">
        <v>1833</v>
      </c>
      <c r="C2817" s="142">
        <v>6659723</v>
      </c>
      <c r="D2817" s="142">
        <v>1534916.2</v>
      </c>
    </row>
    <row r="2818" spans="2:4">
      <c r="B2818" s="104" t="s">
        <v>2921</v>
      </c>
      <c r="C2818" s="142">
        <v>6659723</v>
      </c>
      <c r="D2818" s="142">
        <v>1534916.2</v>
      </c>
    </row>
    <row r="2819" spans="2:4">
      <c r="B2819" s="106" t="s">
        <v>1834</v>
      </c>
      <c r="C2819" s="142">
        <v>6659723</v>
      </c>
      <c r="D2819" s="142">
        <v>1534916.2</v>
      </c>
    </row>
    <row r="2820" spans="2:4">
      <c r="B2820" s="104" t="s">
        <v>581</v>
      </c>
      <c r="C2820" s="142">
        <v>166366052</v>
      </c>
      <c r="D2820" s="142">
        <v>0</v>
      </c>
    </row>
    <row r="2821" spans="2:4">
      <c r="B2821" s="106" t="s">
        <v>931</v>
      </c>
      <c r="C2821" s="142">
        <v>166366052</v>
      </c>
      <c r="D2821" s="142">
        <v>0</v>
      </c>
    </row>
    <row r="2822" spans="2:4">
      <c r="B2822" s="104" t="s">
        <v>2922</v>
      </c>
      <c r="C2822" s="142">
        <v>4718384</v>
      </c>
      <c r="D2822" s="142">
        <v>0</v>
      </c>
    </row>
    <row r="2823" spans="2:4">
      <c r="B2823" s="106" t="s">
        <v>1835</v>
      </c>
      <c r="C2823" s="142">
        <v>4718384</v>
      </c>
      <c r="D2823" s="142">
        <v>0</v>
      </c>
    </row>
    <row r="2824" spans="2:4">
      <c r="B2824" s="104" t="s">
        <v>582</v>
      </c>
      <c r="C2824" s="142">
        <v>3900459</v>
      </c>
      <c r="D2824" s="142">
        <v>0</v>
      </c>
    </row>
    <row r="2825" spans="2:4">
      <c r="B2825" s="106" t="s">
        <v>932</v>
      </c>
      <c r="C2825" s="142">
        <v>3900459</v>
      </c>
      <c r="D2825" s="142">
        <v>0</v>
      </c>
    </row>
    <row r="2826" spans="2:4">
      <c r="B2826" s="104" t="s">
        <v>1836</v>
      </c>
      <c r="C2826" s="142">
        <v>11087637</v>
      </c>
      <c r="D2826" s="142">
        <v>0</v>
      </c>
    </row>
    <row r="2827" spans="2:4">
      <c r="B2827" s="106" t="s">
        <v>1837</v>
      </c>
      <c r="C2827" s="142">
        <v>11087637</v>
      </c>
      <c r="D2827" s="142">
        <v>0</v>
      </c>
    </row>
    <row r="2828" spans="2:4">
      <c r="B2828" s="104" t="s">
        <v>1838</v>
      </c>
      <c r="C2828" s="142">
        <v>4718384</v>
      </c>
      <c r="D2828" s="142">
        <v>0</v>
      </c>
    </row>
    <row r="2829" spans="2:4">
      <c r="B2829" s="106" t="s">
        <v>1839</v>
      </c>
      <c r="C2829" s="142">
        <v>4718384</v>
      </c>
      <c r="D2829" s="142">
        <v>0</v>
      </c>
    </row>
    <row r="2830" spans="2:4">
      <c r="B2830" s="104" t="s">
        <v>2923</v>
      </c>
      <c r="C2830" s="142">
        <v>6659723</v>
      </c>
      <c r="D2830" s="142">
        <v>0</v>
      </c>
    </row>
    <row r="2831" spans="2:4">
      <c r="B2831" s="106" t="s">
        <v>1840</v>
      </c>
      <c r="C2831" s="142">
        <v>6659723</v>
      </c>
      <c r="D2831" s="142">
        <v>0</v>
      </c>
    </row>
    <row r="2832" spans="2:4">
      <c r="B2832" s="104" t="s">
        <v>2924</v>
      </c>
      <c r="C2832" s="142">
        <v>7102971</v>
      </c>
      <c r="D2832" s="142">
        <v>0</v>
      </c>
    </row>
    <row r="2833" spans="2:4">
      <c r="B2833" s="106" t="s">
        <v>1048</v>
      </c>
      <c r="C2833" s="142">
        <v>7102971</v>
      </c>
      <c r="D2833" s="142">
        <v>0</v>
      </c>
    </row>
    <row r="2834" spans="2:4">
      <c r="B2834" s="104" t="s">
        <v>1841</v>
      </c>
      <c r="C2834" s="142">
        <v>6659723</v>
      </c>
      <c r="D2834" s="142">
        <v>0</v>
      </c>
    </row>
    <row r="2835" spans="2:4">
      <c r="B2835" s="106" t="s">
        <v>1842</v>
      </c>
      <c r="C2835" s="142">
        <v>6659723</v>
      </c>
      <c r="D2835" s="142">
        <v>0</v>
      </c>
    </row>
    <row r="2836" spans="2:4">
      <c r="B2836" s="104" t="s">
        <v>3349</v>
      </c>
      <c r="C2836" s="142">
        <v>7517059</v>
      </c>
      <c r="D2836" s="142">
        <v>0</v>
      </c>
    </row>
    <row r="2837" spans="2:4">
      <c r="B2837" s="106" t="s">
        <v>3350</v>
      </c>
      <c r="C2837" s="142">
        <v>7517059</v>
      </c>
      <c r="D2837" s="142">
        <v>0</v>
      </c>
    </row>
    <row r="2838" spans="2:4">
      <c r="B2838" s="104" t="s">
        <v>3351</v>
      </c>
      <c r="C2838" s="142">
        <v>4170092</v>
      </c>
      <c r="D2838" s="142">
        <v>0</v>
      </c>
    </row>
    <row r="2839" spans="2:4">
      <c r="B2839" s="106" t="s">
        <v>3352</v>
      </c>
      <c r="C2839" s="142">
        <v>4170092</v>
      </c>
      <c r="D2839" s="142">
        <v>0</v>
      </c>
    </row>
    <row r="2840" spans="2:4">
      <c r="B2840" s="104" t="s">
        <v>3353</v>
      </c>
      <c r="C2840" s="142">
        <v>3591040</v>
      </c>
      <c r="D2840" s="142">
        <v>0</v>
      </c>
    </row>
    <row r="2841" spans="2:4">
      <c r="B2841" s="106" t="s">
        <v>3354</v>
      </c>
      <c r="C2841" s="142">
        <v>3591040</v>
      </c>
      <c r="D2841" s="142">
        <v>0</v>
      </c>
    </row>
    <row r="2842" spans="2:4">
      <c r="B2842" s="104" t="s">
        <v>3355</v>
      </c>
      <c r="C2842" s="142">
        <v>2180781</v>
      </c>
      <c r="D2842" s="142">
        <v>0</v>
      </c>
    </row>
    <row r="2843" spans="2:4">
      <c r="B2843" s="106" t="s">
        <v>3356</v>
      </c>
      <c r="C2843" s="142">
        <v>2180781</v>
      </c>
      <c r="D2843" s="142">
        <v>0</v>
      </c>
    </row>
    <row r="2844" spans="2:4">
      <c r="B2844" s="104" t="s">
        <v>3357</v>
      </c>
      <c r="C2844" s="142">
        <v>18409193</v>
      </c>
      <c r="D2844" s="142">
        <v>0</v>
      </c>
    </row>
    <row r="2845" spans="2:4">
      <c r="B2845" s="106" t="s">
        <v>3358</v>
      </c>
      <c r="C2845" s="142">
        <v>18409193</v>
      </c>
      <c r="D2845" s="142">
        <v>0</v>
      </c>
    </row>
    <row r="2846" spans="2:4">
      <c r="B2846" s="104" t="s">
        <v>1117</v>
      </c>
      <c r="C2846" s="142">
        <v>115901234</v>
      </c>
      <c r="D2846" s="142">
        <v>0</v>
      </c>
    </row>
    <row r="2847" spans="2:4">
      <c r="B2847" s="106" t="s">
        <v>1118</v>
      </c>
      <c r="C2847" s="142">
        <v>115901234</v>
      </c>
      <c r="D2847" s="142">
        <v>0</v>
      </c>
    </row>
    <row r="2848" spans="2:4">
      <c r="B2848" s="104" t="s">
        <v>3359</v>
      </c>
      <c r="C2848" s="142">
        <v>3942648</v>
      </c>
      <c r="D2848" s="142">
        <v>0</v>
      </c>
    </row>
    <row r="2849" spans="2:4">
      <c r="B2849" s="106" t="s">
        <v>3360</v>
      </c>
      <c r="C2849" s="142">
        <v>3942648</v>
      </c>
      <c r="D2849" s="142">
        <v>0</v>
      </c>
    </row>
    <row r="2850" spans="2:4">
      <c r="B2850" s="104" t="s">
        <v>3361</v>
      </c>
      <c r="C2850" s="142">
        <v>3969803</v>
      </c>
      <c r="D2850" s="142">
        <v>0</v>
      </c>
    </row>
    <row r="2851" spans="2:4">
      <c r="B2851" s="106" t="s">
        <v>3362</v>
      </c>
      <c r="C2851" s="142">
        <v>3969803</v>
      </c>
      <c r="D2851" s="142">
        <v>0</v>
      </c>
    </row>
    <row r="2852" spans="2:4">
      <c r="B2852" s="105" t="s">
        <v>583</v>
      </c>
      <c r="C2852" s="142">
        <v>283034350</v>
      </c>
      <c r="D2852" s="142">
        <v>0</v>
      </c>
    </row>
    <row r="2853" spans="2:4">
      <c r="B2853" s="103" t="s">
        <v>281</v>
      </c>
      <c r="C2853" s="143">
        <v>283034350</v>
      </c>
      <c r="D2853" s="143">
        <v>0</v>
      </c>
    </row>
    <row r="2854" spans="2:4">
      <c r="B2854" s="104" t="s">
        <v>584</v>
      </c>
      <c r="C2854" s="142">
        <v>46832035</v>
      </c>
      <c r="D2854" s="142">
        <v>0</v>
      </c>
    </row>
    <row r="2855" spans="2:4">
      <c r="B2855" s="106" t="s">
        <v>933</v>
      </c>
      <c r="C2855" s="142">
        <v>46832035</v>
      </c>
      <c r="D2855" s="142">
        <v>0</v>
      </c>
    </row>
    <row r="2856" spans="2:4">
      <c r="B2856" s="104" t="s">
        <v>585</v>
      </c>
      <c r="C2856" s="142">
        <v>70741</v>
      </c>
      <c r="D2856" s="142">
        <v>0</v>
      </c>
    </row>
    <row r="2857" spans="2:4">
      <c r="B2857" s="106" t="s">
        <v>934</v>
      </c>
      <c r="C2857" s="142">
        <v>70741</v>
      </c>
      <c r="D2857" s="142">
        <v>0</v>
      </c>
    </row>
    <row r="2858" spans="2:4">
      <c r="B2858" s="104" t="s">
        <v>1843</v>
      </c>
      <c r="C2858" s="142">
        <v>11208701</v>
      </c>
      <c r="D2858" s="142">
        <v>0</v>
      </c>
    </row>
    <row r="2859" spans="2:4">
      <c r="B2859" s="106" t="s">
        <v>1844</v>
      </c>
      <c r="C2859" s="142">
        <v>11208701</v>
      </c>
      <c r="D2859" s="142">
        <v>0</v>
      </c>
    </row>
    <row r="2860" spans="2:4">
      <c r="B2860" s="104" t="s">
        <v>1845</v>
      </c>
      <c r="C2860" s="142">
        <v>4768626</v>
      </c>
      <c r="D2860" s="142">
        <v>0</v>
      </c>
    </row>
    <row r="2861" spans="2:4">
      <c r="B2861" s="106" t="s">
        <v>1846</v>
      </c>
      <c r="C2861" s="142">
        <v>4768626</v>
      </c>
      <c r="D2861" s="142">
        <v>0</v>
      </c>
    </row>
    <row r="2862" spans="2:4">
      <c r="B2862" s="104" t="s">
        <v>3363</v>
      </c>
      <c r="C2862" s="142">
        <v>13545371</v>
      </c>
      <c r="D2862" s="142">
        <v>0</v>
      </c>
    </row>
    <row r="2863" spans="2:4">
      <c r="B2863" s="106" t="s">
        <v>3364</v>
      </c>
      <c r="C2863" s="142">
        <v>13545371</v>
      </c>
      <c r="D2863" s="142">
        <v>0</v>
      </c>
    </row>
    <row r="2864" spans="2:4">
      <c r="B2864" s="104" t="s">
        <v>1847</v>
      </c>
      <c r="C2864" s="142">
        <v>4768626</v>
      </c>
      <c r="D2864" s="142">
        <v>0</v>
      </c>
    </row>
    <row r="2865" spans="2:4">
      <c r="B2865" s="106" t="s">
        <v>1848</v>
      </c>
      <c r="C2865" s="142">
        <v>4768626</v>
      </c>
      <c r="D2865" s="142">
        <v>0</v>
      </c>
    </row>
    <row r="2866" spans="2:4">
      <c r="B2866" s="104" t="s">
        <v>2925</v>
      </c>
      <c r="C2866" s="142">
        <v>4768626</v>
      </c>
      <c r="D2866" s="142">
        <v>0</v>
      </c>
    </row>
    <row r="2867" spans="2:4">
      <c r="B2867" s="106" t="s">
        <v>1849</v>
      </c>
      <c r="C2867" s="142">
        <v>4768626</v>
      </c>
      <c r="D2867" s="142">
        <v>0</v>
      </c>
    </row>
    <row r="2868" spans="2:4">
      <c r="B2868" s="104" t="s">
        <v>3053</v>
      </c>
      <c r="C2868" s="142">
        <v>64364085</v>
      </c>
      <c r="D2868" s="142">
        <v>0</v>
      </c>
    </row>
    <row r="2869" spans="2:4">
      <c r="B2869" s="106" t="s">
        <v>3054</v>
      </c>
      <c r="C2869" s="142">
        <v>64364085</v>
      </c>
      <c r="D2869" s="142">
        <v>0</v>
      </c>
    </row>
    <row r="2870" spans="2:4">
      <c r="B2870" s="104" t="s">
        <v>1119</v>
      </c>
      <c r="C2870" s="142">
        <v>79847085</v>
      </c>
      <c r="D2870" s="142">
        <v>0</v>
      </c>
    </row>
    <row r="2871" spans="2:4">
      <c r="B2871" s="106" t="s">
        <v>1120</v>
      </c>
      <c r="C2871" s="142">
        <v>79847085</v>
      </c>
      <c r="D2871" s="142">
        <v>0</v>
      </c>
    </row>
    <row r="2872" spans="2:4">
      <c r="B2872" s="104" t="s">
        <v>3365</v>
      </c>
      <c r="C2872" s="142">
        <v>3668981</v>
      </c>
      <c r="D2872" s="142">
        <v>0</v>
      </c>
    </row>
    <row r="2873" spans="2:4">
      <c r="B2873" s="106" t="s">
        <v>3366</v>
      </c>
      <c r="C2873" s="142">
        <v>3668981</v>
      </c>
      <c r="D2873" s="142">
        <v>0</v>
      </c>
    </row>
    <row r="2874" spans="2:4">
      <c r="B2874" s="104" t="s">
        <v>3367</v>
      </c>
      <c r="C2874" s="142">
        <v>21215749</v>
      </c>
      <c r="D2874" s="142">
        <v>0</v>
      </c>
    </row>
    <row r="2875" spans="2:4">
      <c r="B2875" s="106" t="s">
        <v>3368</v>
      </c>
      <c r="C2875" s="142">
        <v>21215749</v>
      </c>
      <c r="D2875" s="142">
        <v>0</v>
      </c>
    </row>
    <row r="2876" spans="2:4">
      <c r="B2876" s="104" t="s">
        <v>1121</v>
      </c>
      <c r="C2876" s="142">
        <v>25651770</v>
      </c>
      <c r="D2876" s="142">
        <v>0</v>
      </c>
    </row>
    <row r="2877" spans="2:4">
      <c r="B2877" s="106" t="s">
        <v>1122</v>
      </c>
      <c r="C2877" s="142">
        <v>25651770</v>
      </c>
      <c r="D2877" s="142">
        <v>0</v>
      </c>
    </row>
    <row r="2878" spans="2:4">
      <c r="B2878" s="104" t="s">
        <v>2585</v>
      </c>
      <c r="C2878" s="142">
        <v>2323954</v>
      </c>
      <c r="D2878" s="142">
        <v>0</v>
      </c>
    </row>
    <row r="2879" spans="2:4">
      <c r="B2879" s="106" t="s">
        <v>2586</v>
      </c>
      <c r="C2879" s="142">
        <v>2323954</v>
      </c>
      <c r="D2879" s="142">
        <v>0</v>
      </c>
    </row>
    <row r="2880" spans="2:4">
      <c r="B2880" s="105" t="s">
        <v>296</v>
      </c>
      <c r="C2880" s="142">
        <v>32680162768</v>
      </c>
      <c r="D2880" s="142">
        <v>764913927.88</v>
      </c>
    </row>
    <row r="2881" spans="2:4">
      <c r="B2881" s="103" t="s">
        <v>281</v>
      </c>
      <c r="C2881" s="143">
        <v>19509391672</v>
      </c>
      <c r="D2881" s="143">
        <v>764913927.88</v>
      </c>
    </row>
    <row r="2882" spans="2:4">
      <c r="B2882" s="104" t="s">
        <v>2926</v>
      </c>
      <c r="C2882" s="142">
        <v>16772660</v>
      </c>
      <c r="D2882" s="142">
        <v>0</v>
      </c>
    </row>
    <row r="2883" spans="2:4">
      <c r="B2883" s="106" t="s">
        <v>1393</v>
      </c>
      <c r="C2883" s="142">
        <v>12087770</v>
      </c>
      <c r="D2883" s="142">
        <v>0</v>
      </c>
    </row>
    <row r="2884" spans="2:4">
      <c r="B2884" s="106" t="s">
        <v>2412</v>
      </c>
      <c r="C2884" s="142">
        <v>4684890</v>
      </c>
      <c r="D2884" s="142">
        <v>0</v>
      </c>
    </row>
    <row r="2885" spans="2:4">
      <c r="B2885" s="104" t="s">
        <v>3067</v>
      </c>
      <c r="C2885" s="142">
        <v>97001045</v>
      </c>
      <c r="D2885" s="142">
        <v>0</v>
      </c>
    </row>
    <row r="2886" spans="2:4">
      <c r="B2886" s="106" t="s">
        <v>3068</v>
      </c>
      <c r="C2886" s="142">
        <v>97001045</v>
      </c>
      <c r="D2886" s="142">
        <v>0</v>
      </c>
    </row>
    <row r="2887" spans="2:4">
      <c r="B2887" s="104" t="s">
        <v>2927</v>
      </c>
      <c r="C2887" s="142">
        <v>727894513</v>
      </c>
      <c r="D2887" s="142">
        <v>27517130.460000001</v>
      </c>
    </row>
    <row r="2888" spans="2:4">
      <c r="B2888" s="106" t="s">
        <v>935</v>
      </c>
      <c r="C2888" s="142">
        <v>727894513</v>
      </c>
      <c r="D2888" s="142">
        <v>27517130.460000001</v>
      </c>
    </row>
    <row r="2889" spans="2:4">
      <c r="B2889" s="104" t="s">
        <v>2928</v>
      </c>
      <c r="C2889" s="142">
        <v>17444853</v>
      </c>
      <c r="D2889" s="142">
        <v>0</v>
      </c>
    </row>
    <row r="2890" spans="2:4">
      <c r="B2890" s="106" t="s">
        <v>1394</v>
      </c>
      <c r="C2890" s="142">
        <v>10833015</v>
      </c>
      <c r="D2890" s="142">
        <v>0</v>
      </c>
    </row>
    <row r="2891" spans="2:4">
      <c r="B2891" s="106" t="s">
        <v>2413</v>
      </c>
      <c r="C2891" s="142">
        <v>6611838</v>
      </c>
      <c r="D2891" s="142">
        <v>0</v>
      </c>
    </row>
    <row r="2892" spans="2:4">
      <c r="B2892" s="104" t="s">
        <v>586</v>
      </c>
      <c r="C2892" s="142">
        <v>82000000</v>
      </c>
      <c r="D2892" s="142">
        <v>0</v>
      </c>
    </row>
    <row r="2893" spans="2:4">
      <c r="B2893" s="106" t="s">
        <v>936</v>
      </c>
      <c r="C2893" s="142">
        <v>82000000</v>
      </c>
      <c r="D2893" s="142">
        <v>0</v>
      </c>
    </row>
    <row r="2894" spans="2:4">
      <c r="B2894" s="104" t="s">
        <v>2929</v>
      </c>
      <c r="C2894" s="142">
        <v>5702897166</v>
      </c>
      <c r="D2894" s="142">
        <v>114456060.88</v>
      </c>
    </row>
    <row r="2895" spans="2:4">
      <c r="B2895" s="106" t="s">
        <v>1123</v>
      </c>
      <c r="C2895" s="142">
        <v>5702897166</v>
      </c>
      <c r="D2895" s="142">
        <v>114456060.88</v>
      </c>
    </row>
    <row r="2896" spans="2:4">
      <c r="B2896" s="104" t="s">
        <v>2930</v>
      </c>
      <c r="C2896" s="142">
        <v>10833015</v>
      </c>
      <c r="D2896" s="142">
        <v>0</v>
      </c>
    </row>
    <row r="2897" spans="2:4">
      <c r="B2897" s="106" t="s">
        <v>1395</v>
      </c>
      <c r="C2897" s="142">
        <v>10833015</v>
      </c>
      <c r="D2897" s="142">
        <v>0</v>
      </c>
    </row>
    <row r="2898" spans="2:4">
      <c r="B2898" s="104" t="s">
        <v>3369</v>
      </c>
      <c r="C2898" s="142">
        <v>300000000</v>
      </c>
      <c r="D2898" s="142">
        <v>0</v>
      </c>
    </row>
    <row r="2899" spans="2:4">
      <c r="B2899" s="106" t="s">
        <v>3370</v>
      </c>
      <c r="C2899" s="142">
        <v>300000000</v>
      </c>
      <c r="D2899" s="142">
        <v>0</v>
      </c>
    </row>
    <row r="2900" spans="2:4">
      <c r="B2900" s="104" t="s">
        <v>587</v>
      </c>
      <c r="C2900" s="142">
        <v>222845527</v>
      </c>
      <c r="D2900" s="142">
        <v>1177699.24</v>
      </c>
    </row>
    <row r="2901" spans="2:4">
      <c r="B2901" s="106" t="s">
        <v>938</v>
      </c>
      <c r="C2901" s="142">
        <v>222845527</v>
      </c>
      <c r="D2901" s="142">
        <v>1177699.24</v>
      </c>
    </row>
    <row r="2902" spans="2:4">
      <c r="B2902" s="104" t="s">
        <v>2932</v>
      </c>
      <c r="C2902" s="142">
        <v>4510977</v>
      </c>
      <c r="D2902" s="142">
        <v>0</v>
      </c>
    </row>
    <row r="2903" spans="2:4">
      <c r="B2903" s="106" t="s">
        <v>1396</v>
      </c>
      <c r="C2903" s="142">
        <v>4510977</v>
      </c>
      <c r="D2903" s="142">
        <v>0</v>
      </c>
    </row>
    <row r="2904" spans="2:4">
      <c r="B2904" s="104" t="s">
        <v>588</v>
      </c>
      <c r="C2904" s="142">
        <v>1575154473</v>
      </c>
      <c r="D2904" s="142">
        <v>0</v>
      </c>
    </row>
    <row r="2905" spans="2:4">
      <c r="B2905" s="106" t="s">
        <v>939</v>
      </c>
      <c r="C2905" s="142">
        <v>1575154473</v>
      </c>
      <c r="D2905" s="142">
        <v>0</v>
      </c>
    </row>
    <row r="2906" spans="2:4">
      <c r="B2906" s="104" t="s">
        <v>2933</v>
      </c>
      <c r="C2906" s="142">
        <v>10833015</v>
      </c>
      <c r="D2906" s="142">
        <v>0</v>
      </c>
    </row>
    <row r="2907" spans="2:4">
      <c r="B2907" s="106" t="s">
        <v>1397</v>
      </c>
      <c r="C2907" s="142">
        <v>10833015</v>
      </c>
      <c r="D2907" s="142">
        <v>0</v>
      </c>
    </row>
    <row r="2908" spans="2:4">
      <c r="B2908" s="104" t="s">
        <v>2934</v>
      </c>
      <c r="C2908" s="142">
        <v>150000000</v>
      </c>
      <c r="D2908" s="142">
        <v>1669331.53</v>
      </c>
    </row>
    <row r="2909" spans="2:4">
      <c r="B2909" s="106" t="s">
        <v>940</v>
      </c>
      <c r="C2909" s="142">
        <v>150000000</v>
      </c>
      <c r="D2909" s="142">
        <v>1669331.53</v>
      </c>
    </row>
    <row r="2910" spans="2:4">
      <c r="B2910" s="104" t="s">
        <v>2935</v>
      </c>
      <c r="C2910" s="142">
        <v>10833015</v>
      </c>
      <c r="D2910" s="142">
        <v>0</v>
      </c>
    </row>
    <row r="2911" spans="2:4">
      <c r="B2911" s="106" t="s">
        <v>1398</v>
      </c>
      <c r="C2911" s="142">
        <v>10833015</v>
      </c>
      <c r="D2911" s="142">
        <v>0</v>
      </c>
    </row>
    <row r="2912" spans="2:4">
      <c r="B2912" s="104" t="s">
        <v>993</v>
      </c>
      <c r="C2912" s="142">
        <v>12633085</v>
      </c>
      <c r="D2912" s="142">
        <v>0</v>
      </c>
    </row>
    <row r="2913" spans="2:4">
      <c r="B2913" s="106" t="s">
        <v>994</v>
      </c>
      <c r="C2913" s="142">
        <v>12633085</v>
      </c>
      <c r="D2913" s="142">
        <v>0</v>
      </c>
    </row>
    <row r="2914" spans="2:4">
      <c r="B2914" s="104" t="s">
        <v>2936</v>
      </c>
      <c r="C2914" s="142">
        <v>6437925</v>
      </c>
      <c r="D2914" s="142">
        <v>0</v>
      </c>
    </row>
    <row r="2915" spans="2:4">
      <c r="B2915" s="106" t="s">
        <v>1399</v>
      </c>
      <c r="C2915" s="142">
        <v>6437925</v>
      </c>
      <c r="D2915" s="142">
        <v>0</v>
      </c>
    </row>
    <row r="2916" spans="2:4">
      <c r="B2916" s="104" t="s">
        <v>2937</v>
      </c>
      <c r="C2916" s="142">
        <v>3354826</v>
      </c>
      <c r="D2916" s="142">
        <v>0</v>
      </c>
    </row>
    <row r="2917" spans="2:4">
      <c r="B2917" s="106" t="s">
        <v>941</v>
      </c>
      <c r="C2917" s="142">
        <v>3354826</v>
      </c>
      <c r="D2917" s="142">
        <v>0</v>
      </c>
    </row>
    <row r="2918" spans="2:4">
      <c r="B2918" s="104" t="s">
        <v>2938</v>
      </c>
      <c r="C2918" s="142">
        <v>3485185</v>
      </c>
      <c r="D2918" s="142">
        <v>1590121.19</v>
      </c>
    </row>
    <row r="2919" spans="2:4">
      <c r="B2919" s="106" t="s">
        <v>1070</v>
      </c>
      <c r="C2919" s="142">
        <v>3485185</v>
      </c>
      <c r="D2919" s="142">
        <v>1590121.19</v>
      </c>
    </row>
    <row r="2920" spans="2:4">
      <c r="B2920" s="104" t="s">
        <v>2939</v>
      </c>
      <c r="C2920" s="142">
        <v>10833015</v>
      </c>
      <c r="D2920" s="142">
        <v>0</v>
      </c>
    </row>
    <row r="2921" spans="2:4">
      <c r="B2921" s="106" t="s">
        <v>1400</v>
      </c>
      <c r="C2921" s="142">
        <v>10833015</v>
      </c>
      <c r="D2921" s="142">
        <v>0</v>
      </c>
    </row>
    <row r="2922" spans="2:4">
      <c r="B2922" s="104" t="s">
        <v>589</v>
      </c>
      <c r="C2922" s="142">
        <v>17601543</v>
      </c>
      <c r="D2922" s="142">
        <v>0</v>
      </c>
    </row>
    <row r="2923" spans="2:4">
      <c r="B2923" s="106" t="s">
        <v>942</v>
      </c>
      <c r="C2923" s="142">
        <v>17601543</v>
      </c>
      <c r="D2923" s="142">
        <v>0</v>
      </c>
    </row>
    <row r="2924" spans="2:4">
      <c r="B2924" s="104" t="s">
        <v>590</v>
      </c>
      <c r="C2924" s="142">
        <v>1785166726</v>
      </c>
      <c r="D2924" s="142">
        <v>0</v>
      </c>
    </row>
    <row r="2925" spans="2:4">
      <c r="B2925" s="106" t="s">
        <v>943</v>
      </c>
      <c r="C2925" s="142">
        <v>11406726</v>
      </c>
      <c r="D2925" s="142">
        <v>0</v>
      </c>
    </row>
    <row r="2926" spans="2:4">
      <c r="B2926" s="106" t="s">
        <v>3371</v>
      </c>
      <c r="C2926" s="142">
        <v>1773760000</v>
      </c>
      <c r="D2926" s="142">
        <v>0</v>
      </c>
    </row>
    <row r="2927" spans="2:4">
      <c r="B2927" s="104" t="s">
        <v>3372</v>
      </c>
      <c r="C2927" s="142">
        <v>154240000</v>
      </c>
      <c r="D2927" s="142">
        <v>0</v>
      </c>
    </row>
    <row r="2928" spans="2:4">
      <c r="B2928" s="106" t="s">
        <v>3371</v>
      </c>
      <c r="C2928" s="142">
        <v>154240000</v>
      </c>
      <c r="D2928" s="142">
        <v>0</v>
      </c>
    </row>
    <row r="2929" spans="2:4">
      <c r="B2929" s="104" t="s">
        <v>2940</v>
      </c>
      <c r="C2929" s="142">
        <v>6437925</v>
      </c>
      <c r="D2929" s="142">
        <v>0</v>
      </c>
    </row>
    <row r="2930" spans="2:4">
      <c r="B2930" s="106" t="s">
        <v>1401</v>
      </c>
      <c r="C2930" s="142">
        <v>6437925</v>
      </c>
      <c r="D2930" s="142">
        <v>0</v>
      </c>
    </row>
    <row r="2931" spans="2:4">
      <c r="B2931" s="104" t="s">
        <v>1402</v>
      </c>
      <c r="C2931" s="142">
        <v>6437925</v>
      </c>
      <c r="D2931" s="142">
        <v>0</v>
      </c>
    </row>
    <row r="2932" spans="2:4">
      <c r="B2932" s="106" t="s">
        <v>1403</v>
      </c>
      <c r="C2932" s="142">
        <v>6437925</v>
      </c>
      <c r="D2932" s="142">
        <v>0</v>
      </c>
    </row>
    <row r="2933" spans="2:4">
      <c r="B2933" s="104" t="s">
        <v>2941</v>
      </c>
      <c r="C2933" s="142">
        <v>10833015</v>
      </c>
      <c r="D2933" s="142">
        <v>0</v>
      </c>
    </row>
    <row r="2934" spans="2:4">
      <c r="B2934" s="106" t="s">
        <v>1404</v>
      </c>
      <c r="C2934" s="142">
        <v>10833015</v>
      </c>
      <c r="D2934" s="142">
        <v>0</v>
      </c>
    </row>
    <row r="2935" spans="2:4">
      <c r="B2935" s="104" t="s">
        <v>591</v>
      </c>
      <c r="C2935" s="142">
        <v>18241063</v>
      </c>
      <c r="D2935" s="142">
        <v>0</v>
      </c>
    </row>
    <row r="2936" spans="2:4">
      <c r="B2936" s="106" t="s">
        <v>944</v>
      </c>
      <c r="C2936" s="142">
        <v>18241063</v>
      </c>
      <c r="D2936" s="142">
        <v>0</v>
      </c>
    </row>
    <row r="2937" spans="2:4">
      <c r="B2937" s="104" t="s">
        <v>2942</v>
      </c>
      <c r="C2937" s="142">
        <v>6437925</v>
      </c>
      <c r="D2937" s="142">
        <v>0</v>
      </c>
    </row>
    <row r="2938" spans="2:4">
      <c r="B2938" s="106" t="s">
        <v>1405</v>
      </c>
      <c r="C2938" s="142">
        <v>6437925</v>
      </c>
      <c r="D2938" s="142">
        <v>0</v>
      </c>
    </row>
    <row r="2939" spans="2:4">
      <c r="B2939" s="104" t="s">
        <v>592</v>
      </c>
      <c r="C2939" s="142">
        <v>11418688</v>
      </c>
      <c r="D2939" s="142">
        <v>0</v>
      </c>
    </row>
    <row r="2940" spans="2:4">
      <c r="B2940" s="106" t="s">
        <v>945</v>
      </c>
      <c r="C2940" s="142">
        <v>11418688</v>
      </c>
      <c r="D2940" s="142">
        <v>0</v>
      </c>
    </row>
    <row r="2941" spans="2:4">
      <c r="B2941" s="104" t="s">
        <v>2943</v>
      </c>
      <c r="C2941" s="142">
        <v>22462683</v>
      </c>
      <c r="D2941" s="142">
        <v>0</v>
      </c>
    </row>
    <row r="2942" spans="2:4">
      <c r="B2942" s="106" t="s">
        <v>995</v>
      </c>
      <c r="C2942" s="142">
        <v>22462683</v>
      </c>
      <c r="D2942" s="142">
        <v>0</v>
      </c>
    </row>
    <row r="2943" spans="2:4">
      <c r="B2943" s="104" t="s">
        <v>1406</v>
      </c>
      <c r="C2943" s="142">
        <v>6437925</v>
      </c>
      <c r="D2943" s="142">
        <v>0</v>
      </c>
    </row>
    <row r="2944" spans="2:4">
      <c r="B2944" s="106" t="s">
        <v>1407</v>
      </c>
      <c r="C2944" s="142">
        <v>6437925</v>
      </c>
      <c r="D2944" s="142">
        <v>0</v>
      </c>
    </row>
    <row r="2945" spans="2:4">
      <c r="B2945" s="104" t="s">
        <v>2944</v>
      </c>
      <c r="C2945" s="142">
        <v>4510977</v>
      </c>
      <c r="D2945" s="142">
        <v>0</v>
      </c>
    </row>
    <row r="2946" spans="2:4">
      <c r="B2946" s="106" t="s">
        <v>1408</v>
      </c>
      <c r="C2946" s="142">
        <v>4510977</v>
      </c>
      <c r="D2946" s="142">
        <v>0</v>
      </c>
    </row>
    <row r="2947" spans="2:4">
      <c r="B2947" s="104" t="s">
        <v>1409</v>
      </c>
      <c r="C2947" s="142">
        <v>4510977</v>
      </c>
      <c r="D2947" s="142">
        <v>0</v>
      </c>
    </row>
    <row r="2948" spans="2:4">
      <c r="B2948" s="106" t="s">
        <v>1410</v>
      </c>
      <c r="C2948" s="142">
        <v>4510977</v>
      </c>
      <c r="D2948" s="142">
        <v>0</v>
      </c>
    </row>
    <row r="2949" spans="2:4">
      <c r="B2949" s="104" t="s">
        <v>1411</v>
      </c>
      <c r="C2949" s="142">
        <v>6437925</v>
      </c>
      <c r="D2949" s="142">
        <v>0</v>
      </c>
    </row>
    <row r="2950" spans="2:4">
      <c r="B2950" s="106" t="s">
        <v>1412</v>
      </c>
      <c r="C2950" s="142">
        <v>6437925</v>
      </c>
      <c r="D2950" s="142">
        <v>0</v>
      </c>
    </row>
    <row r="2951" spans="2:4">
      <c r="B2951" s="104" t="s">
        <v>2945</v>
      </c>
      <c r="C2951" s="142">
        <v>6437925</v>
      </c>
      <c r="D2951" s="142">
        <v>0</v>
      </c>
    </row>
    <row r="2952" spans="2:4">
      <c r="B2952" s="106" t="s">
        <v>1413</v>
      </c>
      <c r="C2952" s="142">
        <v>6437925</v>
      </c>
      <c r="D2952" s="142">
        <v>0</v>
      </c>
    </row>
    <row r="2953" spans="2:4">
      <c r="B2953" s="104" t="s">
        <v>593</v>
      </c>
      <c r="C2953" s="142">
        <v>92618441</v>
      </c>
      <c r="D2953" s="142">
        <v>0</v>
      </c>
    </row>
    <row r="2954" spans="2:4">
      <c r="B2954" s="106" t="s">
        <v>946</v>
      </c>
      <c r="C2954" s="142">
        <v>92618441</v>
      </c>
      <c r="D2954" s="142">
        <v>0</v>
      </c>
    </row>
    <row r="2955" spans="2:4">
      <c r="B2955" s="104" t="s">
        <v>2946</v>
      </c>
      <c r="C2955" s="142">
        <v>6437925</v>
      </c>
      <c r="D2955" s="142">
        <v>0</v>
      </c>
    </row>
    <row r="2956" spans="2:4">
      <c r="B2956" s="106" t="s">
        <v>1414</v>
      </c>
      <c r="C2956" s="142">
        <v>6437925</v>
      </c>
      <c r="D2956" s="142">
        <v>0</v>
      </c>
    </row>
    <row r="2957" spans="2:4">
      <c r="B2957" s="104" t="s">
        <v>1051</v>
      </c>
      <c r="C2957" s="142">
        <v>17110090</v>
      </c>
      <c r="D2957" s="142">
        <v>0</v>
      </c>
    </row>
    <row r="2958" spans="2:4">
      <c r="B2958" s="106" t="s">
        <v>1052</v>
      </c>
      <c r="C2958" s="142">
        <v>17110090</v>
      </c>
      <c r="D2958" s="142">
        <v>0</v>
      </c>
    </row>
    <row r="2959" spans="2:4">
      <c r="B2959" s="104" t="s">
        <v>1415</v>
      </c>
      <c r="C2959" s="142">
        <v>6437925</v>
      </c>
      <c r="D2959" s="142">
        <v>0</v>
      </c>
    </row>
    <row r="2960" spans="2:4">
      <c r="B2960" s="106" t="s">
        <v>1416</v>
      </c>
      <c r="C2960" s="142">
        <v>6437925</v>
      </c>
      <c r="D2960" s="142">
        <v>0</v>
      </c>
    </row>
    <row r="2961" spans="2:4">
      <c r="B2961" s="104" t="s">
        <v>2947</v>
      </c>
      <c r="C2961" s="142">
        <v>4684890</v>
      </c>
      <c r="D2961" s="142">
        <v>0</v>
      </c>
    </row>
    <row r="2962" spans="2:4">
      <c r="B2962" s="106" t="s">
        <v>2414</v>
      </c>
      <c r="C2962" s="142">
        <v>4684890</v>
      </c>
      <c r="D2962" s="142">
        <v>0</v>
      </c>
    </row>
    <row r="2963" spans="2:4">
      <c r="B2963" s="104" t="s">
        <v>2948</v>
      </c>
      <c r="C2963" s="142">
        <v>11006928</v>
      </c>
      <c r="D2963" s="142">
        <v>0</v>
      </c>
    </row>
    <row r="2964" spans="2:4">
      <c r="B2964" s="106" t="s">
        <v>2415</v>
      </c>
      <c r="C2964" s="142">
        <v>11006928</v>
      </c>
      <c r="D2964" s="142">
        <v>0</v>
      </c>
    </row>
    <row r="2965" spans="2:4">
      <c r="B2965" s="104" t="s">
        <v>594</v>
      </c>
      <c r="C2965" s="142">
        <v>199706213</v>
      </c>
      <c r="D2965" s="142">
        <v>0</v>
      </c>
    </row>
    <row r="2966" spans="2:4">
      <c r="B2966" s="106" t="s">
        <v>947</v>
      </c>
      <c r="C2966" s="142">
        <v>199706213</v>
      </c>
      <c r="D2966" s="142">
        <v>0</v>
      </c>
    </row>
    <row r="2967" spans="2:4">
      <c r="B2967" s="104" t="s">
        <v>3373</v>
      </c>
      <c r="C2967" s="142">
        <v>74857109</v>
      </c>
      <c r="D2967" s="142">
        <v>0</v>
      </c>
    </row>
    <row r="2968" spans="2:4">
      <c r="B2968" s="106" t="s">
        <v>3374</v>
      </c>
      <c r="C2968" s="142">
        <v>74857109</v>
      </c>
      <c r="D2968" s="142">
        <v>0</v>
      </c>
    </row>
    <row r="2969" spans="2:4">
      <c r="B2969" s="104" t="s">
        <v>2416</v>
      </c>
      <c r="C2969" s="142">
        <v>11006928</v>
      </c>
      <c r="D2969" s="142">
        <v>0</v>
      </c>
    </row>
    <row r="2970" spans="2:4">
      <c r="B2970" s="106" t="s">
        <v>2417</v>
      </c>
      <c r="C2970" s="142">
        <v>11006928</v>
      </c>
      <c r="D2970" s="142">
        <v>0</v>
      </c>
    </row>
    <row r="2971" spans="2:4">
      <c r="B2971" s="104" t="s">
        <v>2418</v>
      </c>
      <c r="C2971" s="142">
        <v>11006928</v>
      </c>
      <c r="D2971" s="142">
        <v>0</v>
      </c>
    </row>
    <row r="2972" spans="2:4">
      <c r="B2972" s="106" t="s">
        <v>2419</v>
      </c>
      <c r="C2972" s="142">
        <v>11006928</v>
      </c>
      <c r="D2972" s="142">
        <v>0</v>
      </c>
    </row>
    <row r="2973" spans="2:4">
      <c r="B2973" s="104" t="s">
        <v>2420</v>
      </c>
      <c r="C2973" s="142">
        <v>11006928</v>
      </c>
      <c r="D2973" s="142">
        <v>2416049.58</v>
      </c>
    </row>
    <row r="2974" spans="2:4">
      <c r="B2974" s="106" t="s">
        <v>2421</v>
      </c>
      <c r="C2974" s="142">
        <v>11006928</v>
      </c>
      <c r="D2974" s="142">
        <v>2416049.58</v>
      </c>
    </row>
    <row r="2975" spans="2:4">
      <c r="B2975" s="104" t="s">
        <v>2422</v>
      </c>
      <c r="C2975" s="142">
        <v>4684890</v>
      </c>
      <c r="D2975" s="142">
        <v>1098624.25</v>
      </c>
    </row>
    <row r="2976" spans="2:4">
      <c r="B2976" s="106" t="s">
        <v>2423</v>
      </c>
      <c r="C2976" s="142">
        <v>4684890</v>
      </c>
      <c r="D2976" s="142">
        <v>1098624.25</v>
      </c>
    </row>
    <row r="2977" spans="2:4">
      <c r="B2977" s="104" t="s">
        <v>2424</v>
      </c>
      <c r="C2977" s="142">
        <v>6611838</v>
      </c>
      <c r="D2977" s="142">
        <v>1566964.28</v>
      </c>
    </row>
    <row r="2978" spans="2:4">
      <c r="B2978" s="106" t="s">
        <v>2425</v>
      </c>
      <c r="C2978" s="142">
        <v>6611838</v>
      </c>
      <c r="D2978" s="142">
        <v>1566964.28</v>
      </c>
    </row>
    <row r="2979" spans="2:4">
      <c r="B2979" s="104" t="s">
        <v>2426</v>
      </c>
      <c r="C2979" s="142">
        <v>11006928</v>
      </c>
      <c r="D2979" s="142">
        <v>2414049.5699999998</v>
      </c>
    </row>
    <row r="2980" spans="2:4">
      <c r="B2980" s="106" t="s">
        <v>2427</v>
      </c>
      <c r="C2980" s="142">
        <v>11006928</v>
      </c>
      <c r="D2980" s="142">
        <v>2414049.5699999998</v>
      </c>
    </row>
    <row r="2981" spans="2:4">
      <c r="B2981" s="104" t="s">
        <v>2428</v>
      </c>
      <c r="C2981" s="142">
        <v>6611838</v>
      </c>
      <c r="D2981" s="142">
        <v>0</v>
      </c>
    </row>
    <row r="2982" spans="2:4">
      <c r="B2982" s="106" t="s">
        <v>2429</v>
      </c>
      <c r="C2982" s="142">
        <v>6611838</v>
      </c>
      <c r="D2982" s="142">
        <v>0</v>
      </c>
    </row>
    <row r="2983" spans="2:4">
      <c r="B2983" s="104" t="s">
        <v>2949</v>
      </c>
      <c r="C2983" s="142">
        <v>11006928</v>
      </c>
      <c r="D2983" s="142">
        <v>0</v>
      </c>
    </row>
    <row r="2984" spans="2:4">
      <c r="B2984" s="106" t="s">
        <v>2430</v>
      </c>
      <c r="C2984" s="142">
        <v>11006928</v>
      </c>
      <c r="D2984" s="142">
        <v>0</v>
      </c>
    </row>
    <row r="2985" spans="2:4">
      <c r="B2985" s="104" t="s">
        <v>595</v>
      </c>
      <c r="C2985" s="142">
        <v>24381031</v>
      </c>
      <c r="D2985" s="142">
        <v>0</v>
      </c>
    </row>
    <row r="2986" spans="2:4">
      <c r="B2986" s="106" t="s">
        <v>948</v>
      </c>
      <c r="C2986" s="142">
        <v>24381031</v>
      </c>
      <c r="D2986" s="142">
        <v>0</v>
      </c>
    </row>
    <row r="2987" spans="2:4">
      <c r="B2987" s="104" t="s">
        <v>2950</v>
      </c>
      <c r="C2987" s="142">
        <v>11006928</v>
      </c>
      <c r="D2987" s="142">
        <v>0</v>
      </c>
    </row>
    <row r="2988" spans="2:4">
      <c r="B2988" s="106" t="s">
        <v>2431</v>
      </c>
      <c r="C2988" s="142">
        <v>11006928</v>
      </c>
      <c r="D2988" s="142">
        <v>0</v>
      </c>
    </row>
    <row r="2989" spans="2:4">
      <c r="B2989" s="104" t="s">
        <v>1049</v>
      </c>
      <c r="C2989" s="142">
        <v>13190276</v>
      </c>
      <c r="D2989" s="142">
        <v>0</v>
      </c>
    </row>
    <row r="2990" spans="2:4">
      <c r="B2990" s="106" t="s">
        <v>1050</v>
      </c>
      <c r="C2990" s="142">
        <v>13190276</v>
      </c>
      <c r="D2990" s="142">
        <v>0</v>
      </c>
    </row>
    <row r="2991" spans="2:4">
      <c r="B2991" s="104" t="s">
        <v>2432</v>
      </c>
      <c r="C2991" s="142">
        <v>11006928</v>
      </c>
      <c r="D2991" s="142">
        <v>0</v>
      </c>
    </row>
    <row r="2992" spans="2:4">
      <c r="B2992" s="106" t="s">
        <v>2433</v>
      </c>
      <c r="C2992" s="142">
        <v>11006928</v>
      </c>
      <c r="D2992" s="142">
        <v>0</v>
      </c>
    </row>
    <row r="2993" spans="2:4">
      <c r="B2993" s="104" t="s">
        <v>2951</v>
      </c>
      <c r="C2993" s="142">
        <v>4684890</v>
      </c>
      <c r="D2993" s="142">
        <v>0</v>
      </c>
    </row>
    <row r="2994" spans="2:4">
      <c r="B2994" s="106" t="s">
        <v>2434</v>
      </c>
      <c r="C2994" s="142">
        <v>4684890</v>
      </c>
      <c r="D2994" s="142">
        <v>0</v>
      </c>
    </row>
    <row r="2995" spans="2:4">
      <c r="B2995" s="104" t="s">
        <v>596</v>
      </c>
      <c r="C2995" s="142">
        <v>74458482</v>
      </c>
      <c r="D2995" s="142">
        <v>0</v>
      </c>
    </row>
    <row r="2996" spans="2:4">
      <c r="B2996" s="106" t="s">
        <v>949</v>
      </c>
      <c r="C2996" s="142">
        <v>74458482</v>
      </c>
      <c r="D2996" s="142">
        <v>0</v>
      </c>
    </row>
    <row r="2997" spans="2:4">
      <c r="B2997" s="104" t="s">
        <v>2952</v>
      </c>
      <c r="C2997" s="142">
        <v>11006928</v>
      </c>
      <c r="D2997" s="142">
        <v>0</v>
      </c>
    </row>
    <row r="2998" spans="2:4">
      <c r="B2998" s="106" t="s">
        <v>2435</v>
      </c>
      <c r="C2998" s="142">
        <v>11006928</v>
      </c>
      <c r="D2998" s="142">
        <v>0</v>
      </c>
    </row>
    <row r="2999" spans="2:4">
      <c r="B2999" s="104" t="s">
        <v>2436</v>
      </c>
      <c r="C2999" s="142">
        <v>4684890</v>
      </c>
      <c r="D2999" s="142">
        <v>0</v>
      </c>
    </row>
    <row r="3000" spans="2:4">
      <c r="B3000" s="106" t="s">
        <v>2437</v>
      </c>
      <c r="C3000" s="142">
        <v>4684890</v>
      </c>
      <c r="D3000" s="142">
        <v>0</v>
      </c>
    </row>
    <row r="3001" spans="2:4">
      <c r="B3001" s="104" t="s">
        <v>2438</v>
      </c>
      <c r="C3001" s="142">
        <v>11006928</v>
      </c>
      <c r="D3001" s="142">
        <v>0</v>
      </c>
    </row>
    <row r="3002" spans="2:4">
      <c r="B3002" s="106" t="s">
        <v>2439</v>
      </c>
      <c r="C3002" s="142">
        <v>11006928</v>
      </c>
      <c r="D3002" s="142">
        <v>0</v>
      </c>
    </row>
    <row r="3003" spans="2:4">
      <c r="B3003" s="104" t="s">
        <v>2953</v>
      </c>
      <c r="C3003" s="142">
        <v>11006928</v>
      </c>
      <c r="D3003" s="142">
        <v>0</v>
      </c>
    </row>
    <row r="3004" spans="2:4">
      <c r="B3004" s="106" t="s">
        <v>2440</v>
      </c>
      <c r="C3004" s="142">
        <v>11006928</v>
      </c>
      <c r="D3004" s="142">
        <v>0</v>
      </c>
    </row>
    <row r="3005" spans="2:4">
      <c r="B3005" s="104" t="s">
        <v>996</v>
      </c>
      <c r="C3005" s="142">
        <v>11213</v>
      </c>
      <c r="D3005" s="142">
        <v>0</v>
      </c>
    </row>
    <row r="3006" spans="2:4">
      <c r="B3006" s="106" t="s">
        <v>997</v>
      </c>
      <c r="C3006" s="142">
        <v>11213</v>
      </c>
      <c r="D3006" s="142">
        <v>0</v>
      </c>
    </row>
    <row r="3007" spans="2:4">
      <c r="B3007" s="104" t="s">
        <v>2954</v>
      </c>
      <c r="C3007" s="142">
        <v>11006928</v>
      </c>
      <c r="D3007" s="142">
        <v>0</v>
      </c>
    </row>
    <row r="3008" spans="2:4">
      <c r="B3008" s="106" t="s">
        <v>2441</v>
      </c>
      <c r="C3008" s="142">
        <v>11006928</v>
      </c>
      <c r="D3008" s="142">
        <v>0</v>
      </c>
    </row>
    <row r="3009" spans="2:4">
      <c r="B3009" s="104" t="s">
        <v>597</v>
      </c>
      <c r="C3009" s="142">
        <v>116733064</v>
      </c>
      <c r="D3009" s="142">
        <v>0</v>
      </c>
    </row>
    <row r="3010" spans="2:4">
      <c r="B3010" s="106" t="s">
        <v>950</v>
      </c>
      <c r="C3010" s="142">
        <v>116733064</v>
      </c>
      <c r="D3010" s="142">
        <v>0</v>
      </c>
    </row>
    <row r="3011" spans="2:4">
      <c r="B3011" s="104" t="s">
        <v>2442</v>
      </c>
      <c r="C3011" s="142">
        <v>4684890</v>
      </c>
      <c r="D3011" s="142">
        <v>0</v>
      </c>
    </row>
    <row r="3012" spans="2:4">
      <c r="B3012" s="106" t="s">
        <v>2443</v>
      </c>
      <c r="C3012" s="142">
        <v>4684890</v>
      </c>
      <c r="D3012" s="142">
        <v>0</v>
      </c>
    </row>
    <row r="3013" spans="2:4">
      <c r="B3013" s="104" t="s">
        <v>3071</v>
      </c>
      <c r="C3013" s="142">
        <v>67635236</v>
      </c>
      <c r="D3013" s="142">
        <v>0</v>
      </c>
    </row>
    <row r="3014" spans="2:4">
      <c r="B3014" s="106" t="s">
        <v>3072</v>
      </c>
      <c r="C3014" s="142">
        <v>67635236</v>
      </c>
      <c r="D3014" s="142">
        <v>0</v>
      </c>
    </row>
    <row r="3015" spans="2:4">
      <c r="B3015" s="104" t="s">
        <v>2444</v>
      </c>
      <c r="C3015" s="142">
        <v>11006928</v>
      </c>
      <c r="D3015" s="142">
        <v>0</v>
      </c>
    </row>
    <row r="3016" spans="2:4">
      <c r="B3016" s="106" t="s">
        <v>2445</v>
      </c>
      <c r="C3016" s="142">
        <v>11006928</v>
      </c>
      <c r="D3016" s="142">
        <v>0</v>
      </c>
    </row>
    <row r="3017" spans="2:4">
      <c r="B3017" s="104" t="s">
        <v>2522</v>
      </c>
      <c r="C3017" s="142">
        <v>6611838</v>
      </c>
      <c r="D3017" s="142">
        <v>0</v>
      </c>
    </row>
    <row r="3018" spans="2:4">
      <c r="B3018" s="106" t="s">
        <v>2523</v>
      </c>
      <c r="C3018" s="142">
        <v>6611838</v>
      </c>
      <c r="D3018" s="142">
        <v>0</v>
      </c>
    </row>
    <row r="3019" spans="2:4">
      <c r="B3019" s="104" t="s">
        <v>2524</v>
      </c>
      <c r="C3019" s="142">
        <v>6611838</v>
      </c>
      <c r="D3019" s="142">
        <v>0</v>
      </c>
    </row>
    <row r="3020" spans="2:4">
      <c r="B3020" s="106" t="s">
        <v>2525</v>
      </c>
      <c r="C3020" s="142">
        <v>6611838</v>
      </c>
      <c r="D3020" s="142">
        <v>0</v>
      </c>
    </row>
    <row r="3021" spans="2:4">
      <c r="B3021" s="104" t="s">
        <v>3375</v>
      </c>
      <c r="C3021" s="142">
        <v>12785348</v>
      </c>
      <c r="D3021" s="142">
        <v>0</v>
      </c>
    </row>
    <row r="3022" spans="2:4">
      <c r="B3022" s="106" t="s">
        <v>2590</v>
      </c>
      <c r="C3022" s="142">
        <v>12785348</v>
      </c>
      <c r="D3022" s="142">
        <v>0</v>
      </c>
    </row>
    <row r="3023" spans="2:4">
      <c r="B3023" s="104" t="s">
        <v>2526</v>
      </c>
      <c r="C3023" s="142">
        <v>11006928</v>
      </c>
      <c r="D3023" s="142">
        <v>0</v>
      </c>
    </row>
    <row r="3024" spans="2:4">
      <c r="B3024" s="106" t="s">
        <v>2527</v>
      </c>
      <c r="C3024" s="142">
        <v>11006928</v>
      </c>
      <c r="D3024" s="142">
        <v>0</v>
      </c>
    </row>
    <row r="3025" spans="2:4">
      <c r="B3025" s="104" t="s">
        <v>2528</v>
      </c>
      <c r="C3025" s="142">
        <v>11006928</v>
      </c>
      <c r="D3025" s="142">
        <v>0</v>
      </c>
    </row>
    <row r="3026" spans="2:4">
      <c r="B3026" s="106" t="s">
        <v>2529</v>
      </c>
      <c r="C3026" s="142">
        <v>11006928</v>
      </c>
      <c r="D3026" s="142">
        <v>0</v>
      </c>
    </row>
    <row r="3027" spans="2:4">
      <c r="B3027" s="104" t="s">
        <v>3376</v>
      </c>
      <c r="C3027" s="142">
        <v>7196552</v>
      </c>
      <c r="D3027" s="142">
        <v>0</v>
      </c>
    </row>
    <row r="3028" spans="2:4">
      <c r="B3028" s="106" t="s">
        <v>3377</v>
      </c>
      <c r="C3028" s="142">
        <v>7196552</v>
      </c>
      <c r="D3028" s="142">
        <v>0</v>
      </c>
    </row>
    <row r="3029" spans="2:4">
      <c r="B3029" s="104" t="s">
        <v>2530</v>
      </c>
      <c r="C3029" s="142">
        <v>6611838</v>
      </c>
      <c r="D3029" s="142">
        <v>0</v>
      </c>
    </row>
    <row r="3030" spans="2:4">
      <c r="B3030" s="106" t="s">
        <v>2531</v>
      </c>
      <c r="C3030" s="142">
        <v>6611838</v>
      </c>
      <c r="D3030" s="142">
        <v>0</v>
      </c>
    </row>
    <row r="3031" spans="2:4">
      <c r="B3031" s="104" t="s">
        <v>2983</v>
      </c>
      <c r="C3031" s="142">
        <v>6611838</v>
      </c>
      <c r="D3031" s="142">
        <v>0</v>
      </c>
    </row>
    <row r="3032" spans="2:4">
      <c r="B3032" s="106" t="s">
        <v>2532</v>
      </c>
      <c r="C3032" s="142">
        <v>6611838</v>
      </c>
      <c r="D3032" s="142">
        <v>0</v>
      </c>
    </row>
    <row r="3033" spans="2:4">
      <c r="B3033" s="104" t="s">
        <v>2533</v>
      </c>
      <c r="C3033" s="142">
        <v>11006928</v>
      </c>
      <c r="D3033" s="142">
        <v>0</v>
      </c>
    </row>
    <row r="3034" spans="2:4">
      <c r="B3034" s="106" t="s">
        <v>2534</v>
      </c>
      <c r="C3034" s="142">
        <v>11006928</v>
      </c>
      <c r="D3034" s="142">
        <v>0</v>
      </c>
    </row>
    <row r="3035" spans="2:4">
      <c r="B3035" s="104" t="s">
        <v>3378</v>
      </c>
      <c r="C3035" s="142">
        <v>7508744</v>
      </c>
      <c r="D3035" s="142">
        <v>0</v>
      </c>
    </row>
    <row r="3036" spans="2:4">
      <c r="B3036" s="106" t="s">
        <v>3379</v>
      </c>
      <c r="C3036" s="142">
        <v>7508744</v>
      </c>
      <c r="D3036" s="142">
        <v>0</v>
      </c>
    </row>
    <row r="3037" spans="2:4">
      <c r="B3037" s="104" t="s">
        <v>606</v>
      </c>
      <c r="C3037" s="142">
        <v>62645843</v>
      </c>
      <c r="D3037" s="142">
        <v>0</v>
      </c>
    </row>
    <row r="3038" spans="2:4">
      <c r="B3038" s="106" t="s">
        <v>959</v>
      </c>
      <c r="C3038" s="142">
        <v>62645843</v>
      </c>
      <c r="D3038" s="142">
        <v>0</v>
      </c>
    </row>
    <row r="3039" spans="2:4">
      <c r="B3039" s="104" t="s">
        <v>2446</v>
      </c>
      <c r="C3039" s="142">
        <v>11006928</v>
      </c>
      <c r="D3039" s="142">
        <v>0</v>
      </c>
    </row>
    <row r="3040" spans="2:4">
      <c r="B3040" s="106" t="s">
        <v>2447</v>
      </c>
      <c r="C3040" s="142">
        <v>11006928</v>
      </c>
      <c r="D3040" s="142">
        <v>0</v>
      </c>
    </row>
    <row r="3041" spans="2:4">
      <c r="B3041" s="104" t="s">
        <v>3380</v>
      </c>
      <c r="C3041" s="142">
        <v>2349139</v>
      </c>
      <c r="D3041" s="142">
        <v>0</v>
      </c>
    </row>
    <row r="3042" spans="2:4">
      <c r="B3042" s="106" t="s">
        <v>3381</v>
      </c>
      <c r="C3042" s="142">
        <v>2349139</v>
      </c>
      <c r="D3042" s="142">
        <v>0</v>
      </c>
    </row>
    <row r="3043" spans="2:4">
      <c r="B3043" s="104" t="s">
        <v>2448</v>
      </c>
      <c r="C3043" s="142">
        <v>6611838</v>
      </c>
      <c r="D3043" s="142">
        <v>0</v>
      </c>
    </row>
    <row r="3044" spans="2:4">
      <c r="B3044" s="106" t="s">
        <v>2449</v>
      </c>
      <c r="C3044" s="142">
        <v>6611838</v>
      </c>
      <c r="D3044" s="142">
        <v>0</v>
      </c>
    </row>
    <row r="3045" spans="2:4">
      <c r="B3045" s="104" t="s">
        <v>2955</v>
      </c>
      <c r="C3045" s="142">
        <v>11006928</v>
      </c>
      <c r="D3045" s="142">
        <v>0</v>
      </c>
    </row>
    <row r="3046" spans="2:4">
      <c r="B3046" s="106" t="s">
        <v>2450</v>
      </c>
      <c r="C3046" s="142">
        <v>11006928</v>
      </c>
      <c r="D3046" s="142">
        <v>0</v>
      </c>
    </row>
    <row r="3047" spans="2:4">
      <c r="B3047" s="104" t="s">
        <v>2956</v>
      </c>
      <c r="C3047" s="142">
        <v>81165986</v>
      </c>
      <c r="D3047" s="142">
        <v>0</v>
      </c>
    </row>
    <row r="3048" spans="2:4">
      <c r="B3048" s="106" t="s">
        <v>960</v>
      </c>
      <c r="C3048" s="142">
        <v>81165986</v>
      </c>
      <c r="D3048" s="142">
        <v>0</v>
      </c>
    </row>
    <row r="3049" spans="2:4">
      <c r="B3049" s="104" t="s">
        <v>2451</v>
      </c>
      <c r="C3049" s="142">
        <v>4684890</v>
      </c>
      <c r="D3049" s="142">
        <v>0</v>
      </c>
    </row>
    <row r="3050" spans="2:4">
      <c r="B3050" s="106" t="s">
        <v>2452</v>
      </c>
      <c r="C3050" s="142">
        <v>4684890</v>
      </c>
      <c r="D3050" s="142">
        <v>0</v>
      </c>
    </row>
    <row r="3051" spans="2:4">
      <c r="B3051" s="104" t="s">
        <v>2453</v>
      </c>
      <c r="C3051" s="142">
        <v>11006928</v>
      </c>
      <c r="D3051" s="142">
        <v>0</v>
      </c>
    </row>
    <row r="3052" spans="2:4">
      <c r="B3052" s="106" t="s">
        <v>2454</v>
      </c>
      <c r="C3052" s="142">
        <v>11006928</v>
      </c>
      <c r="D3052" s="142">
        <v>0</v>
      </c>
    </row>
    <row r="3053" spans="2:4">
      <c r="B3053" s="104" t="s">
        <v>2957</v>
      </c>
      <c r="C3053" s="142">
        <v>11006928</v>
      </c>
      <c r="D3053" s="142">
        <v>0</v>
      </c>
    </row>
    <row r="3054" spans="2:4">
      <c r="B3054" s="106" t="s">
        <v>2455</v>
      </c>
      <c r="C3054" s="142">
        <v>11006928</v>
      </c>
      <c r="D3054" s="142">
        <v>0</v>
      </c>
    </row>
    <row r="3055" spans="2:4">
      <c r="B3055" s="104" t="s">
        <v>2958</v>
      </c>
      <c r="C3055" s="142">
        <v>57587483</v>
      </c>
      <c r="D3055" s="142">
        <v>0</v>
      </c>
    </row>
    <row r="3056" spans="2:4">
      <c r="B3056" s="106" t="s">
        <v>1053</v>
      </c>
      <c r="C3056" s="142">
        <v>57587483</v>
      </c>
      <c r="D3056" s="142">
        <v>0</v>
      </c>
    </row>
    <row r="3057" spans="2:4">
      <c r="B3057" s="104" t="s">
        <v>2456</v>
      </c>
      <c r="C3057" s="142">
        <v>11006928</v>
      </c>
      <c r="D3057" s="142">
        <v>0</v>
      </c>
    </row>
    <row r="3058" spans="2:4">
      <c r="B3058" s="106" t="s">
        <v>2457</v>
      </c>
      <c r="C3058" s="142">
        <v>11006928</v>
      </c>
      <c r="D3058" s="142">
        <v>0</v>
      </c>
    </row>
    <row r="3059" spans="2:4">
      <c r="B3059" s="104" t="s">
        <v>2959</v>
      </c>
      <c r="C3059" s="142">
        <v>5000000</v>
      </c>
      <c r="D3059" s="142">
        <v>0</v>
      </c>
    </row>
    <row r="3060" spans="2:4">
      <c r="B3060" s="106" t="s">
        <v>2565</v>
      </c>
      <c r="C3060" s="142">
        <v>5000000</v>
      </c>
      <c r="D3060" s="142">
        <v>0</v>
      </c>
    </row>
    <row r="3061" spans="2:4">
      <c r="B3061" s="104" t="s">
        <v>2458</v>
      </c>
      <c r="C3061" s="142">
        <v>11006928</v>
      </c>
      <c r="D3061" s="142">
        <v>0</v>
      </c>
    </row>
    <row r="3062" spans="2:4">
      <c r="B3062" s="106" t="s">
        <v>2459</v>
      </c>
      <c r="C3062" s="142">
        <v>11006928</v>
      </c>
      <c r="D3062" s="142">
        <v>0</v>
      </c>
    </row>
    <row r="3063" spans="2:4">
      <c r="B3063" s="104" t="s">
        <v>2460</v>
      </c>
      <c r="C3063" s="142">
        <v>6611838</v>
      </c>
      <c r="D3063" s="142">
        <v>0</v>
      </c>
    </row>
    <row r="3064" spans="2:4">
      <c r="B3064" s="106" t="s">
        <v>2461</v>
      </c>
      <c r="C3064" s="142">
        <v>6611838</v>
      </c>
      <c r="D3064" s="142">
        <v>0</v>
      </c>
    </row>
    <row r="3065" spans="2:4">
      <c r="B3065" s="104" t="s">
        <v>2960</v>
      </c>
      <c r="C3065" s="142">
        <v>3046603</v>
      </c>
      <c r="D3065" s="142">
        <v>0</v>
      </c>
    </row>
    <row r="3066" spans="2:4">
      <c r="B3066" s="106" t="s">
        <v>2566</v>
      </c>
      <c r="C3066" s="142">
        <v>3046603</v>
      </c>
      <c r="D3066" s="142">
        <v>0</v>
      </c>
    </row>
    <row r="3067" spans="2:4">
      <c r="B3067" s="104" t="s">
        <v>2961</v>
      </c>
      <c r="C3067" s="142">
        <v>11006928</v>
      </c>
      <c r="D3067" s="142">
        <v>0</v>
      </c>
    </row>
    <row r="3068" spans="2:4">
      <c r="B3068" s="106" t="s">
        <v>2462</v>
      </c>
      <c r="C3068" s="142">
        <v>11006928</v>
      </c>
      <c r="D3068" s="142">
        <v>0</v>
      </c>
    </row>
    <row r="3069" spans="2:4">
      <c r="B3069" s="104" t="s">
        <v>2128</v>
      </c>
      <c r="C3069" s="142">
        <v>13299938</v>
      </c>
      <c r="D3069" s="142">
        <v>0</v>
      </c>
    </row>
    <row r="3070" spans="2:4">
      <c r="B3070" s="106" t="s">
        <v>2129</v>
      </c>
      <c r="C3070" s="142">
        <v>13299938</v>
      </c>
      <c r="D3070" s="142">
        <v>0</v>
      </c>
    </row>
    <row r="3071" spans="2:4">
      <c r="B3071" s="104" t="s">
        <v>2962</v>
      </c>
      <c r="C3071" s="142">
        <v>6611838</v>
      </c>
      <c r="D3071" s="142">
        <v>0</v>
      </c>
    </row>
    <row r="3072" spans="2:4">
      <c r="B3072" s="106" t="s">
        <v>2463</v>
      </c>
      <c r="C3072" s="142">
        <v>6611838</v>
      </c>
      <c r="D3072" s="142">
        <v>0</v>
      </c>
    </row>
    <row r="3073" spans="2:4">
      <c r="B3073" s="104" t="s">
        <v>598</v>
      </c>
      <c r="C3073" s="142">
        <v>212431522</v>
      </c>
      <c r="D3073" s="142">
        <v>4573335.3600000003</v>
      </c>
    </row>
    <row r="3074" spans="2:4">
      <c r="B3074" s="106" t="s">
        <v>951</v>
      </c>
      <c r="C3074" s="142">
        <v>212431522</v>
      </c>
      <c r="D3074" s="142">
        <v>4573335.3600000003</v>
      </c>
    </row>
    <row r="3075" spans="2:4">
      <c r="B3075" s="104" t="s">
        <v>2963</v>
      </c>
      <c r="C3075" s="142">
        <v>5724361</v>
      </c>
      <c r="D3075" s="142">
        <v>0</v>
      </c>
    </row>
    <row r="3076" spans="2:4">
      <c r="B3076" s="106" t="s">
        <v>2567</v>
      </c>
      <c r="C3076" s="142">
        <v>5724361</v>
      </c>
      <c r="D3076" s="142">
        <v>0</v>
      </c>
    </row>
    <row r="3077" spans="2:4">
      <c r="B3077" s="104" t="s">
        <v>2964</v>
      </c>
      <c r="C3077" s="142">
        <v>11006928</v>
      </c>
      <c r="D3077" s="142">
        <v>0</v>
      </c>
    </row>
    <row r="3078" spans="2:4">
      <c r="B3078" s="106" t="s">
        <v>2464</v>
      </c>
      <c r="C3078" s="142">
        <v>11006928</v>
      </c>
      <c r="D3078" s="142">
        <v>0</v>
      </c>
    </row>
    <row r="3079" spans="2:4">
      <c r="B3079" s="104" t="s">
        <v>1054</v>
      </c>
      <c r="C3079" s="142">
        <v>110000000</v>
      </c>
      <c r="D3079" s="142">
        <v>0</v>
      </c>
    </row>
    <row r="3080" spans="2:4">
      <c r="B3080" s="106" t="s">
        <v>1055</v>
      </c>
      <c r="C3080" s="142">
        <v>110000000</v>
      </c>
      <c r="D3080" s="142">
        <v>0</v>
      </c>
    </row>
    <row r="3081" spans="2:4">
      <c r="B3081" s="104" t="s">
        <v>3382</v>
      </c>
      <c r="C3081" s="142">
        <v>10664882</v>
      </c>
      <c r="D3081" s="142">
        <v>0</v>
      </c>
    </row>
    <row r="3082" spans="2:4">
      <c r="B3082" s="106" t="s">
        <v>3383</v>
      </c>
      <c r="C3082" s="142">
        <v>10664882</v>
      </c>
      <c r="D3082" s="142">
        <v>0</v>
      </c>
    </row>
    <row r="3083" spans="2:4">
      <c r="B3083" s="104" t="s">
        <v>2965</v>
      </c>
      <c r="C3083" s="142">
        <v>4684890</v>
      </c>
      <c r="D3083" s="142">
        <v>0</v>
      </c>
    </row>
    <row r="3084" spans="2:4">
      <c r="B3084" s="106" t="s">
        <v>2465</v>
      </c>
      <c r="C3084" s="142">
        <v>4684890</v>
      </c>
      <c r="D3084" s="142">
        <v>0</v>
      </c>
    </row>
    <row r="3085" spans="2:4">
      <c r="B3085" s="104" t="s">
        <v>599</v>
      </c>
      <c r="C3085" s="142">
        <v>394481344</v>
      </c>
      <c r="D3085" s="142">
        <v>3434561.54</v>
      </c>
    </row>
    <row r="3086" spans="2:4">
      <c r="B3086" s="106" t="s">
        <v>952</v>
      </c>
      <c r="C3086" s="142">
        <v>394481344</v>
      </c>
      <c r="D3086" s="142">
        <v>3434561.54</v>
      </c>
    </row>
    <row r="3087" spans="2:4">
      <c r="B3087" s="104" t="s">
        <v>2466</v>
      </c>
      <c r="C3087" s="142">
        <v>4684890</v>
      </c>
      <c r="D3087" s="142">
        <v>0</v>
      </c>
    </row>
    <row r="3088" spans="2:4">
      <c r="B3088" s="106" t="s">
        <v>2467</v>
      </c>
      <c r="C3088" s="142">
        <v>4684890</v>
      </c>
      <c r="D3088" s="142">
        <v>0</v>
      </c>
    </row>
    <row r="3089" spans="2:4">
      <c r="B3089" s="104" t="s">
        <v>3384</v>
      </c>
      <c r="C3089" s="142">
        <v>4353242</v>
      </c>
      <c r="D3089" s="142">
        <v>0</v>
      </c>
    </row>
    <row r="3090" spans="2:4">
      <c r="B3090" s="106" t="s">
        <v>3385</v>
      </c>
      <c r="C3090" s="142">
        <v>4353242</v>
      </c>
      <c r="D3090" s="142">
        <v>0</v>
      </c>
    </row>
    <row r="3091" spans="2:4">
      <c r="B3091" s="104" t="s">
        <v>2468</v>
      </c>
      <c r="C3091" s="142">
        <v>6611838</v>
      </c>
      <c r="D3091" s="142">
        <v>0</v>
      </c>
    </row>
    <row r="3092" spans="2:4">
      <c r="B3092" s="106" t="s">
        <v>2469</v>
      </c>
      <c r="C3092" s="142">
        <v>6611838</v>
      </c>
      <c r="D3092" s="142">
        <v>0</v>
      </c>
    </row>
    <row r="3093" spans="2:4">
      <c r="B3093" s="104" t="s">
        <v>3386</v>
      </c>
      <c r="C3093" s="142">
        <v>2782425</v>
      </c>
      <c r="D3093" s="142">
        <v>0</v>
      </c>
    </row>
    <row r="3094" spans="2:4">
      <c r="B3094" s="106" t="s">
        <v>3387</v>
      </c>
      <c r="C3094" s="142">
        <v>2782425</v>
      </c>
      <c r="D3094" s="142">
        <v>0</v>
      </c>
    </row>
    <row r="3095" spans="2:4">
      <c r="B3095" s="104" t="s">
        <v>2470</v>
      </c>
      <c r="C3095" s="142">
        <v>11006928</v>
      </c>
      <c r="D3095" s="142">
        <v>0</v>
      </c>
    </row>
    <row r="3096" spans="2:4">
      <c r="B3096" s="106" t="s">
        <v>2471</v>
      </c>
      <c r="C3096" s="142">
        <v>11006928</v>
      </c>
      <c r="D3096" s="142">
        <v>0</v>
      </c>
    </row>
    <row r="3097" spans="2:4">
      <c r="B3097" s="104" t="s">
        <v>3388</v>
      </c>
      <c r="C3097" s="142">
        <v>2252365</v>
      </c>
      <c r="D3097" s="142">
        <v>0</v>
      </c>
    </row>
    <row r="3098" spans="2:4">
      <c r="B3098" s="106" t="s">
        <v>3389</v>
      </c>
      <c r="C3098" s="142">
        <v>2252365</v>
      </c>
      <c r="D3098" s="142">
        <v>0</v>
      </c>
    </row>
    <row r="3099" spans="2:4">
      <c r="B3099" s="104" t="s">
        <v>2472</v>
      </c>
      <c r="C3099" s="142">
        <v>6611838</v>
      </c>
      <c r="D3099" s="142">
        <v>0</v>
      </c>
    </row>
    <row r="3100" spans="2:4">
      <c r="B3100" s="106" t="s">
        <v>2473</v>
      </c>
      <c r="C3100" s="142">
        <v>6611838</v>
      </c>
      <c r="D3100" s="142">
        <v>0</v>
      </c>
    </row>
    <row r="3101" spans="2:4">
      <c r="B3101" s="104" t="s">
        <v>2474</v>
      </c>
      <c r="C3101" s="142">
        <v>6611838</v>
      </c>
      <c r="D3101" s="142">
        <v>0</v>
      </c>
    </row>
    <row r="3102" spans="2:4">
      <c r="B3102" s="106" t="s">
        <v>2475</v>
      </c>
      <c r="C3102" s="142">
        <v>6611838</v>
      </c>
      <c r="D3102" s="142">
        <v>0</v>
      </c>
    </row>
    <row r="3103" spans="2:4">
      <c r="B3103" s="104" t="s">
        <v>2966</v>
      </c>
      <c r="C3103" s="142">
        <v>4684890</v>
      </c>
      <c r="D3103" s="142">
        <v>0</v>
      </c>
    </row>
    <row r="3104" spans="2:4">
      <c r="B3104" s="106" t="s">
        <v>2476</v>
      </c>
      <c r="C3104" s="142">
        <v>4684890</v>
      </c>
      <c r="D3104" s="142">
        <v>0</v>
      </c>
    </row>
    <row r="3105" spans="2:4">
      <c r="B3105" s="104" t="s">
        <v>3390</v>
      </c>
      <c r="C3105" s="142">
        <v>2352222</v>
      </c>
      <c r="D3105" s="142">
        <v>0</v>
      </c>
    </row>
    <row r="3106" spans="2:4">
      <c r="B3106" s="106" t="s">
        <v>3391</v>
      </c>
      <c r="C3106" s="142">
        <v>2352222</v>
      </c>
      <c r="D3106" s="142">
        <v>0</v>
      </c>
    </row>
    <row r="3107" spans="2:4">
      <c r="B3107" s="104" t="s">
        <v>600</v>
      </c>
      <c r="C3107" s="142">
        <v>24134447</v>
      </c>
      <c r="D3107" s="142">
        <v>0</v>
      </c>
    </row>
    <row r="3108" spans="2:4">
      <c r="B3108" s="106" t="s">
        <v>953</v>
      </c>
      <c r="C3108" s="142">
        <v>24134447</v>
      </c>
      <c r="D3108" s="142">
        <v>0</v>
      </c>
    </row>
    <row r="3109" spans="2:4">
      <c r="B3109" s="104" t="s">
        <v>2477</v>
      </c>
      <c r="C3109" s="142">
        <v>6611838</v>
      </c>
      <c r="D3109" s="142">
        <v>0</v>
      </c>
    </row>
    <row r="3110" spans="2:4">
      <c r="B3110" s="106" t="s">
        <v>2478</v>
      </c>
      <c r="C3110" s="142">
        <v>6611838</v>
      </c>
      <c r="D3110" s="142">
        <v>0</v>
      </c>
    </row>
    <row r="3111" spans="2:4">
      <c r="B3111" s="104" t="s">
        <v>2479</v>
      </c>
      <c r="C3111" s="142">
        <v>6611838</v>
      </c>
      <c r="D3111" s="142">
        <v>0</v>
      </c>
    </row>
    <row r="3112" spans="2:4">
      <c r="B3112" s="106" t="s">
        <v>2480</v>
      </c>
      <c r="C3112" s="142">
        <v>6611838</v>
      </c>
      <c r="D3112" s="142">
        <v>0</v>
      </c>
    </row>
    <row r="3113" spans="2:4">
      <c r="B3113" s="104" t="s">
        <v>2481</v>
      </c>
      <c r="C3113" s="142">
        <v>6611838</v>
      </c>
      <c r="D3113" s="142">
        <v>0</v>
      </c>
    </row>
    <row r="3114" spans="2:4">
      <c r="B3114" s="106" t="s">
        <v>2482</v>
      </c>
      <c r="C3114" s="142">
        <v>6611838</v>
      </c>
      <c r="D3114" s="142">
        <v>0</v>
      </c>
    </row>
    <row r="3115" spans="2:4">
      <c r="B3115" s="104" t="s">
        <v>2483</v>
      </c>
      <c r="C3115" s="142">
        <v>6611838</v>
      </c>
      <c r="D3115" s="142">
        <v>0</v>
      </c>
    </row>
    <row r="3116" spans="2:4">
      <c r="B3116" s="106" t="s">
        <v>2484</v>
      </c>
      <c r="C3116" s="142">
        <v>6611838</v>
      </c>
      <c r="D3116" s="142">
        <v>0</v>
      </c>
    </row>
    <row r="3117" spans="2:4">
      <c r="B3117" s="104" t="s">
        <v>2967</v>
      </c>
      <c r="C3117" s="142">
        <v>6611838</v>
      </c>
      <c r="D3117" s="142">
        <v>0</v>
      </c>
    </row>
    <row r="3118" spans="2:4">
      <c r="B3118" s="106" t="s">
        <v>2485</v>
      </c>
      <c r="C3118" s="142">
        <v>6611838</v>
      </c>
      <c r="D3118" s="142">
        <v>0</v>
      </c>
    </row>
    <row r="3119" spans="2:4">
      <c r="B3119" s="104" t="s">
        <v>601</v>
      </c>
      <c r="C3119" s="142">
        <v>24486298</v>
      </c>
      <c r="D3119" s="142">
        <v>0</v>
      </c>
    </row>
    <row r="3120" spans="2:4">
      <c r="B3120" s="106" t="s">
        <v>954</v>
      </c>
      <c r="C3120" s="142">
        <v>24486298</v>
      </c>
      <c r="D3120" s="142">
        <v>0</v>
      </c>
    </row>
    <row r="3121" spans="2:4">
      <c r="B3121" s="104" t="s">
        <v>2968</v>
      </c>
      <c r="C3121" s="142">
        <v>1609905750</v>
      </c>
      <c r="D3121" s="142">
        <v>563000000</v>
      </c>
    </row>
    <row r="3122" spans="2:4">
      <c r="B3122" s="106" t="s">
        <v>1124</v>
      </c>
      <c r="C3122" s="142">
        <v>1609905750</v>
      </c>
      <c r="D3122" s="142">
        <v>563000000</v>
      </c>
    </row>
    <row r="3123" spans="2:4">
      <c r="B3123" s="104" t="s">
        <v>2969</v>
      </c>
      <c r="C3123" s="142">
        <v>6611838</v>
      </c>
      <c r="D3123" s="142">
        <v>0</v>
      </c>
    </row>
    <row r="3124" spans="2:4">
      <c r="B3124" s="106" t="s">
        <v>2486</v>
      </c>
      <c r="C3124" s="142">
        <v>6611838</v>
      </c>
      <c r="D3124" s="142">
        <v>0</v>
      </c>
    </row>
    <row r="3125" spans="2:4">
      <c r="B3125" s="104" t="s">
        <v>602</v>
      </c>
      <c r="C3125" s="142">
        <v>8016673</v>
      </c>
      <c r="D3125" s="142">
        <v>0</v>
      </c>
    </row>
    <row r="3126" spans="2:4">
      <c r="B3126" s="106" t="s">
        <v>955</v>
      </c>
      <c r="C3126" s="142">
        <v>8016673</v>
      </c>
      <c r="D3126" s="142">
        <v>0</v>
      </c>
    </row>
    <row r="3127" spans="2:4">
      <c r="B3127" s="104" t="s">
        <v>2970</v>
      </c>
      <c r="C3127" s="142">
        <v>4684890</v>
      </c>
      <c r="D3127" s="142">
        <v>0</v>
      </c>
    </row>
    <row r="3128" spans="2:4">
      <c r="B3128" s="106" t="s">
        <v>2487</v>
      </c>
      <c r="C3128" s="142">
        <v>4684890</v>
      </c>
      <c r="D3128" s="142">
        <v>0</v>
      </c>
    </row>
    <row r="3129" spans="2:4">
      <c r="B3129" s="104" t="s">
        <v>603</v>
      </c>
      <c r="C3129" s="142">
        <v>2844327</v>
      </c>
      <c r="D3129" s="142">
        <v>0</v>
      </c>
    </row>
    <row r="3130" spans="2:4">
      <c r="B3130" s="106" t="s">
        <v>956</v>
      </c>
      <c r="C3130" s="142">
        <v>2844327</v>
      </c>
      <c r="D3130" s="142">
        <v>0</v>
      </c>
    </row>
    <row r="3131" spans="2:4">
      <c r="B3131" s="104" t="s">
        <v>2488</v>
      </c>
      <c r="C3131" s="142">
        <v>4684890</v>
      </c>
      <c r="D3131" s="142">
        <v>0</v>
      </c>
    </row>
    <row r="3132" spans="2:4">
      <c r="B3132" s="106" t="s">
        <v>2489</v>
      </c>
      <c r="C3132" s="142">
        <v>4684890</v>
      </c>
      <c r="D3132" s="142">
        <v>0</v>
      </c>
    </row>
    <row r="3133" spans="2:4">
      <c r="B3133" s="104" t="s">
        <v>2490</v>
      </c>
      <c r="C3133" s="142">
        <v>11006928</v>
      </c>
      <c r="D3133" s="142">
        <v>0</v>
      </c>
    </row>
    <row r="3134" spans="2:4">
      <c r="B3134" s="106" t="s">
        <v>2491</v>
      </c>
      <c r="C3134" s="142">
        <v>11006928</v>
      </c>
      <c r="D3134" s="142">
        <v>0</v>
      </c>
    </row>
    <row r="3135" spans="2:4">
      <c r="B3135" s="104" t="s">
        <v>2492</v>
      </c>
      <c r="C3135" s="142">
        <v>6611838</v>
      </c>
      <c r="D3135" s="142">
        <v>0</v>
      </c>
    </row>
    <row r="3136" spans="2:4">
      <c r="B3136" s="106" t="s">
        <v>2493</v>
      </c>
      <c r="C3136" s="142">
        <v>6611838</v>
      </c>
      <c r="D3136" s="142">
        <v>0</v>
      </c>
    </row>
    <row r="3137" spans="2:4">
      <c r="B3137" s="104" t="s">
        <v>2494</v>
      </c>
      <c r="C3137" s="142">
        <v>11006928</v>
      </c>
      <c r="D3137" s="142">
        <v>0</v>
      </c>
    </row>
    <row r="3138" spans="2:4">
      <c r="B3138" s="106" t="s">
        <v>2495</v>
      </c>
      <c r="C3138" s="142">
        <v>11006928</v>
      </c>
      <c r="D3138" s="142">
        <v>0</v>
      </c>
    </row>
    <row r="3139" spans="2:4">
      <c r="B3139" s="104" t="s">
        <v>3392</v>
      </c>
      <c r="C3139" s="142">
        <v>6806687</v>
      </c>
      <c r="D3139" s="142">
        <v>0</v>
      </c>
    </row>
    <row r="3140" spans="2:4">
      <c r="B3140" s="106" t="s">
        <v>3393</v>
      </c>
      <c r="C3140" s="142">
        <v>6806687</v>
      </c>
      <c r="D3140" s="142">
        <v>0</v>
      </c>
    </row>
    <row r="3141" spans="2:4">
      <c r="B3141" s="104" t="s">
        <v>2971</v>
      </c>
      <c r="C3141" s="142">
        <v>11006928</v>
      </c>
      <c r="D3141" s="142">
        <v>0</v>
      </c>
    </row>
    <row r="3142" spans="2:4">
      <c r="B3142" s="106" t="s">
        <v>2496</v>
      </c>
      <c r="C3142" s="142">
        <v>11006928</v>
      </c>
      <c r="D3142" s="142">
        <v>0</v>
      </c>
    </row>
    <row r="3143" spans="2:4">
      <c r="B3143" s="104" t="s">
        <v>1125</v>
      </c>
      <c r="C3143" s="142">
        <v>787447495</v>
      </c>
      <c r="D3143" s="142">
        <v>40000000</v>
      </c>
    </row>
    <row r="3144" spans="2:4">
      <c r="B3144" s="106" t="s">
        <v>1126</v>
      </c>
      <c r="C3144" s="142">
        <v>787447495</v>
      </c>
      <c r="D3144" s="142">
        <v>40000000</v>
      </c>
    </row>
    <row r="3145" spans="2:4">
      <c r="B3145" s="104" t="s">
        <v>2130</v>
      </c>
      <c r="C3145" s="142">
        <v>10346096</v>
      </c>
      <c r="D3145" s="142">
        <v>0</v>
      </c>
    </row>
    <row r="3146" spans="2:4">
      <c r="B3146" s="106" t="s">
        <v>2131</v>
      </c>
      <c r="C3146" s="142">
        <v>10346096</v>
      </c>
      <c r="D3146" s="142">
        <v>0</v>
      </c>
    </row>
    <row r="3147" spans="2:4">
      <c r="B3147" s="104" t="s">
        <v>2972</v>
      </c>
      <c r="C3147" s="142">
        <v>171290429</v>
      </c>
      <c r="D3147" s="142">
        <v>0</v>
      </c>
    </row>
    <row r="3148" spans="2:4">
      <c r="B3148" s="106" t="s">
        <v>1127</v>
      </c>
      <c r="C3148" s="142">
        <v>171290429</v>
      </c>
      <c r="D3148" s="142">
        <v>0</v>
      </c>
    </row>
    <row r="3149" spans="2:4">
      <c r="B3149" s="104" t="s">
        <v>604</v>
      </c>
      <c r="C3149" s="142">
        <v>146531005</v>
      </c>
      <c r="D3149" s="142">
        <v>0</v>
      </c>
    </row>
    <row r="3150" spans="2:4">
      <c r="B3150" s="106" t="s">
        <v>957</v>
      </c>
      <c r="C3150" s="142">
        <v>3112837</v>
      </c>
      <c r="D3150" s="142">
        <v>0</v>
      </c>
    </row>
    <row r="3151" spans="2:4">
      <c r="B3151" s="106" t="s">
        <v>1127</v>
      </c>
      <c r="C3151" s="142">
        <v>143418168</v>
      </c>
      <c r="D3151" s="142">
        <v>0</v>
      </c>
    </row>
    <row r="3152" spans="2:4">
      <c r="B3152" s="104" t="s">
        <v>2497</v>
      </c>
      <c r="C3152" s="142">
        <v>11006928</v>
      </c>
      <c r="D3152" s="142">
        <v>0</v>
      </c>
    </row>
    <row r="3153" spans="2:4">
      <c r="B3153" s="106" t="s">
        <v>2498</v>
      </c>
      <c r="C3153" s="142">
        <v>11006928</v>
      </c>
      <c r="D3153" s="142">
        <v>0</v>
      </c>
    </row>
    <row r="3154" spans="2:4">
      <c r="B3154" s="104" t="s">
        <v>2973</v>
      </c>
      <c r="C3154" s="142">
        <v>11006928</v>
      </c>
      <c r="D3154" s="142">
        <v>0</v>
      </c>
    </row>
    <row r="3155" spans="2:4">
      <c r="B3155" s="106" t="s">
        <v>2499</v>
      </c>
      <c r="C3155" s="142">
        <v>11006928</v>
      </c>
      <c r="D3155" s="142">
        <v>0</v>
      </c>
    </row>
    <row r="3156" spans="2:4">
      <c r="B3156" s="104" t="s">
        <v>3394</v>
      </c>
      <c r="C3156" s="142">
        <v>1160115</v>
      </c>
      <c r="D3156" s="142">
        <v>0</v>
      </c>
    </row>
    <row r="3157" spans="2:4">
      <c r="B3157" s="106" t="s">
        <v>3395</v>
      </c>
      <c r="C3157" s="142">
        <v>1160115</v>
      </c>
      <c r="D3157" s="142">
        <v>0</v>
      </c>
    </row>
    <row r="3158" spans="2:4">
      <c r="B3158" s="104" t="s">
        <v>605</v>
      </c>
      <c r="C3158" s="142">
        <v>24296428</v>
      </c>
      <c r="D3158" s="142">
        <v>0</v>
      </c>
    </row>
    <row r="3159" spans="2:4">
      <c r="B3159" s="106" t="s">
        <v>958</v>
      </c>
      <c r="C3159" s="142">
        <v>14289559</v>
      </c>
      <c r="D3159" s="142">
        <v>0</v>
      </c>
    </row>
    <row r="3160" spans="2:4">
      <c r="B3160" s="106" t="s">
        <v>3395</v>
      </c>
      <c r="C3160" s="142">
        <v>10006869</v>
      </c>
      <c r="D3160" s="142">
        <v>0</v>
      </c>
    </row>
    <row r="3161" spans="2:4">
      <c r="B3161" s="104" t="s">
        <v>2500</v>
      </c>
      <c r="C3161" s="142">
        <v>6611838</v>
      </c>
      <c r="D3161" s="142">
        <v>0</v>
      </c>
    </row>
    <row r="3162" spans="2:4">
      <c r="B3162" s="106" t="s">
        <v>2501</v>
      </c>
      <c r="C3162" s="142">
        <v>6611838</v>
      </c>
      <c r="D3162" s="142">
        <v>0</v>
      </c>
    </row>
    <row r="3163" spans="2:4">
      <c r="B3163" s="104" t="s">
        <v>2502</v>
      </c>
      <c r="C3163" s="142">
        <v>11006928</v>
      </c>
      <c r="D3163" s="142">
        <v>0</v>
      </c>
    </row>
    <row r="3164" spans="2:4">
      <c r="B3164" s="106" t="s">
        <v>2503</v>
      </c>
      <c r="C3164" s="142">
        <v>11006928</v>
      </c>
      <c r="D3164" s="142">
        <v>0</v>
      </c>
    </row>
    <row r="3165" spans="2:4">
      <c r="B3165" s="104" t="s">
        <v>2504</v>
      </c>
      <c r="C3165" s="142">
        <v>6611838</v>
      </c>
      <c r="D3165" s="142">
        <v>0</v>
      </c>
    </row>
    <row r="3166" spans="2:4">
      <c r="B3166" s="106" t="s">
        <v>2505</v>
      </c>
      <c r="C3166" s="142">
        <v>6611838</v>
      </c>
      <c r="D3166" s="142">
        <v>0</v>
      </c>
    </row>
    <row r="3167" spans="2:4">
      <c r="B3167" s="104" t="s">
        <v>2974</v>
      </c>
      <c r="C3167" s="142">
        <v>11006928</v>
      </c>
      <c r="D3167" s="142">
        <v>0</v>
      </c>
    </row>
    <row r="3168" spans="2:4">
      <c r="B3168" s="106" t="s">
        <v>2506</v>
      </c>
      <c r="C3168" s="142">
        <v>11006928</v>
      </c>
      <c r="D3168" s="142">
        <v>0</v>
      </c>
    </row>
    <row r="3169" spans="2:4">
      <c r="B3169" s="104" t="s">
        <v>1128</v>
      </c>
      <c r="C3169" s="142">
        <v>302909557</v>
      </c>
      <c r="D3169" s="142">
        <v>0</v>
      </c>
    </row>
    <row r="3170" spans="2:4">
      <c r="B3170" s="106" t="s">
        <v>1129</v>
      </c>
      <c r="C3170" s="142">
        <v>302909557</v>
      </c>
      <c r="D3170" s="142">
        <v>0</v>
      </c>
    </row>
    <row r="3171" spans="2:4">
      <c r="B3171" s="104" t="s">
        <v>2507</v>
      </c>
      <c r="C3171" s="142">
        <v>11006928</v>
      </c>
      <c r="D3171" s="142">
        <v>0</v>
      </c>
    </row>
    <row r="3172" spans="2:4">
      <c r="B3172" s="106" t="s">
        <v>2508</v>
      </c>
      <c r="C3172" s="142">
        <v>11006928</v>
      </c>
      <c r="D3172" s="142">
        <v>0</v>
      </c>
    </row>
    <row r="3173" spans="2:4">
      <c r="B3173" s="104" t="s">
        <v>2509</v>
      </c>
      <c r="C3173" s="142">
        <v>21391664</v>
      </c>
      <c r="D3173" s="142">
        <v>0</v>
      </c>
    </row>
    <row r="3174" spans="2:4">
      <c r="B3174" s="106" t="s">
        <v>2510</v>
      </c>
      <c r="C3174" s="142">
        <v>21391664</v>
      </c>
      <c r="D3174" s="142">
        <v>0</v>
      </c>
    </row>
    <row r="3175" spans="2:4">
      <c r="B3175" s="104" t="s">
        <v>3396</v>
      </c>
      <c r="C3175" s="142">
        <v>2225932869</v>
      </c>
      <c r="D3175" s="142">
        <v>0</v>
      </c>
    </row>
    <row r="3176" spans="2:4">
      <c r="B3176" s="106" t="s">
        <v>3397</v>
      </c>
      <c r="C3176" s="142">
        <v>2225932869</v>
      </c>
      <c r="D3176" s="142">
        <v>0</v>
      </c>
    </row>
    <row r="3177" spans="2:4">
      <c r="B3177" s="104" t="s">
        <v>2975</v>
      </c>
      <c r="C3177" s="142">
        <v>11006928</v>
      </c>
      <c r="D3177" s="142">
        <v>0</v>
      </c>
    </row>
    <row r="3178" spans="2:4">
      <c r="B3178" s="106" t="s">
        <v>2511</v>
      </c>
      <c r="C3178" s="142">
        <v>11006928</v>
      </c>
      <c r="D3178" s="142">
        <v>0</v>
      </c>
    </row>
    <row r="3179" spans="2:4">
      <c r="B3179" s="104" t="s">
        <v>2512</v>
      </c>
      <c r="C3179" s="142">
        <v>11006928</v>
      </c>
      <c r="D3179" s="142">
        <v>0</v>
      </c>
    </row>
    <row r="3180" spans="2:4">
      <c r="B3180" s="106" t="s">
        <v>2513</v>
      </c>
      <c r="C3180" s="142">
        <v>11006928</v>
      </c>
      <c r="D3180" s="142">
        <v>0</v>
      </c>
    </row>
    <row r="3181" spans="2:4">
      <c r="B3181" s="104" t="s">
        <v>2514</v>
      </c>
      <c r="C3181" s="142">
        <v>4684890</v>
      </c>
      <c r="D3181" s="142">
        <v>0</v>
      </c>
    </row>
    <row r="3182" spans="2:4">
      <c r="B3182" s="106" t="s">
        <v>2515</v>
      </c>
      <c r="C3182" s="142">
        <v>4684890</v>
      </c>
      <c r="D3182" s="142">
        <v>0</v>
      </c>
    </row>
    <row r="3183" spans="2:4">
      <c r="B3183" s="104" t="s">
        <v>2976</v>
      </c>
      <c r="C3183" s="142">
        <v>11006928</v>
      </c>
      <c r="D3183" s="142">
        <v>0</v>
      </c>
    </row>
    <row r="3184" spans="2:4">
      <c r="B3184" s="106" t="s">
        <v>2516</v>
      </c>
      <c r="C3184" s="142">
        <v>11006928</v>
      </c>
      <c r="D3184" s="142">
        <v>0</v>
      </c>
    </row>
    <row r="3185" spans="2:4">
      <c r="B3185" s="104" t="s">
        <v>2977</v>
      </c>
      <c r="C3185" s="142">
        <v>342816414</v>
      </c>
      <c r="D3185" s="142">
        <v>0</v>
      </c>
    </row>
    <row r="3186" spans="2:4">
      <c r="B3186" s="106" t="s">
        <v>1130</v>
      </c>
      <c r="C3186" s="142">
        <v>342816414</v>
      </c>
      <c r="D3186" s="142">
        <v>0</v>
      </c>
    </row>
    <row r="3187" spans="2:4">
      <c r="B3187" s="104" t="s">
        <v>2517</v>
      </c>
      <c r="C3187" s="142">
        <v>6611838</v>
      </c>
      <c r="D3187" s="142">
        <v>0</v>
      </c>
    </row>
    <row r="3188" spans="2:4">
      <c r="B3188" s="106" t="s">
        <v>2518</v>
      </c>
      <c r="C3188" s="142">
        <v>6611838</v>
      </c>
      <c r="D3188" s="142">
        <v>0</v>
      </c>
    </row>
    <row r="3189" spans="2:4">
      <c r="B3189" s="104" t="s">
        <v>2519</v>
      </c>
      <c r="C3189" s="142">
        <v>11006928</v>
      </c>
      <c r="D3189" s="142">
        <v>0</v>
      </c>
    </row>
    <row r="3190" spans="2:4">
      <c r="B3190" s="106" t="s">
        <v>2520</v>
      </c>
      <c r="C3190" s="142">
        <v>11006928</v>
      </c>
      <c r="D3190" s="142">
        <v>0</v>
      </c>
    </row>
    <row r="3191" spans="2:4">
      <c r="B3191" s="104" t="s">
        <v>2978</v>
      </c>
      <c r="C3191" s="142">
        <v>11006928</v>
      </c>
      <c r="D3191" s="142">
        <v>0</v>
      </c>
    </row>
    <row r="3192" spans="2:4">
      <c r="B3192" s="106" t="s">
        <v>2521</v>
      </c>
      <c r="C3192" s="142">
        <v>11006928</v>
      </c>
      <c r="D3192" s="142">
        <v>0</v>
      </c>
    </row>
    <row r="3193" spans="2:4">
      <c r="B3193" s="104" t="s">
        <v>1131</v>
      </c>
      <c r="C3193" s="142">
        <v>454550517</v>
      </c>
      <c r="D3193" s="142">
        <v>0</v>
      </c>
    </row>
    <row r="3194" spans="2:4">
      <c r="B3194" s="106" t="s">
        <v>1132</v>
      </c>
      <c r="C3194" s="142">
        <v>454550517</v>
      </c>
      <c r="D3194" s="142">
        <v>0</v>
      </c>
    </row>
    <row r="3195" spans="2:4">
      <c r="B3195" s="103" t="s">
        <v>283</v>
      </c>
      <c r="C3195" s="143">
        <v>546024916</v>
      </c>
      <c r="D3195" s="143">
        <v>0</v>
      </c>
    </row>
    <row r="3196" spans="2:4">
      <c r="B3196" s="104" t="s">
        <v>2979</v>
      </c>
      <c r="C3196" s="142">
        <v>292970899</v>
      </c>
      <c r="D3196" s="142">
        <v>0</v>
      </c>
    </row>
    <row r="3197" spans="2:4">
      <c r="B3197" s="106" t="s">
        <v>1417</v>
      </c>
      <c r="C3197" s="142">
        <v>292970899</v>
      </c>
      <c r="D3197" s="142">
        <v>0</v>
      </c>
    </row>
    <row r="3198" spans="2:4">
      <c r="B3198" s="104" t="s">
        <v>2980</v>
      </c>
      <c r="C3198" s="142">
        <v>253054017</v>
      </c>
      <c r="D3198" s="142">
        <v>0</v>
      </c>
    </row>
    <row r="3199" spans="2:4">
      <c r="B3199" s="106" t="s">
        <v>2568</v>
      </c>
      <c r="C3199" s="142">
        <v>253054017</v>
      </c>
      <c r="D3199" s="142">
        <v>0</v>
      </c>
    </row>
    <row r="3200" spans="2:4">
      <c r="B3200" s="103" t="s">
        <v>298</v>
      </c>
      <c r="C3200" s="143">
        <v>1513422256</v>
      </c>
      <c r="D3200" s="143">
        <v>0</v>
      </c>
    </row>
    <row r="3201" spans="2:4">
      <c r="B3201" s="104" t="s">
        <v>2929</v>
      </c>
      <c r="C3201" s="142">
        <v>1053129174</v>
      </c>
      <c r="D3201" s="142">
        <v>0</v>
      </c>
    </row>
    <row r="3202" spans="2:4">
      <c r="B3202" s="106" t="s">
        <v>1123</v>
      </c>
      <c r="C3202" s="142">
        <v>1053129174</v>
      </c>
      <c r="D3202" s="142">
        <v>0</v>
      </c>
    </row>
    <row r="3203" spans="2:4">
      <c r="B3203" s="104" t="s">
        <v>2931</v>
      </c>
      <c r="C3203" s="142">
        <v>250000000</v>
      </c>
      <c r="D3203" s="142">
        <v>0</v>
      </c>
    </row>
    <row r="3204" spans="2:4">
      <c r="B3204" s="106" t="s">
        <v>937</v>
      </c>
      <c r="C3204" s="142">
        <v>250000000</v>
      </c>
      <c r="D3204" s="142">
        <v>0</v>
      </c>
    </row>
    <row r="3205" spans="2:4">
      <c r="B3205" s="104" t="s">
        <v>2968</v>
      </c>
      <c r="C3205" s="142">
        <v>210293082</v>
      </c>
      <c r="D3205" s="142">
        <v>0</v>
      </c>
    </row>
    <row r="3206" spans="2:4">
      <c r="B3206" s="106" t="s">
        <v>1124</v>
      </c>
      <c r="C3206" s="142">
        <v>210293082</v>
      </c>
      <c r="D3206" s="142">
        <v>0</v>
      </c>
    </row>
    <row r="3207" spans="2:4">
      <c r="B3207" s="103" t="s">
        <v>284</v>
      </c>
      <c r="C3207" s="143">
        <v>11111323924</v>
      </c>
      <c r="D3207" s="143">
        <v>0</v>
      </c>
    </row>
    <row r="3208" spans="2:4">
      <c r="B3208" s="104" t="s">
        <v>586</v>
      </c>
      <c r="C3208" s="142">
        <v>2589740270</v>
      </c>
      <c r="D3208" s="142">
        <v>0</v>
      </c>
    </row>
    <row r="3209" spans="2:4">
      <c r="B3209" s="106" t="s">
        <v>936</v>
      </c>
      <c r="C3209" s="142">
        <v>2589740270</v>
      </c>
      <c r="D3209" s="142">
        <v>0</v>
      </c>
    </row>
    <row r="3210" spans="2:4">
      <c r="B3210" s="104" t="s">
        <v>587</v>
      </c>
      <c r="C3210" s="142">
        <v>8435000000</v>
      </c>
      <c r="D3210" s="142">
        <v>0</v>
      </c>
    </row>
    <row r="3211" spans="2:4">
      <c r="B3211" s="106" t="s">
        <v>938</v>
      </c>
      <c r="C3211" s="142">
        <v>8435000000</v>
      </c>
      <c r="D3211" s="142">
        <v>0</v>
      </c>
    </row>
    <row r="3212" spans="2:4">
      <c r="B3212" s="104" t="s">
        <v>2934</v>
      </c>
      <c r="C3212" s="142">
        <v>86583654</v>
      </c>
      <c r="D3212" s="142">
        <v>0</v>
      </c>
    </row>
    <row r="3213" spans="2:4">
      <c r="B3213" s="106" t="s">
        <v>940</v>
      </c>
      <c r="C3213" s="142">
        <v>86583654</v>
      </c>
      <c r="D3213" s="142">
        <v>0</v>
      </c>
    </row>
    <row r="3214" spans="2:4">
      <c r="B3214" s="105" t="s">
        <v>297</v>
      </c>
      <c r="C3214" s="142">
        <v>7775541171</v>
      </c>
      <c r="D3214" s="142">
        <v>40077562.82</v>
      </c>
    </row>
    <row r="3215" spans="2:4">
      <c r="B3215" s="103" t="s">
        <v>281</v>
      </c>
      <c r="C3215" s="143">
        <v>1247502861</v>
      </c>
      <c r="D3215" s="143">
        <v>40077562.82</v>
      </c>
    </row>
    <row r="3216" spans="2:4">
      <c r="B3216" s="104" t="s">
        <v>282</v>
      </c>
      <c r="C3216" s="142">
        <v>293156045</v>
      </c>
      <c r="D3216" s="142">
        <v>0</v>
      </c>
    </row>
    <row r="3217" spans="2:4">
      <c r="B3217" s="106" t="s">
        <v>961</v>
      </c>
      <c r="C3217" s="142">
        <v>204230000</v>
      </c>
      <c r="D3217" s="142">
        <v>0</v>
      </c>
    </row>
    <row r="3218" spans="2:4">
      <c r="B3218" s="106" t="s">
        <v>962</v>
      </c>
      <c r="C3218" s="142">
        <v>84350000</v>
      </c>
      <c r="D3218" s="142">
        <v>0</v>
      </c>
    </row>
    <row r="3219" spans="2:4">
      <c r="B3219" s="106" t="s">
        <v>3398</v>
      </c>
      <c r="C3219" s="142">
        <v>3615000</v>
      </c>
      <c r="D3219" s="142">
        <v>0</v>
      </c>
    </row>
    <row r="3220" spans="2:4">
      <c r="B3220" s="106" t="s">
        <v>963</v>
      </c>
      <c r="C3220" s="142">
        <v>961045</v>
      </c>
      <c r="D3220" s="142">
        <v>0</v>
      </c>
    </row>
    <row r="3221" spans="2:4">
      <c r="B3221" s="104" t="s">
        <v>607</v>
      </c>
      <c r="C3221" s="142">
        <v>50610000</v>
      </c>
      <c r="D3221" s="142">
        <v>0</v>
      </c>
    </row>
    <row r="3222" spans="2:4">
      <c r="B3222" s="106" t="s">
        <v>964</v>
      </c>
      <c r="C3222" s="142">
        <v>50610000</v>
      </c>
      <c r="D3222" s="142">
        <v>0</v>
      </c>
    </row>
    <row r="3223" spans="2:4">
      <c r="B3223" s="104" t="s">
        <v>2984</v>
      </c>
      <c r="C3223" s="142">
        <v>1850000</v>
      </c>
      <c r="D3223" s="142">
        <v>0</v>
      </c>
    </row>
    <row r="3224" spans="2:4">
      <c r="B3224" s="106" t="s">
        <v>964</v>
      </c>
      <c r="C3224" s="142">
        <v>1850000</v>
      </c>
      <c r="D3224" s="142">
        <v>0</v>
      </c>
    </row>
    <row r="3225" spans="2:4">
      <c r="B3225" s="104" t="s">
        <v>2981</v>
      </c>
      <c r="C3225" s="142">
        <v>10566528</v>
      </c>
      <c r="D3225" s="142">
        <v>0</v>
      </c>
    </row>
    <row r="3226" spans="2:4">
      <c r="B3226" s="106" t="s">
        <v>965</v>
      </c>
      <c r="C3226" s="142">
        <v>10566528</v>
      </c>
      <c r="D3226" s="142">
        <v>0</v>
      </c>
    </row>
    <row r="3227" spans="2:4">
      <c r="B3227" s="104" t="s">
        <v>608</v>
      </c>
      <c r="C3227" s="142">
        <v>81961307</v>
      </c>
      <c r="D3227" s="142">
        <v>37434466.93</v>
      </c>
    </row>
    <row r="3228" spans="2:4">
      <c r="B3228" s="106" t="s">
        <v>966</v>
      </c>
      <c r="C3228" s="142">
        <v>81961307</v>
      </c>
      <c r="D3228" s="142">
        <v>37434466.93</v>
      </c>
    </row>
    <row r="3229" spans="2:4">
      <c r="B3229" s="104" t="s">
        <v>1056</v>
      </c>
      <c r="C3229" s="142">
        <v>4252757</v>
      </c>
      <c r="D3229" s="142">
        <v>0</v>
      </c>
    </row>
    <row r="3230" spans="2:4">
      <c r="B3230" s="106" t="s">
        <v>1057</v>
      </c>
      <c r="C3230" s="142">
        <v>4252757</v>
      </c>
      <c r="D3230" s="142">
        <v>0</v>
      </c>
    </row>
    <row r="3231" spans="2:4">
      <c r="B3231" s="104" t="s">
        <v>2982</v>
      </c>
      <c r="C3231" s="142">
        <v>21668804</v>
      </c>
      <c r="D3231" s="142">
        <v>2643095.89</v>
      </c>
    </row>
    <row r="3232" spans="2:4">
      <c r="B3232" s="106" t="s">
        <v>1058</v>
      </c>
      <c r="C3232" s="142">
        <v>21668804</v>
      </c>
      <c r="D3232" s="142">
        <v>2643095.89</v>
      </c>
    </row>
    <row r="3233" spans="2:4">
      <c r="B3233" s="104" t="s">
        <v>610</v>
      </c>
      <c r="C3233" s="142">
        <v>3495166</v>
      </c>
      <c r="D3233" s="142">
        <v>0</v>
      </c>
    </row>
    <row r="3234" spans="2:4">
      <c r="B3234" s="106" t="s">
        <v>968</v>
      </c>
      <c r="C3234" s="142">
        <v>3495166</v>
      </c>
      <c r="D3234" s="142">
        <v>0</v>
      </c>
    </row>
    <row r="3235" spans="2:4">
      <c r="B3235" s="104" t="s">
        <v>612</v>
      </c>
      <c r="C3235" s="142">
        <v>85603015</v>
      </c>
      <c r="D3235" s="142">
        <v>0</v>
      </c>
    </row>
    <row r="3236" spans="2:4">
      <c r="B3236" s="106" t="s">
        <v>970</v>
      </c>
      <c r="C3236" s="142">
        <v>85603015</v>
      </c>
      <c r="D3236" s="142">
        <v>0</v>
      </c>
    </row>
    <row r="3237" spans="2:4">
      <c r="B3237" s="104" t="s">
        <v>611</v>
      </c>
      <c r="C3237" s="142">
        <v>521017995</v>
      </c>
      <c r="D3237" s="142">
        <v>0</v>
      </c>
    </row>
    <row r="3238" spans="2:4">
      <c r="B3238" s="106" t="s">
        <v>969</v>
      </c>
      <c r="C3238" s="142">
        <v>521017995</v>
      </c>
      <c r="D3238" s="142">
        <v>0</v>
      </c>
    </row>
    <row r="3239" spans="2:4">
      <c r="B3239" s="104" t="s">
        <v>998</v>
      </c>
      <c r="C3239" s="142">
        <v>8172215</v>
      </c>
      <c r="D3239" s="142">
        <v>0</v>
      </c>
    </row>
    <row r="3240" spans="2:4">
      <c r="B3240" s="106" t="s">
        <v>999</v>
      </c>
      <c r="C3240" s="142">
        <v>8172215</v>
      </c>
      <c r="D3240" s="142">
        <v>0</v>
      </c>
    </row>
    <row r="3241" spans="2:4">
      <c r="B3241" s="104" t="s">
        <v>3399</v>
      </c>
      <c r="C3241" s="142">
        <v>9332792</v>
      </c>
      <c r="D3241" s="142">
        <v>0</v>
      </c>
    </row>
    <row r="3242" spans="2:4">
      <c r="B3242" s="106" t="s">
        <v>3400</v>
      </c>
      <c r="C3242" s="142">
        <v>9332792</v>
      </c>
      <c r="D3242" s="142">
        <v>0</v>
      </c>
    </row>
    <row r="3243" spans="2:4">
      <c r="B3243" s="104" t="s">
        <v>3401</v>
      </c>
      <c r="C3243" s="142">
        <v>6615119</v>
      </c>
      <c r="D3243" s="142">
        <v>0</v>
      </c>
    </row>
    <row r="3244" spans="2:4">
      <c r="B3244" s="106" t="s">
        <v>3402</v>
      </c>
      <c r="C3244" s="142">
        <v>6615119</v>
      </c>
      <c r="D3244" s="142">
        <v>0</v>
      </c>
    </row>
    <row r="3245" spans="2:4">
      <c r="B3245" s="104" t="s">
        <v>2132</v>
      </c>
      <c r="C3245" s="142">
        <v>118946174</v>
      </c>
      <c r="D3245" s="142">
        <v>0</v>
      </c>
    </row>
    <row r="3246" spans="2:4">
      <c r="B3246" s="106" t="s">
        <v>2133</v>
      </c>
      <c r="C3246" s="142">
        <v>118946174</v>
      </c>
      <c r="D3246" s="142">
        <v>0</v>
      </c>
    </row>
    <row r="3247" spans="2:4">
      <c r="B3247" s="104" t="s">
        <v>1133</v>
      </c>
      <c r="C3247" s="142">
        <v>30254944</v>
      </c>
      <c r="D3247" s="142">
        <v>0</v>
      </c>
    </row>
    <row r="3248" spans="2:4">
      <c r="B3248" s="106" t="s">
        <v>1134</v>
      </c>
      <c r="C3248" s="142">
        <v>30254944</v>
      </c>
      <c r="D3248" s="142">
        <v>0</v>
      </c>
    </row>
    <row r="3249" spans="2:4">
      <c r="B3249" s="103" t="s">
        <v>284</v>
      </c>
      <c r="C3249" s="143">
        <v>6213332841</v>
      </c>
      <c r="D3249" s="143">
        <v>0</v>
      </c>
    </row>
    <row r="3250" spans="2:4">
      <c r="B3250" s="104" t="s">
        <v>282</v>
      </c>
      <c r="C3250" s="142">
        <v>2007597322</v>
      </c>
      <c r="D3250" s="142">
        <v>0</v>
      </c>
    </row>
    <row r="3251" spans="2:4">
      <c r="B3251" s="106" t="s">
        <v>962</v>
      </c>
      <c r="C3251" s="142">
        <v>202959198</v>
      </c>
      <c r="D3251" s="142">
        <v>0</v>
      </c>
    </row>
    <row r="3252" spans="2:4">
      <c r="B3252" s="106" t="s">
        <v>3398</v>
      </c>
      <c r="C3252" s="142">
        <v>111613125</v>
      </c>
      <c r="D3252" s="142">
        <v>0</v>
      </c>
    </row>
    <row r="3253" spans="2:4">
      <c r="B3253" s="106" t="s">
        <v>971</v>
      </c>
      <c r="C3253" s="142">
        <v>313300000</v>
      </c>
      <c r="D3253" s="142">
        <v>0</v>
      </c>
    </row>
    <row r="3254" spans="2:4">
      <c r="B3254" s="106" t="s">
        <v>972</v>
      </c>
      <c r="C3254" s="142">
        <v>662750000</v>
      </c>
      <c r="D3254" s="142">
        <v>0</v>
      </c>
    </row>
    <row r="3255" spans="2:4">
      <c r="B3255" s="106" t="s">
        <v>3403</v>
      </c>
      <c r="C3255" s="142">
        <v>602499999</v>
      </c>
      <c r="D3255" s="142">
        <v>0</v>
      </c>
    </row>
    <row r="3256" spans="2:4">
      <c r="B3256" s="106" t="s">
        <v>3404</v>
      </c>
      <c r="C3256" s="142">
        <v>114475000</v>
      </c>
      <c r="D3256" s="142">
        <v>0</v>
      </c>
    </row>
    <row r="3257" spans="2:4">
      <c r="B3257" s="104" t="s">
        <v>607</v>
      </c>
      <c r="C3257" s="142">
        <v>293744908</v>
      </c>
      <c r="D3257" s="142">
        <v>0</v>
      </c>
    </row>
    <row r="3258" spans="2:4">
      <c r="B3258" s="106" t="s">
        <v>2710</v>
      </c>
      <c r="C3258" s="142">
        <v>293744908</v>
      </c>
      <c r="D3258" s="142">
        <v>0</v>
      </c>
    </row>
    <row r="3259" spans="2:4">
      <c r="B3259" s="104" t="s">
        <v>2984</v>
      </c>
      <c r="C3259" s="142">
        <v>308755092</v>
      </c>
      <c r="D3259" s="142">
        <v>0</v>
      </c>
    </row>
    <row r="3260" spans="2:4">
      <c r="B3260" s="106" t="s">
        <v>2710</v>
      </c>
      <c r="C3260" s="142">
        <v>308755092</v>
      </c>
      <c r="D3260" s="142">
        <v>0</v>
      </c>
    </row>
    <row r="3261" spans="2:4">
      <c r="B3261" s="104" t="s">
        <v>3405</v>
      </c>
      <c r="C3261" s="142">
        <v>1205000000</v>
      </c>
      <c r="D3261" s="142">
        <v>0</v>
      </c>
    </row>
    <row r="3262" spans="2:4">
      <c r="B3262" s="106" t="s">
        <v>3406</v>
      </c>
      <c r="C3262" s="142">
        <v>1205000000</v>
      </c>
      <c r="D3262" s="142">
        <v>0</v>
      </c>
    </row>
    <row r="3263" spans="2:4">
      <c r="B3263" s="104" t="s">
        <v>3407</v>
      </c>
      <c r="C3263" s="142">
        <v>563538669</v>
      </c>
      <c r="D3263" s="142">
        <v>0</v>
      </c>
    </row>
    <row r="3264" spans="2:4">
      <c r="B3264" s="106" t="s">
        <v>3408</v>
      </c>
      <c r="C3264" s="142">
        <v>563538669</v>
      </c>
      <c r="D3264" s="142">
        <v>0</v>
      </c>
    </row>
    <row r="3265" spans="2:4">
      <c r="B3265" s="104" t="s">
        <v>3409</v>
      </c>
      <c r="C3265" s="142">
        <v>682415600</v>
      </c>
      <c r="D3265" s="142">
        <v>0</v>
      </c>
    </row>
    <row r="3266" spans="2:4">
      <c r="B3266" s="106" t="s">
        <v>3410</v>
      </c>
      <c r="C3266" s="142">
        <v>682415600</v>
      </c>
      <c r="D3266" s="142">
        <v>0</v>
      </c>
    </row>
    <row r="3267" spans="2:4">
      <c r="B3267" s="104" t="s">
        <v>3411</v>
      </c>
      <c r="C3267" s="142">
        <v>168700000</v>
      </c>
      <c r="D3267" s="142">
        <v>0</v>
      </c>
    </row>
    <row r="3268" spans="2:4">
      <c r="B3268" s="106" t="s">
        <v>3412</v>
      </c>
      <c r="C3268" s="142">
        <v>168700000</v>
      </c>
      <c r="D3268" s="142">
        <v>0</v>
      </c>
    </row>
    <row r="3269" spans="2:4">
      <c r="B3269" s="104" t="s">
        <v>613</v>
      </c>
      <c r="C3269" s="142">
        <v>610031250</v>
      </c>
      <c r="D3269" s="142">
        <v>0</v>
      </c>
    </row>
    <row r="3270" spans="2:4">
      <c r="B3270" s="106" t="s">
        <v>973</v>
      </c>
      <c r="C3270" s="142">
        <v>610031250</v>
      </c>
      <c r="D3270" s="142">
        <v>0</v>
      </c>
    </row>
    <row r="3271" spans="2:4">
      <c r="B3271" s="104" t="s">
        <v>609</v>
      </c>
      <c r="C3271" s="142">
        <v>373550000</v>
      </c>
      <c r="D3271" s="142">
        <v>0</v>
      </c>
    </row>
    <row r="3272" spans="2:4">
      <c r="B3272" s="106" t="s">
        <v>967</v>
      </c>
      <c r="C3272" s="142">
        <v>373550000</v>
      </c>
      <c r="D3272" s="142">
        <v>0</v>
      </c>
    </row>
    <row r="3273" spans="2:4">
      <c r="B3273" s="103" t="s">
        <v>285</v>
      </c>
      <c r="C3273" s="143">
        <v>314705469</v>
      </c>
      <c r="D3273" s="143">
        <v>0</v>
      </c>
    </row>
    <row r="3274" spans="2:4">
      <c r="B3274" s="104" t="s">
        <v>282</v>
      </c>
      <c r="C3274" s="142">
        <v>293687469</v>
      </c>
      <c r="D3274" s="142">
        <v>0</v>
      </c>
    </row>
    <row r="3275" spans="2:4">
      <c r="B3275" s="106" t="s">
        <v>961</v>
      </c>
      <c r="C3275" s="142">
        <v>199036250</v>
      </c>
      <c r="D3275" s="142">
        <v>0</v>
      </c>
    </row>
    <row r="3276" spans="2:4">
      <c r="B3276" s="106" t="s">
        <v>962</v>
      </c>
      <c r="C3276" s="142">
        <v>5000750</v>
      </c>
      <c r="D3276" s="142">
        <v>0</v>
      </c>
    </row>
    <row r="3277" spans="2:4">
      <c r="B3277" s="106" t="s">
        <v>974</v>
      </c>
      <c r="C3277" s="142">
        <v>2500134</v>
      </c>
      <c r="D3277" s="142">
        <v>0</v>
      </c>
    </row>
    <row r="3278" spans="2:4">
      <c r="B3278" s="106" t="s">
        <v>975</v>
      </c>
      <c r="C3278" s="142">
        <v>6444341</v>
      </c>
      <c r="D3278" s="142">
        <v>0</v>
      </c>
    </row>
    <row r="3279" spans="2:4">
      <c r="B3279" s="106" t="s">
        <v>976</v>
      </c>
      <c r="C3279" s="142">
        <v>1455232</v>
      </c>
      <c r="D3279" s="142">
        <v>0</v>
      </c>
    </row>
    <row r="3280" spans="2:4">
      <c r="B3280" s="106" t="s">
        <v>977</v>
      </c>
      <c r="C3280" s="142">
        <v>13461488</v>
      </c>
      <c r="D3280" s="142">
        <v>0</v>
      </c>
    </row>
    <row r="3281" spans="2:5">
      <c r="B3281" s="106" t="s">
        <v>963</v>
      </c>
      <c r="C3281" s="142">
        <v>2868137</v>
      </c>
      <c r="D3281" s="142">
        <v>0</v>
      </c>
    </row>
    <row r="3282" spans="2:5">
      <c r="B3282" s="106" t="s">
        <v>978</v>
      </c>
      <c r="C3282" s="142">
        <v>62921137</v>
      </c>
      <c r="D3282" s="142">
        <v>0</v>
      </c>
    </row>
    <row r="3283" spans="2:5">
      <c r="B3283" s="104" t="s">
        <v>2985</v>
      </c>
      <c r="C3283" s="142">
        <v>21018000</v>
      </c>
      <c r="D3283" s="142">
        <v>0</v>
      </c>
    </row>
    <row r="3284" spans="2:5">
      <c r="B3284" s="106" t="s">
        <v>979</v>
      </c>
      <c r="C3284" s="142">
        <v>21018000</v>
      </c>
      <c r="D3284" s="142">
        <v>0</v>
      </c>
    </row>
    <row r="3285" spans="2:5">
      <c r="B3285" s="96" t="s">
        <v>980</v>
      </c>
      <c r="C3285" s="94">
        <v>113668099604</v>
      </c>
      <c r="D3285" s="94">
        <v>4521270554.3299999</v>
      </c>
    </row>
    <row r="3286" spans="2:5">
      <c r="B3286" s="95" t="s">
        <v>279</v>
      </c>
      <c r="C3286" s="93">
        <v>113668099604</v>
      </c>
      <c r="D3286" s="93">
        <v>4521270554.3299999</v>
      </c>
    </row>
    <row r="3287" spans="2:5">
      <c r="B3287" s="105" t="s">
        <v>2539</v>
      </c>
      <c r="C3287" s="142">
        <v>113668099604</v>
      </c>
      <c r="D3287" s="142">
        <v>4521270554.3299999</v>
      </c>
    </row>
    <row r="3288" spans="2:5">
      <c r="B3288" s="103" t="s">
        <v>281</v>
      </c>
      <c r="C3288" s="143">
        <v>22897647271</v>
      </c>
      <c r="D3288" s="143">
        <v>27227149.059999999</v>
      </c>
    </row>
    <row r="3289" spans="2:5">
      <c r="B3289" s="104" t="s">
        <v>282</v>
      </c>
      <c r="C3289" s="142">
        <v>22897647271</v>
      </c>
      <c r="D3289" s="142">
        <v>27227149.059999999</v>
      </c>
    </row>
    <row r="3290" spans="2:5">
      <c r="B3290" s="103" t="s">
        <v>298</v>
      </c>
      <c r="C3290" s="143">
        <v>2075043163</v>
      </c>
      <c r="D3290" s="143">
        <v>803952829.13999999</v>
      </c>
    </row>
    <row r="3291" spans="2:5">
      <c r="B3291" s="104" t="s">
        <v>282</v>
      </c>
      <c r="C3291" s="142">
        <v>2075043163</v>
      </c>
      <c r="D3291" s="142">
        <v>803952829.13999999</v>
      </c>
    </row>
    <row r="3292" spans="2:5">
      <c r="B3292" s="103" t="s">
        <v>284</v>
      </c>
      <c r="C3292" s="143">
        <v>88695409170</v>
      </c>
      <c r="D3292" s="143">
        <v>3690090576.1300001</v>
      </c>
    </row>
    <row r="3293" spans="2:5">
      <c r="B3293" s="104" t="s">
        <v>282</v>
      </c>
      <c r="C3293" s="142">
        <v>88695409170</v>
      </c>
      <c r="D3293" s="142">
        <v>3690090576.1300001</v>
      </c>
    </row>
    <row r="3294" spans="2:5">
      <c r="B3294" s="110" t="s">
        <v>614</v>
      </c>
      <c r="C3294" s="101">
        <v>1532354614554</v>
      </c>
      <c r="D3294" s="101">
        <v>110060103195.83006</v>
      </c>
      <c r="E3294" s="50"/>
    </row>
    <row r="3295" spans="2:5">
      <c r="B3295" s="107" t="s">
        <v>26</v>
      </c>
    </row>
    <row r="3296" spans="2:5" ht="43.2" customHeight="1">
      <c r="B3296" s="145" t="s">
        <v>3423</v>
      </c>
      <c r="C3296" s="145"/>
      <c r="D3296" s="145"/>
    </row>
    <row r="3297" spans="2:3" ht="43.2" customHeight="1">
      <c r="B3297" s="145" t="s">
        <v>2538</v>
      </c>
      <c r="C3297" s="145"/>
    </row>
    <row r="3298" spans="2:3" ht="21" customHeight="1">
      <c r="B3298" s="145" t="s">
        <v>27</v>
      </c>
      <c r="C3298" s="145"/>
    </row>
    <row r="3299" spans="2:3" ht="22.8" customHeight="1">
      <c r="B3299" s="146" t="s">
        <v>28</v>
      </c>
      <c r="C3299" s="146"/>
    </row>
  </sheetData>
  <mergeCells count="13">
    <mergeCell ref="B3299:C3299"/>
    <mergeCell ref="B3296:D3296"/>
    <mergeCell ref="A7:D7"/>
    <mergeCell ref="A8:D8"/>
    <mergeCell ref="A1:D1"/>
    <mergeCell ref="A2:D2"/>
    <mergeCell ref="A3:D3"/>
    <mergeCell ref="A5:E5"/>
    <mergeCell ref="A6:D6"/>
    <mergeCell ref="B3297:C3297"/>
    <mergeCell ref="B3298:C329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I15" sqref="I15"/>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7" t="s">
        <v>0</v>
      </c>
      <c r="B1" s="147"/>
      <c r="C1" s="147"/>
      <c r="D1" s="147"/>
      <c r="E1" s="147"/>
      <c r="F1" s="3"/>
    </row>
    <row r="2" spans="1:8" ht="21" customHeight="1">
      <c r="A2" s="148" t="s">
        <v>1</v>
      </c>
      <c r="B2" s="148"/>
      <c r="C2" s="148"/>
      <c r="D2" s="148"/>
      <c r="E2" s="148"/>
      <c r="F2" s="2"/>
      <c r="H2" s="12">
        <v>0</v>
      </c>
    </row>
    <row r="3" spans="1:8" ht="15" customHeight="1">
      <c r="A3" s="155" t="s">
        <v>2</v>
      </c>
      <c r="B3" s="155"/>
      <c r="C3" s="155"/>
      <c r="D3" s="155"/>
      <c r="E3" s="155"/>
      <c r="F3" s="1"/>
    </row>
    <row r="5" spans="1:8" ht="18.75" customHeight="1">
      <c r="A5" s="157" t="s">
        <v>615</v>
      </c>
      <c r="B5" s="157"/>
      <c r="C5" s="157"/>
      <c r="D5" s="157"/>
      <c r="E5" s="157"/>
      <c r="F5" s="4"/>
    </row>
    <row r="6" spans="1:8" ht="18">
      <c r="A6" s="151" t="s">
        <v>3425</v>
      </c>
      <c r="B6" s="151"/>
      <c r="C6" s="151"/>
      <c r="D6" s="151"/>
      <c r="E6" s="151"/>
      <c r="F6" s="5"/>
    </row>
    <row r="7" spans="1:8" ht="15.6">
      <c r="A7" s="159" t="s">
        <v>5</v>
      </c>
      <c r="B7" s="159"/>
      <c r="C7" s="159"/>
      <c r="D7" s="159"/>
      <c r="E7" s="159"/>
      <c r="F7" s="6"/>
    </row>
    <row r="10" spans="1:8" ht="15" customHeight="1">
      <c r="B10" s="158" t="s">
        <v>6</v>
      </c>
      <c r="C10" s="49" t="s">
        <v>7</v>
      </c>
      <c r="D10" s="160" t="s">
        <v>8</v>
      </c>
    </row>
    <row r="11" spans="1:8" ht="14.4" customHeight="1">
      <c r="B11" s="158"/>
      <c r="C11" s="51" t="s">
        <v>3073</v>
      </c>
      <c r="D11" s="160"/>
    </row>
    <row r="12" spans="1:8" ht="14.4" customHeight="1">
      <c r="B12" s="22" t="s">
        <v>14</v>
      </c>
      <c r="C12" s="28">
        <f>C13+C26</f>
        <v>45231.789592000001</v>
      </c>
      <c r="D12" s="125">
        <f>D13+D26</f>
        <v>3610.5005049000001</v>
      </c>
      <c r="E12" s="44"/>
    </row>
    <row r="13" spans="1:8" s="7" customFormat="1" ht="14.4" customHeight="1">
      <c r="B13" s="82" t="s">
        <v>616</v>
      </c>
      <c r="C13" s="84">
        <f>C14</f>
        <v>44391.789592000001</v>
      </c>
      <c r="D13" s="136">
        <f>D14</f>
        <v>3610.5005049000001</v>
      </c>
      <c r="E13" s="44"/>
      <c r="F13"/>
    </row>
    <row r="14" spans="1:8" s="7" customFormat="1">
      <c r="B14" s="23" t="s">
        <v>617</v>
      </c>
      <c r="C14" s="37">
        <f>C15+C20</f>
        <v>44391.789592000001</v>
      </c>
      <c r="D14" s="137">
        <f>D15+D20</f>
        <v>3610.5005049000001</v>
      </c>
      <c r="E14" s="44"/>
      <c r="F14"/>
    </row>
    <row r="15" spans="1:8" s="7" customFormat="1">
      <c r="B15" s="85" t="s">
        <v>618</v>
      </c>
      <c r="C15" s="116">
        <f>SUM(C16:C19)</f>
        <v>1284.405996</v>
      </c>
      <c r="D15" s="164">
        <f>SUM(D16:D19)</f>
        <v>93.10266</v>
      </c>
      <c r="E15" s="44"/>
      <c r="F15"/>
    </row>
    <row r="16" spans="1:8" s="7" customFormat="1">
      <c r="B16" s="55" t="s">
        <v>619</v>
      </c>
      <c r="C16" s="78">
        <v>399.99599999999998</v>
      </c>
      <c r="D16" s="124">
        <v>33.333199999999998</v>
      </c>
      <c r="E16" s="44"/>
      <c r="F16" s="118"/>
      <c r="G16" s="115"/>
    </row>
    <row r="17" spans="2:6" s="7" customFormat="1">
      <c r="B17" s="55" t="s">
        <v>620</v>
      </c>
      <c r="C17" s="78">
        <v>683.82999600000005</v>
      </c>
      <c r="D17" s="124">
        <v>49.126460000000002</v>
      </c>
      <c r="E17" s="44"/>
      <c r="F17"/>
    </row>
    <row r="18" spans="2:6" s="7" customFormat="1">
      <c r="B18" s="55" t="s">
        <v>621</v>
      </c>
      <c r="C18" s="78">
        <v>153.78</v>
      </c>
      <c r="D18" s="124">
        <v>10.643000000000001</v>
      </c>
      <c r="E18" s="44"/>
      <c r="F18"/>
    </row>
    <row r="19" spans="2:6" s="7" customFormat="1">
      <c r="B19" s="55" t="s">
        <v>622</v>
      </c>
      <c r="C19" s="78">
        <v>46.8</v>
      </c>
      <c r="D19" s="124">
        <v>0</v>
      </c>
      <c r="E19" s="44"/>
      <c r="F19"/>
    </row>
    <row r="20" spans="2:6" s="7" customFormat="1">
      <c r="B20" s="85" t="s">
        <v>623</v>
      </c>
      <c r="C20" s="27">
        <f>SUM(C21:C25)</f>
        <v>43107.383596</v>
      </c>
      <c r="D20" s="165">
        <f>SUM(D21:D25)</f>
        <v>3517.3978449000001</v>
      </c>
      <c r="E20" s="44"/>
      <c r="F20"/>
    </row>
    <row r="21" spans="2:6" s="7" customFormat="1">
      <c r="B21" s="55" t="s">
        <v>624</v>
      </c>
      <c r="C21" s="117">
        <v>30658.570800000001</v>
      </c>
      <c r="D21" s="135">
        <v>2494.6633000000002</v>
      </c>
      <c r="E21" s="44"/>
      <c r="F21"/>
    </row>
    <row r="22" spans="2:6" s="7" customFormat="1">
      <c r="B22" s="55" t="s">
        <v>625</v>
      </c>
      <c r="C22" s="78">
        <v>84</v>
      </c>
      <c r="D22" s="124">
        <v>6.9152500000000003</v>
      </c>
      <c r="E22" s="44"/>
      <c r="F22"/>
    </row>
    <row r="23" spans="2:6" s="7" customFormat="1">
      <c r="B23" s="55" t="s">
        <v>981</v>
      </c>
      <c r="C23" s="78">
        <v>216</v>
      </c>
      <c r="D23" s="124">
        <v>19.95</v>
      </c>
      <c r="E23" s="44"/>
      <c r="F23"/>
    </row>
    <row r="24" spans="2:6" s="7" customFormat="1">
      <c r="B24" s="55" t="s">
        <v>626</v>
      </c>
      <c r="C24" s="78">
        <v>7613.0186400000002</v>
      </c>
      <c r="D24" s="124">
        <v>621.38041999999996</v>
      </c>
      <c r="E24" s="44"/>
      <c r="F24"/>
    </row>
    <row r="25" spans="2:6" s="7" customFormat="1">
      <c r="B25" s="55" t="s">
        <v>627</v>
      </c>
      <c r="C25" s="78">
        <v>4535.7941559999999</v>
      </c>
      <c r="D25" s="124">
        <v>374.48887489999998</v>
      </c>
      <c r="E25" s="44"/>
      <c r="F25"/>
    </row>
    <row r="26" spans="2:6" s="7" customFormat="1">
      <c r="B26" s="82" t="s">
        <v>57</v>
      </c>
      <c r="C26" s="83">
        <f t="shared" ref="C26:D27" si="0">C27</f>
        <v>840</v>
      </c>
      <c r="D26" s="136">
        <f t="shared" si="0"/>
        <v>0</v>
      </c>
      <c r="E26" s="44"/>
      <c r="F26"/>
    </row>
    <row r="27" spans="2:6" s="7" customFormat="1">
      <c r="B27" s="23" t="s">
        <v>629</v>
      </c>
      <c r="C27" s="37">
        <f t="shared" si="0"/>
        <v>840</v>
      </c>
      <c r="D27" s="124">
        <f t="shared" si="0"/>
        <v>0</v>
      </c>
      <c r="E27" s="44"/>
      <c r="F27"/>
    </row>
    <row r="28" spans="2:6" s="7" customFormat="1">
      <c r="B28" s="85" t="s">
        <v>630</v>
      </c>
      <c r="C28" s="116">
        <f>C29+C30</f>
        <v>840</v>
      </c>
      <c r="D28" s="165">
        <f>D29+D30</f>
        <v>0</v>
      </c>
      <c r="E28" s="44"/>
    </row>
    <row r="29" spans="2:6" s="7" customFormat="1">
      <c r="B29" s="55" t="s">
        <v>631</v>
      </c>
      <c r="C29" s="78">
        <v>155.37245100000001</v>
      </c>
      <c r="D29" s="135">
        <v>0</v>
      </c>
      <c r="E29" s="44"/>
    </row>
    <row r="30" spans="2:6" s="7" customFormat="1">
      <c r="B30" s="55" t="s">
        <v>632</v>
      </c>
      <c r="C30" s="78">
        <v>684.62754900000004</v>
      </c>
      <c r="D30" s="124">
        <v>0</v>
      </c>
      <c r="E30" s="44"/>
    </row>
    <row r="31" spans="2:6">
      <c r="B31" s="34" t="s">
        <v>45</v>
      </c>
      <c r="C31" s="30">
        <f>C13+C26</f>
        <v>45231.789592000001</v>
      </c>
      <c r="D31" s="130">
        <f>D13+D26</f>
        <v>3610.5005049000001</v>
      </c>
      <c r="E31" s="44"/>
    </row>
    <row r="32" spans="2:6">
      <c r="B32" s="15" t="s">
        <v>26</v>
      </c>
      <c r="C32" s="16"/>
      <c r="D32" s="16"/>
    </row>
    <row r="33" spans="2:5" ht="21.6" customHeight="1">
      <c r="B33" s="145" t="s">
        <v>3423</v>
      </c>
      <c r="C33" s="145"/>
      <c r="D33" s="145"/>
      <c r="E33" s="8"/>
    </row>
    <row r="34" spans="2:5" ht="14.4" customHeight="1">
      <c r="B34" s="45" t="s">
        <v>628</v>
      </c>
      <c r="C34" s="45"/>
      <c r="D34" s="45"/>
    </row>
    <row r="35" spans="2:5" ht="12.75" customHeight="1">
      <c r="B35" s="15" t="s">
        <v>46</v>
      </c>
      <c r="C35" s="16"/>
      <c r="D35" s="16"/>
    </row>
    <row r="36" spans="2:5" ht="18.600000000000001" customHeight="1">
      <c r="B36" s="145"/>
      <c r="C36" s="145"/>
      <c r="D36" s="145"/>
    </row>
    <row r="37" spans="2:5" ht="30" customHeight="1">
      <c r="B37" s="145"/>
      <c r="C37" s="145"/>
      <c r="D37" s="145"/>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A1:E1"/>
    <mergeCell ref="A2:E2"/>
    <mergeCell ref="A3:E3"/>
    <mergeCell ref="A5:E5"/>
    <mergeCell ref="A6:E6"/>
    <mergeCell ref="B36:D37"/>
    <mergeCell ref="B33:D33"/>
    <mergeCell ref="A7:E7"/>
    <mergeCell ref="B10:B11"/>
    <mergeCell ref="D10:D11"/>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7DF07-A13F-4059-B437-F38E4B0D1FF6}">
  <dimension ref="A1:F51"/>
  <sheetViews>
    <sheetView showGridLines="0" zoomScale="80" zoomScaleNormal="80" workbookViewId="0">
      <selection activeCell="D28" sqref="D28"/>
    </sheetView>
  </sheetViews>
  <sheetFormatPr baseColWidth="10" defaultColWidth="11.44140625" defaultRowHeight="14.4"/>
  <cols>
    <col min="1" max="1" width="58.88671875" bestFit="1" customWidth="1"/>
    <col min="2" max="2" width="23.5546875" bestFit="1" customWidth="1"/>
    <col min="3" max="4" width="29.109375" bestFit="1" customWidth="1"/>
    <col min="5" max="5" width="22.5546875" customWidth="1"/>
    <col min="6" max="6" width="14.88671875" bestFit="1" customWidth="1"/>
    <col min="9" max="9" width="30.44140625" customWidth="1"/>
  </cols>
  <sheetData>
    <row r="1" spans="1:6" ht="28.5" customHeight="1">
      <c r="A1" s="147" t="s">
        <v>0</v>
      </c>
      <c r="B1" s="147"/>
      <c r="C1" s="147"/>
      <c r="D1" s="147"/>
      <c r="E1" s="147"/>
      <c r="F1" s="147"/>
    </row>
    <row r="2" spans="1:6" ht="21" customHeight="1">
      <c r="A2" s="148" t="s">
        <v>1</v>
      </c>
      <c r="B2" s="148"/>
      <c r="C2" s="148"/>
      <c r="D2" s="148"/>
      <c r="E2" s="148"/>
      <c r="F2" s="148"/>
    </row>
    <row r="3" spans="1:6" ht="15" customHeight="1">
      <c r="A3" s="155" t="s">
        <v>2</v>
      </c>
      <c r="B3" s="155"/>
      <c r="C3" s="155"/>
      <c r="D3" s="155"/>
      <c r="E3" s="155"/>
      <c r="F3" s="155"/>
    </row>
    <row r="5" spans="1:6" ht="18.75" customHeight="1">
      <c r="A5" s="157" t="s">
        <v>29</v>
      </c>
      <c r="B5" s="157"/>
      <c r="C5" s="157"/>
      <c r="D5" s="157"/>
      <c r="E5" s="157"/>
      <c r="F5" s="157"/>
    </row>
    <row r="6" spans="1:6" ht="18">
      <c r="A6" s="157" t="s">
        <v>3413</v>
      </c>
      <c r="B6" s="157"/>
      <c r="C6" s="157"/>
      <c r="D6" s="157"/>
      <c r="E6" s="157"/>
      <c r="F6" s="157"/>
    </row>
    <row r="7" spans="1:6" ht="18.75" customHeight="1">
      <c r="A7" s="163" t="s">
        <v>3426</v>
      </c>
      <c r="B7" s="163"/>
      <c r="C7" s="163"/>
      <c r="D7" s="163"/>
      <c r="E7" s="163"/>
      <c r="F7" s="163"/>
    </row>
    <row r="8" spans="1:6" ht="18.75" customHeight="1">
      <c r="A8" s="163" t="s">
        <v>3427</v>
      </c>
      <c r="B8" s="163"/>
      <c r="C8" s="163"/>
      <c r="D8" s="163"/>
      <c r="E8" s="163"/>
      <c r="F8" s="163"/>
    </row>
    <row r="9" spans="1:6" ht="15.6">
      <c r="A9" s="159" t="s">
        <v>3414</v>
      </c>
      <c r="B9" s="159"/>
      <c r="C9" s="159"/>
      <c r="D9" s="159"/>
      <c r="E9" s="159"/>
      <c r="F9" s="159"/>
    </row>
    <row r="12" spans="1:6">
      <c r="D12" s="119"/>
    </row>
    <row r="15" spans="1:6">
      <c r="A15" s="138" t="s">
        <v>3415</v>
      </c>
      <c r="B15" t="s">
        <v>3416</v>
      </c>
      <c r="C15" t="s">
        <v>3417</v>
      </c>
    </row>
    <row r="16" spans="1:6">
      <c r="A16" s="120" t="s">
        <v>3418</v>
      </c>
      <c r="B16" s="46">
        <v>1532354614554</v>
      </c>
      <c r="C16" s="46">
        <v>110060103195.83006</v>
      </c>
    </row>
    <row r="17" spans="1:5">
      <c r="A17" s="121" t="s">
        <v>14</v>
      </c>
      <c r="B17" s="46">
        <v>1418686514950</v>
      </c>
      <c r="C17" s="46">
        <v>105538832641.50006</v>
      </c>
    </row>
    <row r="18" spans="1:5">
      <c r="A18" s="122" t="s">
        <v>15</v>
      </c>
      <c r="B18" s="46">
        <v>1217765874318</v>
      </c>
      <c r="C18" s="46">
        <v>100976722926.76006</v>
      </c>
      <c r="E18" s="46"/>
    </row>
    <row r="19" spans="1:5">
      <c r="A19" s="123" t="s">
        <v>31</v>
      </c>
      <c r="B19" s="46">
        <v>486795809749</v>
      </c>
      <c r="C19" s="46">
        <v>27762488824.010063</v>
      </c>
      <c r="E19" s="46"/>
    </row>
    <row r="20" spans="1:5">
      <c r="A20" s="123" t="s">
        <v>32</v>
      </c>
      <c r="B20" s="46">
        <v>73535970561</v>
      </c>
      <c r="C20" s="46">
        <v>5686245247.1399994</v>
      </c>
      <c r="E20" s="46"/>
    </row>
    <row r="21" spans="1:5">
      <c r="A21" s="123" t="s">
        <v>16</v>
      </c>
      <c r="B21" s="46">
        <v>263816794305</v>
      </c>
      <c r="C21" s="46">
        <v>41340449697.160004</v>
      </c>
      <c r="E21" s="46"/>
    </row>
    <row r="22" spans="1:5">
      <c r="A22" s="123" t="s">
        <v>33</v>
      </c>
      <c r="B22" s="46">
        <v>14201850000</v>
      </c>
      <c r="C22" s="46">
        <v>300000000</v>
      </c>
      <c r="E22" s="46"/>
    </row>
    <row r="23" spans="1:5">
      <c r="A23" s="123" t="s">
        <v>34</v>
      </c>
      <c r="B23" s="46">
        <v>379413090403</v>
      </c>
      <c r="C23" s="46">
        <v>25870512000.410004</v>
      </c>
      <c r="E23" s="46"/>
    </row>
    <row r="24" spans="1:5">
      <c r="A24" s="123" t="s">
        <v>35</v>
      </c>
      <c r="B24" s="46">
        <v>2359300</v>
      </c>
      <c r="C24" s="46">
        <v>17027158.039999999</v>
      </c>
      <c r="E24" s="46"/>
    </row>
    <row r="25" spans="1:5">
      <c r="A25" s="122" t="s">
        <v>17</v>
      </c>
      <c r="B25" s="46">
        <v>200920640632</v>
      </c>
      <c r="C25" s="46">
        <v>4562109714.7399998</v>
      </c>
      <c r="E25" s="46"/>
    </row>
    <row r="26" spans="1:5">
      <c r="A26" s="123" t="s">
        <v>36</v>
      </c>
      <c r="B26" s="46">
        <v>75124304565</v>
      </c>
      <c r="C26" s="46">
        <v>2271391629.3800001</v>
      </c>
      <c r="E26" s="46"/>
    </row>
    <row r="27" spans="1:5">
      <c r="A27" s="123" t="s">
        <v>37</v>
      </c>
      <c r="B27" s="46">
        <v>57840512900</v>
      </c>
      <c r="C27" s="46">
        <v>852960584.65999997</v>
      </c>
      <c r="E27" s="46"/>
    </row>
    <row r="28" spans="1:5">
      <c r="A28" s="123" t="s">
        <v>38</v>
      </c>
      <c r="B28" s="46">
        <v>9142603</v>
      </c>
      <c r="C28" s="46">
        <v>0</v>
      </c>
      <c r="E28" s="46"/>
    </row>
    <row r="29" spans="1:5">
      <c r="A29" s="123" t="s">
        <v>39</v>
      </c>
      <c r="B29" s="46">
        <v>2087679447</v>
      </c>
      <c r="C29" s="46">
        <v>8333333</v>
      </c>
      <c r="E29" s="46"/>
    </row>
    <row r="30" spans="1:5">
      <c r="A30" s="123" t="s">
        <v>40</v>
      </c>
      <c r="B30" s="46">
        <v>64412716842</v>
      </c>
      <c r="C30" s="46">
        <v>1429424167.7000003</v>
      </c>
      <c r="E30" s="46"/>
    </row>
    <row r="31" spans="1:5">
      <c r="A31" s="123" t="s">
        <v>41</v>
      </c>
      <c r="B31" s="46">
        <v>1446284275</v>
      </c>
      <c r="C31" s="46">
        <v>0</v>
      </c>
      <c r="E31" s="46"/>
    </row>
    <row r="32" spans="1:5">
      <c r="A32" s="121" t="s">
        <v>3419</v>
      </c>
      <c r="B32" s="46">
        <v>113668099604</v>
      </c>
      <c r="C32" s="46">
        <v>4521270554.3300009</v>
      </c>
      <c r="E32" s="46"/>
    </row>
    <row r="33" spans="1:5">
      <c r="A33" s="122" t="s">
        <v>25</v>
      </c>
      <c r="B33" s="46">
        <v>113668099604</v>
      </c>
      <c r="C33" s="46">
        <v>4521270554.3300009</v>
      </c>
      <c r="E33" s="46"/>
    </row>
    <row r="34" spans="1:5">
      <c r="A34" s="123" t="s">
        <v>43</v>
      </c>
      <c r="B34" s="46">
        <v>4281932616</v>
      </c>
      <c r="C34" s="46">
        <v>0</v>
      </c>
      <c r="E34" s="46"/>
    </row>
    <row r="35" spans="1:5">
      <c r="A35" s="123" t="s">
        <v>44</v>
      </c>
      <c r="B35" s="46">
        <v>109386166988</v>
      </c>
      <c r="C35" s="46">
        <v>4521270554.3300009</v>
      </c>
      <c r="E35" s="46"/>
    </row>
    <row r="36" spans="1:5">
      <c r="A36" s="123" t="s">
        <v>3420</v>
      </c>
      <c r="B36" s="46">
        <v>0</v>
      </c>
      <c r="C36" s="46">
        <v>0</v>
      </c>
      <c r="E36" s="46"/>
    </row>
    <row r="37" spans="1:5">
      <c r="A37" s="120" t="s">
        <v>614</v>
      </c>
      <c r="B37" s="46">
        <v>1532354614554</v>
      </c>
      <c r="C37" s="46">
        <v>110060103195.83006</v>
      </c>
      <c r="E37" s="46"/>
    </row>
    <row r="38" spans="1:5">
      <c r="E38" s="46"/>
    </row>
    <row r="39" spans="1:5">
      <c r="E39" s="46"/>
    </row>
    <row r="40" spans="1:5">
      <c r="E40" s="46"/>
    </row>
    <row r="41" spans="1:5">
      <c r="E41" s="46"/>
    </row>
    <row r="42" spans="1:5">
      <c r="E42" s="46"/>
    </row>
    <row r="43" spans="1:5">
      <c r="E43" s="46"/>
    </row>
    <row r="44" spans="1:5">
      <c r="E44" s="46"/>
    </row>
    <row r="45" spans="1:5">
      <c r="E45" s="46"/>
    </row>
    <row r="46" spans="1:5">
      <c r="E46" s="46"/>
    </row>
    <row r="47" spans="1:5">
      <c r="E47" s="46"/>
    </row>
    <row r="48" spans="1:5">
      <c r="E48" s="46"/>
    </row>
    <row r="49" spans="5:5">
      <c r="E49" s="46"/>
    </row>
    <row r="50" spans="5:5">
      <c r="E50" s="46"/>
    </row>
    <row r="51" spans="5:5">
      <c r="E51" s="46"/>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0EE32D9B-71AA-42DA-A69E-B75D63F821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2024-01-30T19:21:21Z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