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
    </mc:Choice>
  </mc:AlternateContent>
  <xr:revisionPtr revIDLastSave="136" documentId="11_056E002E43F221D4807309F08963BE4548BF5355" xr6:coauthVersionLast="47" xr6:coauthVersionMax="47" xr10:uidLastSave="{D99FA23E-A4CE-42B4-94E7-EC5D11BEB4F7}"/>
  <bookViews>
    <workbookView xWindow="-12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4" r:id="rId6"/>
  </sheets>
  <externalReferences>
    <externalReference r:id="rId7"/>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224"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48" l="1"/>
  <c r="E23" i="48"/>
  <c r="E22" i="48"/>
  <c r="E21" i="48"/>
  <c r="E20" i="48"/>
  <c r="D29" i="3"/>
  <c r="D73" i="27"/>
  <c r="C73" i="27"/>
  <c r="D80" i="27"/>
  <c r="D78" i="27"/>
  <c r="C80" i="27"/>
  <c r="C78" i="27"/>
  <c r="D109" i="29" l="1"/>
  <c r="D113" i="29"/>
  <c r="D112" i="29" s="1"/>
  <c r="D14" i="3"/>
  <c r="D21" i="3"/>
  <c r="C29" i="3"/>
  <c r="D56" i="4"/>
  <c r="C56" i="4"/>
  <c r="D49" i="27" l="1"/>
  <c r="D45" i="4"/>
  <c r="D66" i="29"/>
  <c r="D71" i="29"/>
  <c r="D75" i="29"/>
  <c r="D86" i="29"/>
  <c r="C80" i="29"/>
  <c r="D80" i="29"/>
  <c r="D98" i="29"/>
  <c r="D55" i="27"/>
  <c r="D40" i="27"/>
  <c r="C40" i="27"/>
  <c r="D21" i="48"/>
  <c r="D20" i="48"/>
  <c r="D44" i="29"/>
  <c r="C44" i="29"/>
  <c r="E15" i="48"/>
  <c r="D55" i="4"/>
  <c r="C55" i="4"/>
  <c r="C53" i="4"/>
  <c r="C51" i="4"/>
  <c r="C49" i="4"/>
  <c r="C47" i="4"/>
  <c r="C45" i="4"/>
  <c r="C43" i="4"/>
  <c r="C17" i="4"/>
  <c r="C14" i="4"/>
  <c r="D74" i="27"/>
  <c r="D69" i="27"/>
  <c r="C14" i="3"/>
  <c r="D21" i="29"/>
  <c r="D15" i="29"/>
  <c r="C15" i="29"/>
  <c r="D17" i="4"/>
  <c r="D70" i="29" l="1"/>
  <c r="D63" i="29"/>
  <c r="D62" i="29" s="1"/>
  <c r="E12" i="48" l="1"/>
  <c r="D59" i="29" l="1"/>
  <c r="D57" i="29"/>
  <c r="D55" i="29"/>
  <c r="D49" i="29"/>
  <c r="D47" i="29"/>
  <c r="D42" i="29"/>
  <c r="D39" i="29"/>
  <c r="D36" i="29"/>
  <c r="D28" i="29"/>
  <c r="D24" i="29"/>
  <c r="C21" i="29"/>
  <c r="D108" i="29"/>
  <c r="D35" i="29" l="1"/>
  <c r="D14" i="29"/>
  <c r="D13" i="3" l="1"/>
  <c r="D65" i="27" l="1"/>
  <c r="D24" i="48" l="1"/>
  <c r="D15" i="48"/>
  <c r="D12" i="48"/>
  <c r="D22" i="48" s="1"/>
  <c r="D23" i="48" l="1"/>
  <c r="D20" i="27" l="1"/>
  <c r="D43" i="4" l="1"/>
  <c r="D47" i="4"/>
  <c r="D76" i="27" l="1"/>
  <c r="D111" i="29"/>
  <c r="D30" i="27" l="1"/>
  <c r="D53" i="4"/>
  <c r="D51" i="4"/>
  <c r="D49" i="4"/>
  <c r="C76" i="27" l="1"/>
  <c r="C113" i="29" l="1"/>
  <c r="C112" i="29" s="1"/>
  <c r="C111" i="29" s="1"/>
  <c r="C109" i="29" l="1"/>
  <c r="C108" i="29" s="1"/>
  <c r="C42" i="29"/>
  <c r="C55" i="29"/>
  <c r="C57" i="29"/>
  <c r="C66" i="29" l="1"/>
  <c r="C24" i="29"/>
  <c r="C28" i="29"/>
  <c r="C49" i="29"/>
  <c r="C36" i="29"/>
  <c r="C98" i="29"/>
  <c r="C59" i="29"/>
  <c r="C63" i="29"/>
  <c r="C75" i="29"/>
  <c r="C71" i="29"/>
  <c r="C47" i="29"/>
  <c r="C39" i="29"/>
  <c r="C86" i="29"/>
  <c r="C62" i="29" l="1"/>
  <c r="C35" i="29"/>
  <c r="C14" i="29"/>
  <c r="C70" i="29"/>
  <c r="D13" i="29"/>
  <c r="D115" i="29" s="1"/>
  <c r="C13" i="29" l="1"/>
  <c r="C74" i="27" l="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5"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<sst xmlns="http://schemas.openxmlformats.org/spreadsheetml/2006/main" count="366" uniqueCount="277">
  <si>
    <t>MINISTERIO DE HACIENDA</t>
  </si>
  <si>
    <t>DIRECCIÓN GENERAL DE PRESUPUESTO</t>
  </si>
  <si>
    <t>DIRECCIÓN DE ESTUDIOS ECONÓMICOS Y SEGUIMIENTO FINANCIERO</t>
  </si>
  <si>
    <t>Cuenta de Ahorro, Inversión y Financiamiento</t>
  </si>
  <si>
    <t>Gobierno Central</t>
  </si>
  <si>
    <t>Ejecución 1ro de enero - 25 de febrero 2022*</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</si>
  <si>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</si>
  <si>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</si>
  <si>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</si>
  <si>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</si>
  <si>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</si>
  <si>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</si>
  <si>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</si>
  <si>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</si>
  <si>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</si>
  <si>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</si>
  <si>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</si>
  <si>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</si>
  <si>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</si>
  <si>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</si>
  <si>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</si>
  <si>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</si>
  <si>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</si>
  <si>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</si>
  <si>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</si>
  <si>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</si>
  <si>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</si>
  <si>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 Fecha de imputación al 25 de febrero y fecha de registro al 28 de febrero. La fecha de imputación representa los gastos o ingresos en el momento de su ejecución, mientras que la fecha de registro representa el momento de su registro en el sistema, en la medida que se van regularizando los pagos.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</si>
  <si>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</si>
  <si>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</si>
  <si>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</si>
  <si>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</si>
  <si>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Ejecución 1ro de enero - 25 de febrero 2022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</si>
  <si>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</si>
  <si>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</si>
  <si>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</si>
  <si>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</si>
  <si>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</si>
  <si>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</si>
  <si>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</si>
  <si>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</si>
  <si>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</si>
  <si>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</si>
  <si>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</si>
  <si>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</si>
  <si>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</si>
  <si>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</si>
  <si>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</si>
  <si>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</si>
  <si>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</si>
  <si>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</si>
  <si>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</si>
  <si>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</si>
  <si>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</si>
  <si>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</si>
  <si>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</si>
  <si>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</si>
  <si>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</si>
  <si>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</si>
  <si>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</si>
  <si>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</si>
  <si>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</si>
  <si>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</si>
  <si>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</si>
  <si>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</si>
  <si>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</si>
  <si>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</si>
  <si>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</si>
  <si>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</si>
  <si>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</si>
  <si>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</si>
  <si>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</si>
  <si>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</si>
  <si>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</si>
  <si>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</si>
  <si>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</si>
  <si>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</si>
  <si>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</si>
  <si>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</si>
  <si>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</si>
  <si>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</si>
  <si>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</si>
  <si>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</si>
  <si>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</si>
  <si>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</si>
  <si>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</si>
  <si>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</si>
  <si>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</si>
  <si>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</si>
  <si>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</si>
  <si>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</si>
  <si>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</si>
  <si>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</si>
  <si>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</si>
  <si>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 Fecha de imputación al 25 de febrero y fecha de registro al 28 de de febrero. La fecha de imputación representa los gastos o ingresos en el momento de su ejecución, mientras que la fecha de registro representa el momento de su registro en el sistema, en la medida que se van regularizando los pagos.</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</si>
  <si>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</si>
  <si>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</si>
  <si>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</si>
  <si>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</si>
  <si>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</si>
  <si>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</si>
  <si>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</si>
  <si>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</si>
  <si>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</si>
  <si>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</si>
  <si>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</si>
  <si>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</si>
  <si>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</si>
  <si>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</si>
  <si>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</si>
  <si>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</si>
  <si>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</si>
  <si>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</si>
  <si>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</si>
  <si>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</si>
  <si>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</si>
  <si>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</si>
  <si>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</si>
  <si>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</si>
  <si>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</si>
  <si>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</si>
  <si>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</si>
  <si>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</si>
  <si>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</si>
  <si>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</si>
  <si>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</si>
  <si>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</si>
  <si>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</si>
  <si>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</si>
  <si>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</si>
  <si>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</si>
  <si>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</si>
  <si>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</si>
  <si>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</si>
  <si>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</si>
  <si>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</si>
  <si>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</si>
  <si>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</si>
  <si>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</si>
  <si>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</si>
  <si>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</si>
  <si>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</si>
  <si>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</si>
  <si>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</si>
  <si>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</si>
  <si>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</si>
  <si>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</si>
  <si>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</si>
  <si>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</si>
  <si>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</si>
  <si>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</si>
  <si>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</si>
  <si>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</si>
  <si>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</si>
  <si>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</si>
  <si>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</si>
  <si>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</si>
  <si>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</si>
  <si>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</si>
  <si>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</si>
  <si>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</si>
  <si>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</si>
  <si>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</si>
  <si>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</si>
  <si>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</si>
  <si>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</si>
  <si>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</si>
  <si>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</si>
  <si>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</si>
  <si>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</si>
  <si>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</si>
  <si>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</si>
  <si>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</si>
  <si>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</si>
  <si>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</si>
  <si>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</si>
  <si>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</si>
  <si>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</si>
  <si>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</si>
  <si>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</si>
  <si>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</si>
  <si>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</si>
  <si>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</si>
  <si>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</si>
  <si>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</si>
  <si>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</si>
  <si>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</si>
  <si>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</si>
  <si>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</si>
  <si>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</si>
  <si>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</si>
  <si>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</si>
  <si>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</si>
  <si>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</si>
  <si>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</si>
  <si>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</si>
  <si>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</si>
  <si>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Ejecución 1ro de enero -25 de febrero 2022*</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</si>
  <si>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</si>
  <si>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</si>
  <si>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</si>
  <si>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</si>
  <si>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</si>
  <si>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</si>
  <si>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</si>
  <si>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</si>
  <si>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</si>
  <si>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</si>
  <si>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</si>
  <si>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</si>
  <si>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</si>
  <si>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</si>
  <si>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</si>
  <si>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</si>
  <si>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</si>
  <si>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</si>
  <si>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</si>
  <si>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</si>
  <si>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</si>
  <si>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</si>
  <si>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</si>
  <si>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</si>
  <si>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</si>
  <si>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</si>
  <si>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</si>
  <si>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</si>
  <si>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</si>
  <si>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</si>
  <si>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</si>
  <si>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</si>
  <si>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</si>
  <si>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</si>
  <si>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</si>
  <si>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</si>
  <si>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</si>
  <si>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</si>
  <si>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</si>
  <si>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</si>
  <si>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</si>
  <si>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</si>
  <si>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</si>
  <si>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</si>
  <si>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</si>
  <si>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</si>
  <si>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</si>
  <si>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</si>
  <si>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</si>
  <si>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</si>
  <si>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</si>
  <si>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</si>
  <si>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</si>
  <si>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</si>
  <si>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</si>
  <si>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</si>
  <si>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</si>
  <si>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</si>
  <si>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</si>
  <si>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</si>
  <si>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</si>
  <si>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</si>
  <si>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</si>
  <si>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</si>
  <si>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</si>
  <si>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</si>
  <si>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</si>
  <si>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</si>
  <si>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 xml:space="preserve">      Ejecución 1ro de enero - 25 de febrero 2022 (fecha de imputación)</t>
  </si>
  <si>
    <t>Ejecución 1ro de enero - 28 de febrero 2022 (fecha de registro)</t>
  </si>
  <si>
    <t>En RD$</t>
  </si>
  <si>
    <t>PERIODO</t>
  </si>
  <si>
    <t>2022</t>
  </si>
  <si>
    <t>Etiquetas de fila</t>
  </si>
  <si>
    <t>Suma de PRESUPUESTO INICIAL</t>
  </si>
  <si>
    <t>Suma de PRESUPUESTO DEVENGADO</t>
  </si>
  <si>
    <t>1.1.1.1.1 - Administración central</t>
  </si>
  <si>
    <t>4 - Aplicaciones financieras</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</si>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</sst>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43" fontId="13" fillId="2" borderId="0" xfId="1" applyFont="1" applyFill="1" applyAlignment="1">
      <alignment wrapText="1"/>
    </xf>
    <xf numFmtId="43" fontId="14" fillId="2" borderId="0" xfId="1" applyFont="1" applyFill="1" applyAlignment="1">
      <alignment vertical="center"/>
    </xf>
    <xf numFmtId="0" fontId="0" fillId="0" borderId="0" xfId="0" pivotButton="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2">
    <dxf>
      <numFmt numFmtId="164" formatCode="_(* #,##0.0_);_(* \(#,##0.0\);_(* &quot;-&quot;??_);_(@_)"/>
    </dxf>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1019175</xdr:colOff>
      <xdr:row>0</xdr:row>
      <xdr:rowOff>307975</xdr:rowOff>
    </xdr:from>
    <xdr:to>
      <xdr:col>5</xdr:col>
      <xdr:colOff>915075</xdr:colOff>
      <xdr:row>3</xdr:row>
      <xdr:rowOff>168275</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800850" y="307975"/>
          <a:ext cx="1562775" cy="850900"/>
        </a:xfrm>
        <a:prstGeom prst="rect">
          <a:avLst/>
        </a:prstGeom>
      </xdr:spPr>
    </xdr:pic>
    <xdr:clientData/>
  </xdr:twoCellAnchor>
  <xdr:twoCellAnchor editAs="oneCell">
    <xdr:from>
      <xdr:col>1</xdr:col>
      <xdr:colOff>200026</xdr:colOff>
      <xdr:row>1</xdr:row>
      <xdr:rowOff>141288</xdr:rowOff>
    </xdr:from>
    <xdr:to>
      <xdr:col>2</xdr:col>
      <xdr:colOff>362441</xdr:colOff>
      <xdr:row>4</xdr:row>
      <xdr:rowOff>66675</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1028701" y="503238"/>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1323975</xdr:colOff>
      <xdr:row>1</xdr:row>
      <xdr:rowOff>238125</xdr:rowOff>
    </xdr:from>
    <xdr:to>
      <xdr:col>4</xdr:col>
      <xdr:colOff>1833132</xdr:colOff>
      <xdr:row>6</xdr:row>
      <xdr:rowOff>28575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000875" y="600075"/>
          <a:ext cx="1842657" cy="914400"/>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133351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161926</xdr:rowOff>
    </xdr:from>
    <xdr:to>
      <xdr:col>5</xdr:col>
      <xdr:colOff>185595</xdr:colOff>
      <xdr:row>6</xdr:row>
      <xdr:rowOff>176679</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410449" y="790576"/>
          <a:ext cx="1757221" cy="872003"/>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19051</xdr:rowOff>
    </xdr:from>
    <xdr:to>
      <xdr:col>4</xdr:col>
      <xdr:colOff>354735</xdr:colOff>
      <xdr:row>5</xdr:row>
      <xdr:rowOff>180975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162800" y="647701"/>
          <a:ext cx="1564410" cy="781049"/>
        </a:xfrm>
        <a:prstGeom prst="rect">
          <a:avLst/>
        </a:prstGeom>
      </xdr:spPr>
    </xdr:pic>
    <xdr:clientData/>
  </xdr:twoCellAnchor>
  <xdr:twoCellAnchor editAs="oneCell">
    <xdr:from>
      <xdr:col>0</xdr:col>
      <xdr:colOff>876300</xdr:colOff>
      <xdr:row>1</xdr:row>
      <xdr:rowOff>228600</xdr:rowOff>
    </xdr:from>
    <xdr:to>
      <xdr:col>1</xdr:col>
      <xdr:colOff>1547545</xdr:colOff>
      <xdr:row>5</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76300" y="5905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1454884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565006</xdr:colOff>
      <xdr:row>5</xdr:row>
      <xdr:rowOff>104775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7</xdr:row>
      <xdr:rowOff>0</xdr:rowOff>
    </xdr:to>
    <xdr:pic>
      <xdr:nvPicPr>
        <xdr:cNvPr id="2" name="Imagen 1">
          <a:extLst>
            <a:ext uri="{FF2B5EF4-FFF2-40B4-BE49-F238E27FC236}">
              <a16:creationId xmlns:a16="http://schemas.microsoft.com/office/drawing/2014/main" id="{D1DB8320-C09D-47D0-B100-64875C9534B8}"/>
            </a:ext>
          </a:extLst>
        </xdr:cNvPr>
        <xdr:cNvPicPr>
          <a:picLocks noChangeAspect="1"/>
        </xdr:cNvPicPr>
      </xdr:nvPicPr>
      <xdr:blipFill>
        <a:blip xmlns:r="http://schemas.openxmlformats.org/officeDocument/2006/relationships" r:embed="rId1"/>
        <a:stretch>
          <a:fillRect/>
        </a:stretch>
      </xdr:blipFill>
      <xdr:spPr>
        <a:xfrm>
          <a:off x="0" y="0"/>
          <a:ext cx="314325" cy="1724025"/>
        </a:xfrm>
        <a:prstGeom prst="rect">
          <a:avLst/>
        </a:prstGeom>
      </xdr:spPr>
    </xdr:pic>
    <xdr:clientData/>
  </xdr:twoCellAnchor>
  <xdr:twoCellAnchor editAs="oneCell">
    <xdr:from>
      <xdr:col>4</xdr:col>
      <xdr:colOff>656168</xdr:colOff>
      <xdr:row>0</xdr:row>
      <xdr:rowOff>151343</xdr:rowOff>
    </xdr:from>
    <xdr:to>
      <xdr:col>5</xdr:col>
      <xdr:colOff>306917</xdr:colOff>
      <xdr:row>4</xdr:row>
      <xdr:rowOff>206847</xdr:rowOff>
    </xdr:to>
    <xdr:pic>
      <xdr:nvPicPr>
        <xdr:cNvPr id="3" name="Imagen 3">
          <a:extLst>
            <a:ext uri="{FF2B5EF4-FFF2-40B4-BE49-F238E27FC236}">
              <a16:creationId xmlns:a16="http://schemas.microsoft.com/office/drawing/2014/main" id="{70939B8C-FA5E-4258-8852-7EE3A5F6F4FA}"/>
            </a:ext>
          </a:extLst>
        </xdr:cNvPr>
        <xdr:cNvPicPr>
          <a:picLocks noChangeAspect="1"/>
        </xdr:cNvPicPr>
      </xdr:nvPicPr>
      <xdr:blipFill>
        <a:blip xmlns:r="http://schemas.openxmlformats.org/officeDocument/2006/relationships" r:embed="rId2"/>
        <a:stretch>
          <a:fillRect/>
        </a:stretch>
      </xdr:blipFill>
      <xdr:spPr>
        <a:xfrm>
          <a:off x="12343343" y="151343"/>
          <a:ext cx="1927224" cy="1065154"/>
        </a:xfrm>
        <a:prstGeom prst="rect">
          <a:avLst/>
        </a:prstGeom>
      </xdr:spPr>
    </xdr:pic>
    <xdr:clientData/>
  </xdr:twoCellAnchor>
  <xdr:twoCellAnchor editAs="oneCell">
    <xdr:from>
      <xdr:col>0</xdr:col>
      <xdr:colOff>577412</xdr:colOff>
      <xdr:row>1</xdr:row>
      <xdr:rowOff>11643</xdr:rowOff>
    </xdr:from>
    <xdr:to>
      <xdr:col>0</xdr:col>
      <xdr:colOff>2412999</xdr:colOff>
      <xdr:row>5</xdr:row>
      <xdr:rowOff>105834</xdr:rowOff>
    </xdr:to>
    <xdr:pic>
      <xdr:nvPicPr>
        <xdr:cNvPr id="4" name="Imagen 3">
          <a:extLst>
            <a:ext uri="{FF2B5EF4-FFF2-40B4-BE49-F238E27FC236}">
              <a16:creationId xmlns:a16="http://schemas.microsoft.com/office/drawing/2014/main" id="{060C7AA6-26FD-4A57-9D3C-EEF59B6AE7A3}"/>
            </a:ext>
          </a:extLst>
        </xdr:cNvPr>
        <xdr:cNvPicPr>
          <a:picLocks noChangeAspect="1"/>
        </xdr:cNvPicPr>
      </xdr:nvPicPr>
      <xdr:blipFill>
        <a:blip xmlns:r="http://schemas.openxmlformats.org/officeDocument/2006/relationships" r:embed="rId3"/>
        <a:stretch>
          <a:fillRect/>
        </a:stretch>
      </xdr:blipFill>
      <xdr:spPr>
        <a:xfrm>
          <a:off x="577412" y="373593"/>
          <a:ext cx="1835587" cy="9800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21.374586574071" createdVersion="7" refreshedVersion="7" minRefreshableVersion="3" recordCount="2664" xr:uid="{BB553E33-002B-49C4-BA00-2257E029142A}">
  <cacheSource type="worksheet">
    <worksheetSource ref="A2:N2666"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ount="8">
        <s v="1 - Poder Legislativo"/>
        <s v="2 - Poder Ejecutivo"/>
        <s v="3 - Poder Judicial"/>
        <s v="4 - Junta Central Electoral"/>
        <s v="5 - Cámara de Cuentas de la República Dominicana"/>
        <s v="6 - Tribunal Constitucional"/>
        <s v="7 - Defensor del Pueblo"/>
        <s v="8 - Tribunal Superior Electoral (TSE)"/>
      </sharedItems>
    </cacheField>
    <cacheField name="CAPITULO" numFmtId="0">
      <sharedItems count="33">
        <s v="0101 - SENADO DE LA REPÚBLICA"/>
        <s v="0102 - CÁMARA DE DIPUTADOS"/>
        <s v="0201 - PRESIDENCIA DE LA REPÚBLICA"/>
        <s v="0202 - MINISTERIO DE  INTERIOR Y POLICÍA"/>
        <s v="0203 - MINISTERIO DE DEFENSA"/>
        <s v="0204 - MINISTERIO DE RELACIONES EXTERIORES"/>
        <s v="0205 - MINISTERIO DE HACIENDA"/>
        <s v="0206 - MINISTERIO DE EDUCACIÓN"/>
        <s v="0207 - MINISTERIO DE SALUD PÚBLICA Y ASISTENCIA SOCIAL"/>
        <s v="0208 - MINISTERIO DE DEPORTES Y RECREACIÓN"/>
        <s v="0209 - MINISTERIO DE TRABAJO"/>
        <s v="0210 - MINISTERIO DE AGRICULTURA"/>
        <s v="0211 - MINISTERIO DE OBRAS PÚBLICAS Y COMUNICACIONES"/>
        <s v="0212 - MINISTERIO DE INDUSTRIA, COMERCIO Y MIPYMES (MICM)"/>
        <s v="0213 - MINISTERIO DE TURISMO"/>
        <s v="0214 - PROCURADURÍA GENERAL DE LA REPÚBLICA"/>
        <s v="0215 - MINISTERIO DE LA MUJER"/>
        <s v="0216 - MINISTERIO DE CULTURA"/>
        <s v="0217 - MINISTERIO DE LA JUVENTUD"/>
        <s v="0218 - MINISTERIO DE MEDIO AMBIENTE Y RECURSOS NATURALES"/>
        <s v="0219 - MINISTERIO DE EDUCACIÓN SUPERIOR CIENCIA Y TECNOLOGÍA"/>
        <s v="0220 - MINISTERIO DE ECONOMÍA, PLANIFICACIÓN Y DESARROLLO"/>
        <s v="0221 - MINISTERIO DE ADMINISTRACIÓN PÚBLICA"/>
        <s v="0222 - MINISTERIO DE ENERGIA Y MINAS"/>
        <s v="0999 - ADMINISTRACION DE OBLIGACIONES DEL TESORO NACIONAL"/>
        <s v="0223 - MINISTERIO DE LA VIVIENDA, HABITAT Y EDIFICACIONES (MIVHED)"/>
        <s v="0301 - PODER JUDICIAL"/>
        <s v="0401 - JUNTA CENTRAL ELECTORAL"/>
        <s v="0402 - CÁMARA DE CUENTAS"/>
        <s v="0403 - TRIBUNAL CONSTITUCIONAL"/>
        <s v="0404 - DEFENSOR DEL PUEBLO"/>
        <s v="0405 - TRIBUNAL SUPERIOR  ELECTORAL ( TSE)"/>
        <s v="0998 - ADMINISTRACION DE DEUDA PUBLICA Y ACTIVOS FINANCIEROS"/>
      </sharedItems>
    </cacheField>
    <cacheField name="FINALIDAD" numFmtId="0">
      <sharedItems count="6">
        <s v="1 - SERVICIOS  GENERALES"/>
        <s v="3 - PROTECCIÓN DEL MEDIO AMBIENTE"/>
        <s v="4 - SERVICIOS SOCIALES"/>
        <s v="2 - SERVICIOS ECONÓMICOS"/>
        <s v="5 - INTERESES DE LA DEUDA PÚBLICA"/>
        <s v="0 - N/A"/>
      </sharedItems>
    </cacheField>
    <cacheField name="FUNCION" numFmtId="0">
      <sharedItems count="22">
        <s v="1.1 - Administración general"/>
        <s v="1.3 - Defensa nacional"/>
        <s v="1.4 - Justicia, orden público y seguridad"/>
        <s v="3.2 - Protección de la biodiversidad y ordenación de desechos"/>
        <s v="4.2 - Salud"/>
        <s v="4.3 - Actividades deportivas, recreativas, culturales y religiosas"/>
        <s v="4.5 - Protección social"/>
        <s v="2.6 - Transporte"/>
        <s v="4.4 - Educación"/>
        <s v="2.2 - Agropecuaria, caza, pesca y silvicultura"/>
        <s v="1.2 - Relaciones internacionales"/>
        <s v="2.1 - Asuntos económicos, comerciales y laborales"/>
        <s v="2.3 - Riego"/>
        <s v="2.7 - Comunicaciones"/>
        <s v="4.1 - Vivienda y servicios comunitarios"/>
        <s v="2.9 - Otros servicios económicos"/>
        <s v="2.5 - Minería, manufactura y construcción"/>
        <s v="3.1 - Protección del aire, agua y suelo"/>
        <s v="2.4 - Energía y combustible"/>
        <s v="5.1 - Intereses y comisiones de deuda pública"/>
        <s v="2.8 - Banca y seguros"/>
        <s v="0.0 - N/A"/>
      </sharedItems>
    </cacheField>
    <cacheField name="SUB_FUNCION" numFmtId="0">
      <sharedItems count="72">
        <s v="1.1.01 - Órganos ejecutivos y legislativos"/>
        <s v="1.1.02 - Gestión administrativa, financiera, fiscal, económica y planificación"/>
        <s v="1.3.02 - Defensa civil y gestión de riesgo de desastre"/>
        <s v="1.4.03 - Administración y servicios de justicia"/>
        <s v="3.2.01 - Protección de la biodiversidad y el paisaje"/>
        <s v="4.2.98 - Investigación y desarrollo relacionados con la salud"/>
        <s v="4.3.03 - Servicios culturales"/>
        <s v="4.5.10 - Asistencia social"/>
        <s v="1.4.01 - Servicios de seguridad interior"/>
        <s v="1.4.02 - Servicios de protección contra incendios"/>
        <s v="1.4.05 - Servicios de migraciones"/>
        <s v="2.6.01 - Transporte por carretera"/>
        <s v="4.2.02 - Servicios hospitalarios"/>
        <s v="4.4.04 - Educación superior"/>
        <s v="4.5.01 - Edad avanzada, pensiones (por edad o incapacidad)"/>
        <s v="1.3.01 - Defensa militar"/>
        <s v="1.3.98 - Investigación y desarrollo para la defensa militar y civil y  gestión de riesgo de desastre"/>
        <s v="2.2.01 - Agropecuaria"/>
        <s v="4.3.02 - Servicios recreativos y deportivos"/>
        <s v="4.4.07 - Educación vocacional"/>
        <s v="4.4.08 - Enseñanza y capacitación para defensa y seguridad"/>
        <s v="1.2.01 - Relaciones internacionales desde oficinas en el país"/>
        <s v="1.2.02 - Relaciones internacionales desde oficinas en el exterior"/>
        <s v="4.4.01 - Educación inicial"/>
        <s v="4.4.02 - Educación básica"/>
        <s v="4.4.03 - Educación media"/>
        <s v="4.4.05 - Educación de adultos"/>
        <s v="4.4.06 - Educación técnica"/>
        <s v="4.4.98 - Investigación y desarrollo relacionados con la educación"/>
        <s v="4.4.99 - Planificación, gestión y supervisión de la educación"/>
        <s v="4.5.08 - Equidad de género"/>
        <s v="4.2.03 - Servicios de la salud pública y prevención de la salud"/>
        <s v="4.2.99 - Planificación, gestión y supervisión de la salud"/>
        <s v="4.3.01 - Deportes de alto rendimiento"/>
        <s v="4.3.99 - Planificación, gestión y supervisión de las actividades deportivas, recreativas, culturales y religiosas"/>
        <s v="2.1.02 - Asuntos laborales generales"/>
        <s v="2.3.01 - Riego"/>
        <s v="2.6.02 - Transporte por agua"/>
        <s v="2.6.03 - Transporte por ferrocarril"/>
        <s v="2.6.04 - Transporte aéreo"/>
        <s v="2.6.99 - Planificación, gestión y supervisión del transporte"/>
        <s v="2.7.01 - Comunicaciones"/>
        <s v="4.1.01 - Urbanización y servicios comunitarios"/>
        <s v="4.5.07 - Vivienda social"/>
        <s v="2.1.01 - Asuntos económicos y regulación del comercio"/>
        <s v="2.9.03 - Turismo"/>
        <s v="1.4.04 - Prisiones"/>
        <s v="1.4.98 - Investigación y desarrollo relacionados con la justicia, orden público y seguridad"/>
        <s v="4.5.99 - Planificación, gestión y supervisión de la protección social"/>
        <s v="4.5.98 - Investigación y desarrollo relacionado con la protección social"/>
        <s v="4.5.09 - Juventud"/>
        <s v="2.5.01 - Extracción de recursos minerales"/>
        <s v="3.1.01 - Reducción de la contaminación"/>
        <s v="3.1.02 - Administración del agua"/>
        <s v="3.2.99 - Planificación, gestión y supervisión de la protección del medio ambiente"/>
        <s v="4.4.09 - Enseñanza no atribuible a ningún nivel"/>
        <s v="2.4.01 - Energía eléctrica"/>
        <s v="2.4.03 - Combustible"/>
        <s v="1.1.04 - Órganos electorales y promoción de la participación ciudadana"/>
        <s v="5.1.01 - Intereses y comisiones de deuda pública"/>
        <s v="1.1.03 - Transferencias a instituciones públicas incluidos los gobiernos locales"/>
        <s v="4.3.05 - Servicios religiosos y otros servicios comunitarios religiosos"/>
        <s v="2.8.02 - Operación de la banca y del sector seguros"/>
        <s v="4.1.03 - Abastecimiento de agua potable"/>
        <s v="2.2.02 - Caza y pesca"/>
        <s v="3.2.02 - Ordenación de desechos"/>
        <s v="4.5.06 - Desempleo"/>
        <s v="2.9.02 - Hoteles y restaurantes"/>
        <s v="1.1.98 - Investigación y desarrollo relacionado con la administración general"/>
        <s v="4.1.02 - Desarrollo comunitario"/>
        <s v="4.5.05 - Familia e hijos"/>
        <s v="0.0.00 - N/A"/>
      </sharedItems>
    </cacheField>
    <cacheField name="CONCEPTO" numFmtId="0">
      <sharedItems count="12">
        <s v="2.1 - REMUNERACIONES Y CONTRIBUCIONES"/>
        <s v="2.2 - CONTRATACIÓN DE SERVICIOS"/>
        <s v="2.3 - MATERIALES Y SUMINISTROS"/>
        <s v="2.4 - TRANSFERENCIAS CORRIENTES"/>
        <s v="2.9 - GASTOS FINANCIEROS"/>
        <s v="2.7 - OBRAS"/>
        <s v="2.6 - BIENES MUEBLES, INMUEBLES E INTANGIBLES"/>
        <s v="2.5 - TRANSFERENCIAS DE CAPITAL"/>
        <s v="4.1 - Incremento de activos financieros"/>
        <s v="4.2 - Disminución de pasivos"/>
        <s v="4.5 - Importes a devengar por descuentos en colocaciones de títulos valores"/>
        <s v="4.6 - Primas  en Recompra de Títulos y Valores"/>
      </sharedItems>
    </cacheField>
    <cacheField name="CUENTA" numFmtId="0">
      <sharedItems count="56">
        <s v="2.1.1 - REMUNERACIONES"/>
        <s v="2.1.2 - SOBRESUELDOS"/>
        <s v="2.1.3 - DIETAS Y GASTOS DE REPRESENTACIÓN"/>
        <s v="2.1.5 - CONTRIBUCIONES A LA SEGURIDAD SOCIAL"/>
        <s v="2.2.1 - SERVICIOS BÁSICOS"/>
        <s v="2.2.2 - PUBLICIDAD, IMPRESIÓN Y ENCUADERNACIÓN"/>
        <s v="2.2.3 - VIÁTICOS"/>
        <s v="2.2.4 - TRANSPORTE Y ALMACENAJE"/>
        <s v="2.2.5 - ALQUILERES Y RENTAS"/>
        <s v="2.2.6 - SEGUROS"/>
        <s v="2.2.7 - SERVICIOS DE CONSERVACIÓN, REPARACIONES MENORES E INSTALACIONES TEMPORALES"/>
        <s v="2.2.8 - OTROS SERVICIOS NO INCLUIDOS EN CONCEPTOS ANTERIORES"/>
        <s v="2.2.9 - OTRAS CONTRATACIONES DE SERVICIOS"/>
        <s v="2.3.1 - ALIMENTOS Y PRODUCTOS AGROFORESTALES"/>
        <s v="2.3.2 - TEXTILES Y VESTUARIOS"/>
        <s v="2.3.4 - PRODUCTOS FARMACÉUTICOS"/>
        <s v="2.3.6 - PRODUCTOS DE MINERALES, METÁLICOS Y NO METÁLICOS"/>
        <s v="2.3.7 - COMBUSTIBLES, LUBRICANTES, PRODUCTOS QUÍMICOS Y CONEXOS"/>
        <s v="2.3.9 - PRODUCTOS Y ÚTILES VARIOS"/>
        <s v="2.3.3 - PAPEL, CARTÓN E IMPRESOS"/>
        <s v="2.3.5 - CUERO, CAUCHO Y PLÁSTICO"/>
        <s v="2.1.4 - GRATIFICACIONES Y BONIFICACIONES"/>
        <s v="2.3.8 - GASTOS QUE SE ASIGNARÁN DURANTE EL EJERCICIO (ART. 32 Y 33 LEY 423-06)"/>
        <s v="2.4.1 - TRANSFERENCIAS CORRIENTES AL SECTOR PRIVADO"/>
        <s v="2.9.1 - INTERESES DE LA DEUDA PÚBLICA INTERNA"/>
        <s v="2.9.2 - INTERESES DE LA DEUDA PUBLICA EXTERNA"/>
        <s v="2.9.4 - COMISIONES Y OTROS GASTOS BANCARIOS DE LA DEUDA PÚBLICA"/>
        <s v="2.4.6 - SUBVENCIONES"/>
        <s v="2.4.7 - TRANSFERENCIAS CORRIENTES AL SECTOR EXTERNO"/>
        <s v="2.4.2 - TRANSFERENCIAS CORRIENTES AL  GOBIERNO GENERAL NACIONAL"/>
        <s v="2.4.9 - TRANSFERENCIAS CORRIENTES A OTRAS INSTITUCIONES PÚBLICAS"/>
        <s v="2.4.3 - TRANSFERENCIAS CORRIENTES A GOBIERNOS GENERALES LOCALES"/>
        <s v="2.4.5 - TRANSFERENCIAS CORRIENTES A INSTITUCIONES PÚBLICAS FINANCIERAS"/>
        <s v="2.4.4 - TRANSFERENCIAS CORRIENTES A EMPRESAS PÚBLICAS NO FINANCIERAS"/>
        <s v="2.7.2 - INFRAESTRUCTURA"/>
        <s v="2.7.3 - CONSTRUCCIONES EN BIENES CONCESIONADOS"/>
        <s v="2.6.1 - MOBILIARIO Y EQUIPO"/>
        <s v="2.6.3 - EQUIPO E INSTRUMENTAL, CIENTÍFICO Y LABORATORIO"/>
        <s v="2.6.4 - VEHÍCULOS Y EQUIPO DE TRANSPORTE, TRACCIÓN Y ELEVACIÓN"/>
        <s v="2.6.5 - MAQUINARIA, OTROS EQUIPOS Y HERRAMIENTAS"/>
        <s v="2.6.8 - BIENES INTANGIBLES"/>
        <s v="2.6.2 - MOBILIARIO Y EQUIPO DE AUDIO, AUDIOVISUAL, RECREATIVO Y EDUCACIONAL"/>
        <s v="2.7.1 - OBRAS EN EDIFICACIONES"/>
        <s v="2.6.6 - EQUIPOS DE DEFENSA Y SEGURIDAD"/>
        <s v="2.6.9 - EDIFICIOS, ESTRUCTURAS, TIERRAS, TERRENOS Y OBJETOS DE VALOR"/>
        <s v="2.6.7 - ACTIVOS BIOLÓGICOS"/>
        <s v="2.5.4 - TRANSFERENCIAS DE CAPITAL  A EMPRESAS PÚBLICAS NO FINANCIERAS"/>
        <s v="2.5.3 - TRANSFERENCIAS DE CAPITAL A GOBIERNOS GENERALES LOCALES"/>
        <s v="2.5.9 - TRANSFERENCIAS DE CAPITAL A OTRAS INSTITUCIONES PÚBLICAS"/>
        <s v="2.5.1 - TRANSFERENCIAS DE CAPITAL AL SECTOR PRIVADO"/>
        <s v="2.5.2 - TRANSFERENCIAS DE CAPITAL AL GOBIERNO GENERAL  NACIONAL"/>
        <s v="2.7.4 - GASTOS QUE SE ASIGNARÁN DURANTE EL EJERCICIO PARA INVERSIÓN (ART. 32 Y 33 LEY 423-06)"/>
        <s v="4.1.2 - Incremento de activos financieros no corrientes"/>
        <s v="4.2.1 - Disminución de pasivos corrientes"/>
        <s v="4.5.4 - Intereses corridos internos y externos en compra de títulos valores de largo plazo"/>
        <s v="4.6.2 - Primas en Recompra de Títulos Valores de Largo Plazo"/>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26113941813.25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64">
  <r>
    <x v="0"/>
    <x v="0"/>
    <x v="0"/>
    <x v="0"/>
    <x v="0"/>
    <x v="0"/>
    <x v="0"/>
    <x v="0"/>
    <x v="0"/>
    <x v="0"/>
    <x v="0"/>
    <x v="0"/>
    <n v="1091222964"/>
    <n v="181870494"/>
  </r>
  <r>
    <x v="0"/>
    <x v="0"/>
    <x v="0"/>
    <x v="0"/>
    <x v="0"/>
    <x v="0"/>
    <x v="0"/>
    <x v="0"/>
    <x v="0"/>
    <x v="0"/>
    <x v="0"/>
    <x v="1"/>
    <n v="117300000"/>
    <n v="19549998"/>
  </r>
  <r>
    <x v="0"/>
    <x v="0"/>
    <x v="0"/>
    <x v="0"/>
    <x v="0"/>
    <x v="0"/>
    <x v="0"/>
    <x v="0"/>
    <x v="0"/>
    <x v="0"/>
    <x v="0"/>
    <x v="2"/>
    <n v="29576000"/>
    <n v="4929332"/>
  </r>
  <r>
    <x v="0"/>
    <x v="0"/>
    <x v="0"/>
    <x v="0"/>
    <x v="0"/>
    <x v="0"/>
    <x v="0"/>
    <x v="0"/>
    <x v="0"/>
    <x v="0"/>
    <x v="0"/>
    <x v="3"/>
    <n v="359484609"/>
    <n v="59914102"/>
  </r>
  <r>
    <x v="0"/>
    <x v="0"/>
    <x v="0"/>
    <x v="0"/>
    <x v="0"/>
    <x v="0"/>
    <x v="0"/>
    <x v="0"/>
    <x v="0"/>
    <x v="0"/>
    <x v="1"/>
    <x v="4"/>
    <n v="41510000"/>
    <n v="6918328"/>
  </r>
  <r>
    <x v="0"/>
    <x v="0"/>
    <x v="0"/>
    <x v="0"/>
    <x v="0"/>
    <x v="0"/>
    <x v="0"/>
    <x v="0"/>
    <x v="0"/>
    <x v="0"/>
    <x v="1"/>
    <x v="5"/>
    <n v="53000000"/>
    <n v="8833332"/>
  </r>
  <r>
    <x v="0"/>
    <x v="0"/>
    <x v="0"/>
    <x v="0"/>
    <x v="0"/>
    <x v="0"/>
    <x v="0"/>
    <x v="0"/>
    <x v="0"/>
    <x v="0"/>
    <x v="1"/>
    <x v="6"/>
    <n v="34076000"/>
    <n v="5679332"/>
  </r>
  <r>
    <x v="0"/>
    <x v="0"/>
    <x v="0"/>
    <x v="0"/>
    <x v="0"/>
    <x v="0"/>
    <x v="0"/>
    <x v="0"/>
    <x v="0"/>
    <x v="0"/>
    <x v="1"/>
    <x v="7"/>
    <n v="7150000"/>
    <n v="1191664"/>
  </r>
  <r>
    <x v="0"/>
    <x v="0"/>
    <x v="0"/>
    <x v="0"/>
    <x v="0"/>
    <x v="0"/>
    <x v="0"/>
    <x v="0"/>
    <x v="0"/>
    <x v="0"/>
    <x v="1"/>
    <x v="8"/>
    <n v="48500000"/>
    <n v="8083328"/>
  </r>
  <r>
    <x v="0"/>
    <x v="0"/>
    <x v="0"/>
    <x v="0"/>
    <x v="0"/>
    <x v="0"/>
    <x v="0"/>
    <x v="0"/>
    <x v="0"/>
    <x v="0"/>
    <x v="1"/>
    <x v="9"/>
    <n v="80100000"/>
    <n v="13349998"/>
  </r>
  <r>
    <x v="0"/>
    <x v="0"/>
    <x v="0"/>
    <x v="0"/>
    <x v="0"/>
    <x v="0"/>
    <x v="0"/>
    <x v="0"/>
    <x v="0"/>
    <x v="0"/>
    <x v="1"/>
    <x v="10"/>
    <n v="42850000"/>
    <n v="7141660"/>
  </r>
  <r>
    <x v="0"/>
    <x v="0"/>
    <x v="0"/>
    <x v="0"/>
    <x v="0"/>
    <x v="0"/>
    <x v="0"/>
    <x v="0"/>
    <x v="0"/>
    <x v="0"/>
    <x v="1"/>
    <x v="11"/>
    <n v="19335000"/>
    <n v="3222498"/>
  </r>
  <r>
    <x v="0"/>
    <x v="0"/>
    <x v="0"/>
    <x v="0"/>
    <x v="0"/>
    <x v="0"/>
    <x v="0"/>
    <x v="0"/>
    <x v="0"/>
    <x v="0"/>
    <x v="1"/>
    <x v="12"/>
    <n v="40000000"/>
    <n v="6666666"/>
  </r>
  <r>
    <x v="0"/>
    <x v="0"/>
    <x v="0"/>
    <x v="0"/>
    <x v="0"/>
    <x v="0"/>
    <x v="0"/>
    <x v="0"/>
    <x v="0"/>
    <x v="0"/>
    <x v="2"/>
    <x v="13"/>
    <n v="11600000"/>
    <n v="1933332"/>
  </r>
  <r>
    <x v="0"/>
    <x v="0"/>
    <x v="0"/>
    <x v="0"/>
    <x v="0"/>
    <x v="0"/>
    <x v="0"/>
    <x v="0"/>
    <x v="0"/>
    <x v="0"/>
    <x v="2"/>
    <x v="14"/>
    <n v="4000000"/>
    <n v="666666"/>
  </r>
  <r>
    <x v="0"/>
    <x v="0"/>
    <x v="0"/>
    <x v="0"/>
    <x v="0"/>
    <x v="0"/>
    <x v="0"/>
    <x v="0"/>
    <x v="0"/>
    <x v="0"/>
    <x v="2"/>
    <x v="15"/>
    <n v="800000"/>
    <n v="133334"/>
  </r>
  <r>
    <x v="0"/>
    <x v="0"/>
    <x v="0"/>
    <x v="0"/>
    <x v="0"/>
    <x v="0"/>
    <x v="0"/>
    <x v="0"/>
    <x v="0"/>
    <x v="0"/>
    <x v="2"/>
    <x v="16"/>
    <n v="3000000"/>
    <n v="500004"/>
  </r>
  <r>
    <x v="0"/>
    <x v="0"/>
    <x v="0"/>
    <x v="0"/>
    <x v="0"/>
    <x v="0"/>
    <x v="0"/>
    <x v="0"/>
    <x v="0"/>
    <x v="0"/>
    <x v="2"/>
    <x v="17"/>
    <n v="39907750"/>
    <n v="6651286"/>
  </r>
  <r>
    <x v="0"/>
    <x v="0"/>
    <x v="0"/>
    <x v="0"/>
    <x v="0"/>
    <x v="0"/>
    <x v="0"/>
    <x v="0"/>
    <x v="0"/>
    <x v="0"/>
    <x v="2"/>
    <x v="18"/>
    <n v="12850000"/>
    <n v="2141664"/>
  </r>
  <r>
    <x v="0"/>
    <x v="0"/>
    <x v="0"/>
    <x v="0"/>
    <x v="0"/>
    <x v="0"/>
    <x v="0"/>
    <x v="0"/>
    <x v="0"/>
    <x v="0"/>
    <x v="2"/>
    <x v="19"/>
    <n v="9500000"/>
    <n v="1583334"/>
  </r>
  <r>
    <x v="0"/>
    <x v="0"/>
    <x v="0"/>
    <x v="0"/>
    <x v="0"/>
    <x v="0"/>
    <x v="0"/>
    <x v="0"/>
    <x v="0"/>
    <x v="0"/>
    <x v="2"/>
    <x v="20"/>
    <n v="4350000"/>
    <n v="725002"/>
  </r>
  <r>
    <x v="0"/>
    <x v="0"/>
    <x v="0"/>
    <x v="0"/>
    <x v="0"/>
    <x v="0"/>
    <x v="1"/>
    <x v="0"/>
    <x v="0"/>
    <x v="0"/>
    <x v="0"/>
    <x v="0"/>
    <n v="1788398316"/>
    <n v="298066384.57999998"/>
  </r>
  <r>
    <x v="0"/>
    <x v="0"/>
    <x v="0"/>
    <x v="0"/>
    <x v="0"/>
    <x v="0"/>
    <x v="1"/>
    <x v="0"/>
    <x v="0"/>
    <x v="0"/>
    <x v="0"/>
    <x v="1"/>
    <n v="418980693"/>
    <n v="69830115.5"/>
  </r>
  <r>
    <x v="0"/>
    <x v="0"/>
    <x v="0"/>
    <x v="0"/>
    <x v="0"/>
    <x v="0"/>
    <x v="1"/>
    <x v="0"/>
    <x v="0"/>
    <x v="0"/>
    <x v="0"/>
    <x v="2"/>
    <n v="191500000"/>
    <n v="31916666.66"/>
  </r>
  <r>
    <x v="0"/>
    <x v="0"/>
    <x v="0"/>
    <x v="0"/>
    <x v="0"/>
    <x v="0"/>
    <x v="1"/>
    <x v="0"/>
    <x v="0"/>
    <x v="0"/>
    <x v="0"/>
    <x v="21"/>
    <n v="188508000"/>
    <n v="31418000"/>
  </r>
  <r>
    <x v="0"/>
    <x v="0"/>
    <x v="0"/>
    <x v="0"/>
    <x v="0"/>
    <x v="0"/>
    <x v="1"/>
    <x v="0"/>
    <x v="0"/>
    <x v="0"/>
    <x v="0"/>
    <x v="3"/>
    <n v="514640433"/>
    <n v="85773406.920000002"/>
  </r>
  <r>
    <x v="0"/>
    <x v="0"/>
    <x v="0"/>
    <x v="0"/>
    <x v="0"/>
    <x v="0"/>
    <x v="1"/>
    <x v="0"/>
    <x v="0"/>
    <x v="0"/>
    <x v="1"/>
    <x v="4"/>
    <n v="74999908"/>
    <n v="12499984.640000001"/>
  </r>
  <r>
    <x v="0"/>
    <x v="0"/>
    <x v="0"/>
    <x v="0"/>
    <x v="0"/>
    <x v="0"/>
    <x v="1"/>
    <x v="0"/>
    <x v="0"/>
    <x v="0"/>
    <x v="1"/>
    <x v="5"/>
    <n v="119758203"/>
    <n v="19959700.500000004"/>
  </r>
  <r>
    <x v="0"/>
    <x v="0"/>
    <x v="0"/>
    <x v="0"/>
    <x v="0"/>
    <x v="0"/>
    <x v="1"/>
    <x v="0"/>
    <x v="0"/>
    <x v="0"/>
    <x v="1"/>
    <x v="6"/>
    <n v="194000000"/>
    <n v="32333333.32"/>
  </r>
  <r>
    <x v="0"/>
    <x v="0"/>
    <x v="0"/>
    <x v="0"/>
    <x v="0"/>
    <x v="0"/>
    <x v="1"/>
    <x v="0"/>
    <x v="0"/>
    <x v="0"/>
    <x v="1"/>
    <x v="7"/>
    <n v="9512000"/>
    <n v="1585333.34"/>
  </r>
  <r>
    <x v="0"/>
    <x v="0"/>
    <x v="0"/>
    <x v="0"/>
    <x v="0"/>
    <x v="0"/>
    <x v="1"/>
    <x v="0"/>
    <x v="0"/>
    <x v="0"/>
    <x v="1"/>
    <x v="8"/>
    <n v="12959195"/>
    <n v="2159865.84"/>
  </r>
  <r>
    <x v="0"/>
    <x v="0"/>
    <x v="0"/>
    <x v="0"/>
    <x v="0"/>
    <x v="0"/>
    <x v="1"/>
    <x v="0"/>
    <x v="0"/>
    <x v="0"/>
    <x v="1"/>
    <x v="9"/>
    <n v="266752000"/>
    <n v="44458666.680000007"/>
  </r>
  <r>
    <x v="0"/>
    <x v="0"/>
    <x v="0"/>
    <x v="0"/>
    <x v="0"/>
    <x v="0"/>
    <x v="1"/>
    <x v="0"/>
    <x v="0"/>
    <x v="0"/>
    <x v="1"/>
    <x v="10"/>
    <n v="49400000"/>
    <n v="8233333.3200000003"/>
  </r>
  <r>
    <x v="0"/>
    <x v="0"/>
    <x v="0"/>
    <x v="0"/>
    <x v="0"/>
    <x v="0"/>
    <x v="1"/>
    <x v="0"/>
    <x v="0"/>
    <x v="0"/>
    <x v="1"/>
    <x v="11"/>
    <n v="543659361"/>
    <n v="90609863.340000004"/>
  </r>
  <r>
    <x v="0"/>
    <x v="0"/>
    <x v="0"/>
    <x v="0"/>
    <x v="0"/>
    <x v="0"/>
    <x v="1"/>
    <x v="0"/>
    <x v="0"/>
    <x v="0"/>
    <x v="2"/>
    <x v="13"/>
    <n v="62600000"/>
    <n v="10433333.279999999"/>
  </r>
  <r>
    <x v="0"/>
    <x v="0"/>
    <x v="0"/>
    <x v="0"/>
    <x v="0"/>
    <x v="0"/>
    <x v="1"/>
    <x v="0"/>
    <x v="0"/>
    <x v="0"/>
    <x v="2"/>
    <x v="14"/>
    <n v="46761000"/>
    <n v="7793500.0199999996"/>
  </r>
  <r>
    <x v="0"/>
    <x v="0"/>
    <x v="0"/>
    <x v="0"/>
    <x v="0"/>
    <x v="0"/>
    <x v="1"/>
    <x v="0"/>
    <x v="0"/>
    <x v="0"/>
    <x v="2"/>
    <x v="15"/>
    <n v="3000000"/>
    <n v="500000"/>
  </r>
  <r>
    <x v="0"/>
    <x v="0"/>
    <x v="0"/>
    <x v="0"/>
    <x v="0"/>
    <x v="0"/>
    <x v="1"/>
    <x v="0"/>
    <x v="0"/>
    <x v="0"/>
    <x v="2"/>
    <x v="16"/>
    <n v="2030000"/>
    <n v="338333.32"/>
  </r>
  <r>
    <x v="0"/>
    <x v="0"/>
    <x v="0"/>
    <x v="0"/>
    <x v="0"/>
    <x v="0"/>
    <x v="1"/>
    <x v="0"/>
    <x v="0"/>
    <x v="0"/>
    <x v="2"/>
    <x v="17"/>
    <n v="103194000"/>
    <n v="17199000.02"/>
  </r>
  <r>
    <x v="0"/>
    <x v="0"/>
    <x v="0"/>
    <x v="0"/>
    <x v="0"/>
    <x v="0"/>
    <x v="1"/>
    <x v="0"/>
    <x v="0"/>
    <x v="0"/>
    <x v="2"/>
    <x v="18"/>
    <n v="17200000"/>
    <n v="2866666.6799999997"/>
  </r>
  <r>
    <x v="0"/>
    <x v="0"/>
    <x v="0"/>
    <x v="0"/>
    <x v="0"/>
    <x v="0"/>
    <x v="1"/>
    <x v="0"/>
    <x v="0"/>
    <x v="0"/>
    <x v="2"/>
    <x v="19"/>
    <n v="5450000"/>
    <n v="908333.34"/>
  </r>
  <r>
    <x v="0"/>
    <x v="0"/>
    <x v="0"/>
    <x v="0"/>
    <x v="0"/>
    <x v="0"/>
    <x v="1"/>
    <x v="0"/>
    <x v="0"/>
    <x v="0"/>
    <x v="2"/>
    <x v="20"/>
    <n v="18100000"/>
    <n v="3016666.6799999997"/>
  </r>
  <r>
    <x v="0"/>
    <x v="0"/>
    <x v="0"/>
    <x v="0"/>
    <x v="0"/>
    <x v="1"/>
    <x v="2"/>
    <x v="0"/>
    <x v="0"/>
    <x v="1"/>
    <x v="0"/>
    <x v="0"/>
    <n v="4786914040"/>
    <n v="698345099.03000009"/>
  </r>
  <r>
    <x v="0"/>
    <x v="0"/>
    <x v="0"/>
    <x v="0"/>
    <x v="0"/>
    <x v="1"/>
    <x v="2"/>
    <x v="0"/>
    <x v="0"/>
    <x v="1"/>
    <x v="0"/>
    <x v="1"/>
    <n v="888303448"/>
    <n v="22675881.339999996"/>
  </r>
  <r>
    <x v="0"/>
    <x v="0"/>
    <x v="0"/>
    <x v="0"/>
    <x v="0"/>
    <x v="1"/>
    <x v="2"/>
    <x v="0"/>
    <x v="0"/>
    <x v="1"/>
    <x v="0"/>
    <x v="2"/>
    <n v="1020000"/>
    <n v="0"/>
  </r>
  <r>
    <x v="0"/>
    <x v="0"/>
    <x v="0"/>
    <x v="0"/>
    <x v="0"/>
    <x v="1"/>
    <x v="2"/>
    <x v="0"/>
    <x v="0"/>
    <x v="1"/>
    <x v="0"/>
    <x v="21"/>
    <n v="4180000"/>
    <n v="0"/>
  </r>
  <r>
    <x v="0"/>
    <x v="0"/>
    <x v="0"/>
    <x v="0"/>
    <x v="0"/>
    <x v="1"/>
    <x v="2"/>
    <x v="0"/>
    <x v="0"/>
    <x v="1"/>
    <x v="0"/>
    <x v="3"/>
    <n v="641691661"/>
    <n v="102874362.70999998"/>
  </r>
  <r>
    <x v="0"/>
    <x v="0"/>
    <x v="0"/>
    <x v="0"/>
    <x v="0"/>
    <x v="1"/>
    <x v="2"/>
    <x v="0"/>
    <x v="0"/>
    <x v="1"/>
    <x v="1"/>
    <x v="4"/>
    <n v="198548710"/>
    <n v="22085225.679999989"/>
  </r>
  <r>
    <x v="0"/>
    <x v="0"/>
    <x v="0"/>
    <x v="0"/>
    <x v="0"/>
    <x v="1"/>
    <x v="2"/>
    <x v="0"/>
    <x v="0"/>
    <x v="1"/>
    <x v="1"/>
    <x v="5"/>
    <n v="1304037463"/>
    <n v="1598827.37"/>
  </r>
  <r>
    <x v="0"/>
    <x v="0"/>
    <x v="0"/>
    <x v="0"/>
    <x v="0"/>
    <x v="1"/>
    <x v="2"/>
    <x v="0"/>
    <x v="0"/>
    <x v="1"/>
    <x v="1"/>
    <x v="6"/>
    <n v="324776850"/>
    <n v="37902.5"/>
  </r>
  <r>
    <x v="0"/>
    <x v="0"/>
    <x v="0"/>
    <x v="0"/>
    <x v="0"/>
    <x v="1"/>
    <x v="2"/>
    <x v="0"/>
    <x v="0"/>
    <x v="1"/>
    <x v="1"/>
    <x v="7"/>
    <n v="190776780"/>
    <n v="0"/>
  </r>
  <r>
    <x v="0"/>
    <x v="0"/>
    <x v="0"/>
    <x v="0"/>
    <x v="0"/>
    <x v="1"/>
    <x v="2"/>
    <x v="0"/>
    <x v="0"/>
    <x v="1"/>
    <x v="1"/>
    <x v="8"/>
    <n v="221408651"/>
    <n v="10243220.279999999"/>
  </r>
  <r>
    <x v="0"/>
    <x v="0"/>
    <x v="0"/>
    <x v="0"/>
    <x v="0"/>
    <x v="1"/>
    <x v="2"/>
    <x v="0"/>
    <x v="0"/>
    <x v="1"/>
    <x v="1"/>
    <x v="9"/>
    <n v="119705003"/>
    <n v="5654917.5100000026"/>
  </r>
  <r>
    <x v="0"/>
    <x v="0"/>
    <x v="0"/>
    <x v="0"/>
    <x v="0"/>
    <x v="1"/>
    <x v="2"/>
    <x v="0"/>
    <x v="0"/>
    <x v="1"/>
    <x v="1"/>
    <x v="10"/>
    <n v="164723636"/>
    <n v="4088442.61"/>
  </r>
  <r>
    <x v="0"/>
    <x v="0"/>
    <x v="0"/>
    <x v="0"/>
    <x v="0"/>
    <x v="1"/>
    <x v="2"/>
    <x v="0"/>
    <x v="0"/>
    <x v="1"/>
    <x v="1"/>
    <x v="11"/>
    <n v="1091541059"/>
    <n v="57314531.280000001"/>
  </r>
  <r>
    <x v="0"/>
    <x v="0"/>
    <x v="0"/>
    <x v="0"/>
    <x v="0"/>
    <x v="1"/>
    <x v="2"/>
    <x v="0"/>
    <x v="0"/>
    <x v="1"/>
    <x v="1"/>
    <x v="12"/>
    <n v="160571201"/>
    <n v="9780438.5999999996"/>
  </r>
  <r>
    <x v="0"/>
    <x v="0"/>
    <x v="0"/>
    <x v="0"/>
    <x v="0"/>
    <x v="1"/>
    <x v="2"/>
    <x v="0"/>
    <x v="0"/>
    <x v="1"/>
    <x v="2"/>
    <x v="13"/>
    <n v="36383534"/>
    <n v="8518421.5399999991"/>
  </r>
  <r>
    <x v="0"/>
    <x v="0"/>
    <x v="0"/>
    <x v="0"/>
    <x v="0"/>
    <x v="1"/>
    <x v="2"/>
    <x v="0"/>
    <x v="0"/>
    <x v="1"/>
    <x v="2"/>
    <x v="14"/>
    <n v="43293495"/>
    <n v="315575.45999999996"/>
  </r>
  <r>
    <x v="0"/>
    <x v="0"/>
    <x v="0"/>
    <x v="0"/>
    <x v="0"/>
    <x v="1"/>
    <x v="2"/>
    <x v="0"/>
    <x v="0"/>
    <x v="1"/>
    <x v="2"/>
    <x v="15"/>
    <n v="12810000"/>
    <n v="16415553.91"/>
  </r>
  <r>
    <x v="0"/>
    <x v="0"/>
    <x v="0"/>
    <x v="0"/>
    <x v="0"/>
    <x v="1"/>
    <x v="2"/>
    <x v="0"/>
    <x v="0"/>
    <x v="1"/>
    <x v="2"/>
    <x v="16"/>
    <n v="16865850"/>
    <n v="2192224.61"/>
  </r>
  <r>
    <x v="0"/>
    <x v="0"/>
    <x v="0"/>
    <x v="0"/>
    <x v="0"/>
    <x v="1"/>
    <x v="2"/>
    <x v="0"/>
    <x v="0"/>
    <x v="1"/>
    <x v="2"/>
    <x v="17"/>
    <n v="256898297"/>
    <n v="20381412.850000001"/>
  </r>
  <r>
    <x v="0"/>
    <x v="0"/>
    <x v="0"/>
    <x v="0"/>
    <x v="0"/>
    <x v="1"/>
    <x v="2"/>
    <x v="0"/>
    <x v="0"/>
    <x v="1"/>
    <x v="2"/>
    <x v="22"/>
    <n v="3796497018"/>
    <n v="0"/>
  </r>
  <r>
    <x v="0"/>
    <x v="0"/>
    <x v="0"/>
    <x v="0"/>
    <x v="0"/>
    <x v="1"/>
    <x v="2"/>
    <x v="0"/>
    <x v="0"/>
    <x v="1"/>
    <x v="2"/>
    <x v="18"/>
    <n v="119841376"/>
    <n v="33185171.119999997"/>
  </r>
  <r>
    <x v="0"/>
    <x v="0"/>
    <x v="0"/>
    <x v="0"/>
    <x v="0"/>
    <x v="1"/>
    <x v="2"/>
    <x v="0"/>
    <x v="0"/>
    <x v="1"/>
    <x v="2"/>
    <x v="19"/>
    <n v="38877652"/>
    <n v="1197891.5"/>
  </r>
  <r>
    <x v="0"/>
    <x v="0"/>
    <x v="0"/>
    <x v="0"/>
    <x v="0"/>
    <x v="1"/>
    <x v="2"/>
    <x v="0"/>
    <x v="0"/>
    <x v="1"/>
    <x v="2"/>
    <x v="20"/>
    <n v="25975212"/>
    <n v="3280247.79"/>
  </r>
  <r>
    <x v="0"/>
    <x v="0"/>
    <x v="0"/>
    <x v="0"/>
    <x v="0"/>
    <x v="1"/>
    <x v="2"/>
    <x v="0"/>
    <x v="1"/>
    <x v="2"/>
    <x v="0"/>
    <x v="0"/>
    <n v="685134810"/>
    <n v="84968305.769999996"/>
  </r>
  <r>
    <x v="0"/>
    <x v="0"/>
    <x v="0"/>
    <x v="0"/>
    <x v="0"/>
    <x v="1"/>
    <x v="2"/>
    <x v="0"/>
    <x v="1"/>
    <x v="2"/>
    <x v="0"/>
    <x v="1"/>
    <n v="311779609"/>
    <n v="42336417.269999996"/>
  </r>
  <r>
    <x v="0"/>
    <x v="0"/>
    <x v="0"/>
    <x v="0"/>
    <x v="0"/>
    <x v="1"/>
    <x v="2"/>
    <x v="0"/>
    <x v="1"/>
    <x v="2"/>
    <x v="0"/>
    <x v="3"/>
    <n v="99111931"/>
    <n v="12945727.360000003"/>
  </r>
  <r>
    <x v="0"/>
    <x v="0"/>
    <x v="0"/>
    <x v="0"/>
    <x v="0"/>
    <x v="1"/>
    <x v="2"/>
    <x v="0"/>
    <x v="1"/>
    <x v="2"/>
    <x v="1"/>
    <x v="4"/>
    <n v="181292868"/>
    <n v="34116944.5"/>
  </r>
  <r>
    <x v="0"/>
    <x v="0"/>
    <x v="0"/>
    <x v="0"/>
    <x v="0"/>
    <x v="1"/>
    <x v="2"/>
    <x v="0"/>
    <x v="1"/>
    <x v="2"/>
    <x v="1"/>
    <x v="5"/>
    <n v="36101028"/>
    <n v="194841.60000000001"/>
  </r>
  <r>
    <x v="0"/>
    <x v="0"/>
    <x v="0"/>
    <x v="0"/>
    <x v="0"/>
    <x v="1"/>
    <x v="2"/>
    <x v="0"/>
    <x v="1"/>
    <x v="2"/>
    <x v="1"/>
    <x v="6"/>
    <n v="20600000"/>
    <n v="0"/>
  </r>
  <r>
    <x v="0"/>
    <x v="0"/>
    <x v="0"/>
    <x v="0"/>
    <x v="0"/>
    <x v="1"/>
    <x v="2"/>
    <x v="0"/>
    <x v="1"/>
    <x v="2"/>
    <x v="1"/>
    <x v="7"/>
    <n v="4849274"/>
    <n v="0"/>
  </r>
  <r>
    <x v="0"/>
    <x v="0"/>
    <x v="0"/>
    <x v="0"/>
    <x v="0"/>
    <x v="1"/>
    <x v="2"/>
    <x v="0"/>
    <x v="1"/>
    <x v="2"/>
    <x v="1"/>
    <x v="8"/>
    <n v="326189995"/>
    <n v="25604859.539999999"/>
  </r>
  <r>
    <x v="0"/>
    <x v="0"/>
    <x v="0"/>
    <x v="0"/>
    <x v="0"/>
    <x v="1"/>
    <x v="2"/>
    <x v="0"/>
    <x v="1"/>
    <x v="2"/>
    <x v="1"/>
    <x v="9"/>
    <n v="87005017"/>
    <n v="2292318.48"/>
  </r>
  <r>
    <x v="0"/>
    <x v="0"/>
    <x v="0"/>
    <x v="0"/>
    <x v="0"/>
    <x v="1"/>
    <x v="2"/>
    <x v="0"/>
    <x v="1"/>
    <x v="2"/>
    <x v="1"/>
    <x v="10"/>
    <n v="280657912"/>
    <n v="12584711.93"/>
  </r>
  <r>
    <x v="0"/>
    <x v="0"/>
    <x v="0"/>
    <x v="0"/>
    <x v="0"/>
    <x v="1"/>
    <x v="2"/>
    <x v="0"/>
    <x v="1"/>
    <x v="2"/>
    <x v="1"/>
    <x v="11"/>
    <n v="164234218"/>
    <n v="36954967.800000004"/>
  </r>
  <r>
    <x v="0"/>
    <x v="0"/>
    <x v="0"/>
    <x v="0"/>
    <x v="0"/>
    <x v="1"/>
    <x v="2"/>
    <x v="0"/>
    <x v="1"/>
    <x v="2"/>
    <x v="1"/>
    <x v="12"/>
    <n v="27265000"/>
    <n v="1370829.6"/>
  </r>
  <r>
    <x v="0"/>
    <x v="0"/>
    <x v="0"/>
    <x v="0"/>
    <x v="0"/>
    <x v="1"/>
    <x v="2"/>
    <x v="0"/>
    <x v="1"/>
    <x v="2"/>
    <x v="2"/>
    <x v="13"/>
    <n v="23850000"/>
    <n v="1269995.3999999999"/>
  </r>
  <r>
    <x v="0"/>
    <x v="0"/>
    <x v="0"/>
    <x v="0"/>
    <x v="0"/>
    <x v="1"/>
    <x v="2"/>
    <x v="0"/>
    <x v="1"/>
    <x v="2"/>
    <x v="2"/>
    <x v="14"/>
    <n v="17761400"/>
    <n v="0"/>
  </r>
  <r>
    <x v="0"/>
    <x v="0"/>
    <x v="0"/>
    <x v="0"/>
    <x v="0"/>
    <x v="1"/>
    <x v="2"/>
    <x v="0"/>
    <x v="1"/>
    <x v="2"/>
    <x v="2"/>
    <x v="15"/>
    <n v="160000"/>
    <n v="6145"/>
  </r>
  <r>
    <x v="0"/>
    <x v="0"/>
    <x v="0"/>
    <x v="0"/>
    <x v="0"/>
    <x v="1"/>
    <x v="2"/>
    <x v="0"/>
    <x v="1"/>
    <x v="2"/>
    <x v="2"/>
    <x v="16"/>
    <n v="16225000"/>
    <n v="487906.76"/>
  </r>
  <r>
    <x v="0"/>
    <x v="0"/>
    <x v="0"/>
    <x v="0"/>
    <x v="0"/>
    <x v="1"/>
    <x v="2"/>
    <x v="0"/>
    <x v="1"/>
    <x v="2"/>
    <x v="2"/>
    <x v="17"/>
    <n v="71584000"/>
    <n v="6551793.8200000003"/>
  </r>
  <r>
    <x v="0"/>
    <x v="0"/>
    <x v="0"/>
    <x v="0"/>
    <x v="0"/>
    <x v="1"/>
    <x v="2"/>
    <x v="0"/>
    <x v="1"/>
    <x v="2"/>
    <x v="2"/>
    <x v="18"/>
    <n v="93131450"/>
    <n v="1502400.6799999997"/>
  </r>
  <r>
    <x v="0"/>
    <x v="0"/>
    <x v="0"/>
    <x v="0"/>
    <x v="0"/>
    <x v="1"/>
    <x v="2"/>
    <x v="0"/>
    <x v="1"/>
    <x v="2"/>
    <x v="2"/>
    <x v="19"/>
    <n v="10580000"/>
    <n v="0"/>
  </r>
  <r>
    <x v="0"/>
    <x v="0"/>
    <x v="0"/>
    <x v="0"/>
    <x v="0"/>
    <x v="1"/>
    <x v="2"/>
    <x v="0"/>
    <x v="1"/>
    <x v="2"/>
    <x v="2"/>
    <x v="20"/>
    <n v="8694000"/>
    <n v="186880.35"/>
  </r>
  <r>
    <x v="0"/>
    <x v="0"/>
    <x v="0"/>
    <x v="0"/>
    <x v="0"/>
    <x v="1"/>
    <x v="2"/>
    <x v="0"/>
    <x v="2"/>
    <x v="3"/>
    <x v="0"/>
    <x v="0"/>
    <n v="307479874"/>
    <n v="43725768.240000002"/>
  </r>
  <r>
    <x v="0"/>
    <x v="0"/>
    <x v="0"/>
    <x v="0"/>
    <x v="0"/>
    <x v="1"/>
    <x v="2"/>
    <x v="0"/>
    <x v="2"/>
    <x v="3"/>
    <x v="0"/>
    <x v="1"/>
    <n v="64889010"/>
    <n v="6274200"/>
  </r>
  <r>
    <x v="0"/>
    <x v="0"/>
    <x v="0"/>
    <x v="0"/>
    <x v="0"/>
    <x v="1"/>
    <x v="2"/>
    <x v="0"/>
    <x v="2"/>
    <x v="3"/>
    <x v="0"/>
    <x v="2"/>
    <n v="660000"/>
    <n v="0"/>
  </r>
  <r>
    <x v="0"/>
    <x v="0"/>
    <x v="0"/>
    <x v="0"/>
    <x v="0"/>
    <x v="1"/>
    <x v="2"/>
    <x v="0"/>
    <x v="2"/>
    <x v="3"/>
    <x v="0"/>
    <x v="21"/>
    <n v="335000"/>
    <n v="0"/>
  </r>
  <r>
    <x v="0"/>
    <x v="0"/>
    <x v="0"/>
    <x v="0"/>
    <x v="0"/>
    <x v="1"/>
    <x v="2"/>
    <x v="0"/>
    <x v="2"/>
    <x v="3"/>
    <x v="0"/>
    <x v="3"/>
    <n v="42288488"/>
    <n v="6597289.0999999996"/>
  </r>
  <r>
    <x v="0"/>
    <x v="0"/>
    <x v="0"/>
    <x v="0"/>
    <x v="0"/>
    <x v="1"/>
    <x v="2"/>
    <x v="0"/>
    <x v="2"/>
    <x v="3"/>
    <x v="1"/>
    <x v="4"/>
    <n v="17105869"/>
    <n v="1897342.1400000001"/>
  </r>
  <r>
    <x v="0"/>
    <x v="0"/>
    <x v="0"/>
    <x v="0"/>
    <x v="0"/>
    <x v="1"/>
    <x v="2"/>
    <x v="0"/>
    <x v="2"/>
    <x v="3"/>
    <x v="1"/>
    <x v="5"/>
    <n v="4894224"/>
    <n v="0"/>
  </r>
  <r>
    <x v="0"/>
    <x v="0"/>
    <x v="0"/>
    <x v="0"/>
    <x v="0"/>
    <x v="1"/>
    <x v="2"/>
    <x v="0"/>
    <x v="2"/>
    <x v="3"/>
    <x v="1"/>
    <x v="6"/>
    <n v="1984996"/>
    <n v="70690"/>
  </r>
  <r>
    <x v="0"/>
    <x v="0"/>
    <x v="0"/>
    <x v="0"/>
    <x v="0"/>
    <x v="1"/>
    <x v="2"/>
    <x v="0"/>
    <x v="2"/>
    <x v="3"/>
    <x v="1"/>
    <x v="7"/>
    <n v="726113"/>
    <n v="0"/>
  </r>
  <r>
    <x v="0"/>
    <x v="0"/>
    <x v="0"/>
    <x v="0"/>
    <x v="0"/>
    <x v="1"/>
    <x v="2"/>
    <x v="0"/>
    <x v="2"/>
    <x v="3"/>
    <x v="1"/>
    <x v="8"/>
    <n v="11060016"/>
    <n v="509145"/>
  </r>
  <r>
    <x v="0"/>
    <x v="0"/>
    <x v="0"/>
    <x v="0"/>
    <x v="0"/>
    <x v="1"/>
    <x v="2"/>
    <x v="0"/>
    <x v="2"/>
    <x v="3"/>
    <x v="1"/>
    <x v="9"/>
    <n v="4035000"/>
    <n v="442727.96"/>
  </r>
  <r>
    <x v="0"/>
    <x v="0"/>
    <x v="0"/>
    <x v="0"/>
    <x v="0"/>
    <x v="1"/>
    <x v="2"/>
    <x v="0"/>
    <x v="2"/>
    <x v="3"/>
    <x v="1"/>
    <x v="10"/>
    <n v="5323145"/>
    <n v="60000"/>
  </r>
  <r>
    <x v="0"/>
    <x v="0"/>
    <x v="0"/>
    <x v="0"/>
    <x v="0"/>
    <x v="1"/>
    <x v="2"/>
    <x v="0"/>
    <x v="2"/>
    <x v="3"/>
    <x v="1"/>
    <x v="11"/>
    <n v="14609139"/>
    <n v="95529.66"/>
  </r>
  <r>
    <x v="0"/>
    <x v="0"/>
    <x v="0"/>
    <x v="0"/>
    <x v="0"/>
    <x v="1"/>
    <x v="2"/>
    <x v="0"/>
    <x v="2"/>
    <x v="3"/>
    <x v="1"/>
    <x v="12"/>
    <n v="6583650"/>
    <n v="125554.50000000001"/>
  </r>
  <r>
    <x v="0"/>
    <x v="0"/>
    <x v="0"/>
    <x v="0"/>
    <x v="0"/>
    <x v="1"/>
    <x v="2"/>
    <x v="0"/>
    <x v="2"/>
    <x v="3"/>
    <x v="2"/>
    <x v="13"/>
    <n v="14335270"/>
    <n v="40825.770000000004"/>
  </r>
  <r>
    <x v="0"/>
    <x v="0"/>
    <x v="0"/>
    <x v="0"/>
    <x v="0"/>
    <x v="1"/>
    <x v="2"/>
    <x v="0"/>
    <x v="2"/>
    <x v="3"/>
    <x v="2"/>
    <x v="14"/>
    <n v="1029500"/>
    <n v="0"/>
  </r>
  <r>
    <x v="0"/>
    <x v="0"/>
    <x v="0"/>
    <x v="0"/>
    <x v="0"/>
    <x v="1"/>
    <x v="2"/>
    <x v="0"/>
    <x v="2"/>
    <x v="3"/>
    <x v="2"/>
    <x v="15"/>
    <n v="100000"/>
    <n v="0"/>
  </r>
  <r>
    <x v="0"/>
    <x v="0"/>
    <x v="0"/>
    <x v="0"/>
    <x v="0"/>
    <x v="1"/>
    <x v="2"/>
    <x v="0"/>
    <x v="2"/>
    <x v="3"/>
    <x v="2"/>
    <x v="16"/>
    <n v="163000"/>
    <n v="0"/>
  </r>
  <r>
    <x v="0"/>
    <x v="0"/>
    <x v="0"/>
    <x v="0"/>
    <x v="0"/>
    <x v="1"/>
    <x v="2"/>
    <x v="0"/>
    <x v="2"/>
    <x v="3"/>
    <x v="2"/>
    <x v="17"/>
    <n v="13259000"/>
    <n v="0"/>
  </r>
  <r>
    <x v="0"/>
    <x v="0"/>
    <x v="0"/>
    <x v="0"/>
    <x v="0"/>
    <x v="1"/>
    <x v="2"/>
    <x v="0"/>
    <x v="2"/>
    <x v="3"/>
    <x v="2"/>
    <x v="18"/>
    <n v="3633437"/>
    <n v="38940"/>
  </r>
  <r>
    <x v="0"/>
    <x v="0"/>
    <x v="0"/>
    <x v="0"/>
    <x v="0"/>
    <x v="1"/>
    <x v="2"/>
    <x v="0"/>
    <x v="2"/>
    <x v="3"/>
    <x v="2"/>
    <x v="19"/>
    <n v="1165500"/>
    <n v="0"/>
  </r>
  <r>
    <x v="0"/>
    <x v="0"/>
    <x v="0"/>
    <x v="0"/>
    <x v="0"/>
    <x v="1"/>
    <x v="2"/>
    <x v="0"/>
    <x v="2"/>
    <x v="3"/>
    <x v="2"/>
    <x v="20"/>
    <n v="584848"/>
    <n v="0"/>
  </r>
  <r>
    <x v="0"/>
    <x v="0"/>
    <x v="0"/>
    <x v="0"/>
    <x v="0"/>
    <x v="1"/>
    <x v="2"/>
    <x v="1"/>
    <x v="3"/>
    <x v="4"/>
    <x v="0"/>
    <x v="0"/>
    <n v="61319125"/>
    <n v="9385250"/>
  </r>
  <r>
    <x v="0"/>
    <x v="0"/>
    <x v="0"/>
    <x v="0"/>
    <x v="0"/>
    <x v="1"/>
    <x v="2"/>
    <x v="1"/>
    <x v="3"/>
    <x v="4"/>
    <x v="0"/>
    <x v="1"/>
    <n v="1440000"/>
    <n v="280000"/>
  </r>
  <r>
    <x v="0"/>
    <x v="0"/>
    <x v="0"/>
    <x v="0"/>
    <x v="0"/>
    <x v="1"/>
    <x v="2"/>
    <x v="1"/>
    <x v="3"/>
    <x v="4"/>
    <x v="0"/>
    <x v="3"/>
    <n v="8336641"/>
    <n v="1384185.38"/>
  </r>
  <r>
    <x v="0"/>
    <x v="0"/>
    <x v="0"/>
    <x v="0"/>
    <x v="0"/>
    <x v="1"/>
    <x v="2"/>
    <x v="1"/>
    <x v="3"/>
    <x v="4"/>
    <x v="1"/>
    <x v="4"/>
    <n v="3806000"/>
    <n v="678340.41"/>
  </r>
  <r>
    <x v="0"/>
    <x v="0"/>
    <x v="0"/>
    <x v="0"/>
    <x v="0"/>
    <x v="1"/>
    <x v="2"/>
    <x v="1"/>
    <x v="3"/>
    <x v="4"/>
    <x v="1"/>
    <x v="5"/>
    <n v="25000"/>
    <n v="0"/>
  </r>
  <r>
    <x v="0"/>
    <x v="0"/>
    <x v="0"/>
    <x v="0"/>
    <x v="0"/>
    <x v="1"/>
    <x v="2"/>
    <x v="1"/>
    <x v="3"/>
    <x v="4"/>
    <x v="1"/>
    <x v="6"/>
    <n v="2000000"/>
    <n v="0"/>
  </r>
  <r>
    <x v="0"/>
    <x v="0"/>
    <x v="0"/>
    <x v="0"/>
    <x v="0"/>
    <x v="1"/>
    <x v="2"/>
    <x v="1"/>
    <x v="3"/>
    <x v="4"/>
    <x v="1"/>
    <x v="7"/>
    <n v="560000"/>
    <n v="0"/>
  </r>
  <r>
    <x v="0"/>
    <x v="0"/>
    <x v="0"/>
    <x v="0"/>
    <x v="0"/>
    <x v="1"/>
    <x v="2"/>
    <x v="1"/>
    <x v="3"/>
    <x v="4"/>
    <x v="1"/>
    <x v="8"/>
    <n v="15720000"/>
    <n v="2085866.3"/>
  </r>
  <r>
    <x v="0"/>
    <x v="0"/>
    <x v="0"/>
    <x v="0"/>
    <x v="0"/>
    <x v="1"/>
    <x v="2"/>
    <x v="1"/>
    <x v="3"/>
    <x v="4"/>
    <x v="1"/>
    <x v="9"/>
    <n v="4650000"/>
    <n v="645482.12"/>
  </r>
  <r>
    <x v="0"/>
    <x v="0"/>
    <x v="0"/>
    <x v="0"/>
    <x v="0"/>
    <x v="1"/>
    <x v="2"/>
    <x v="1"/>
    <x v="3"/>
    <x v="4"/>
    <x v="1"/>
    <x v="10"/>
    <n v="510000"/>
    <n v="20809.11"/>
  </r>
  <r>
    <x v="0"/>
    <x v="0"/>
    <x v="0"/>
    <x v="0"/>
    <x v="0"/>
    <x v="1"/>
    <x v="2"/>
    <x v="1"/>
    <x v="3"/>
    <x v="4"/>
    <x v="1"/>
    <x v="11"/>
    <n v="8320858"/>
    <n v="89680"/>
  </r>
  <r>
    <x v="0"/>
    <x v="0"/>
    <x v="0"/>
    <x v="0"/>
    <x v="0"/>
    <x v="1"/>
    <x v="2"/>
    <x v="1"/>
    <x v="3"/>
    <x v="4"/>
    <x v="1"/>
    <x v="12"/>
    <n v="4200000"/>
    <n v="309702.8"/>
  </r>
  <r>
    <x v="0"/>
    <x v="0"/>
    <x v="0"/>
    <x v="0"/>
    <x v="0"/>
    <x v="1"/>
    <x v="2"/>
    <x v="1"/>
    <x v="3"/>
    <x v="4"/>
    <x v="2"/>
    <x v="13"/>
    <n v="150000"/>
    <n v="0"/>
  </r>
  <r>
    <x v="0"/>
    <x v="0"/>
    <x v="0"/>
    <x v="0"/>
    <x v="0"/>
    <x v="1"/>
    <x v="2"/>
    <x v="1"/>
    <x v="3"/>
    <x v="4"/>
    <x v="2"/>
    <x v="14"/>
    <n v="100000"/>
    <n v="0"/>
  </r>
  <r>
    <x v="0"/>
    <x v="0"/>
    <x v="0"/>
    <x v="0"/>
    <x v="0"/>
    <x v="1"/>
    <x v="2"/>
    <x v="1"/>
    <x v="3"/>
    <x v="4"/>
    <x v="2"/>
    <x v="15"/>
    <n v="0"/>
    <n v="0"/>
  </r>
  <r>
    <x v="0"/>
    <x v="0"/>
    <x v="0"/>
    <x v="0"/>
    <x v="0"/>
    <x v="1"/>
    <x v="2"/>
    <x v="1"/>
    <x v="3"/>
    <x v="4"/>
    <x v="2"/>
    <x v="17"/>
    <n v="3440000"/>
    <n v="0"/>
  </r>
  <r>
    <x v="0"/>
    <x v="0"/>
    <x v="0"/>
    <x v="0"/>
    <x v="0"/>
    <x v="1"/>
    <x v="2"/>
    <x v="1"/>
    <x v="3"/>
    <x v="4"/>
    <x v="2"/>
    <x v="18"/>
    <n v="1438780"/>
    <n v="4300.8600000000006"/>
  </r>
  <r>
    <x v="0"/>
    <x v="0"/>
    <x v="0"/>
    <x v="0"/>
    <x v="0"/>
    <x v="1"/>
    <x v="2"/>
    <x v="1"/>
    <x v="3"/>
    <x v="4"/>
    <x v="2"/>
    <x v="19"/>
    <n v="170000"/>
    <n v="0"/>
  </r>
  <r>
    <x v="0"/>
    <x v="0"/>
    <x v="0"/>
    <x v="0"/>
    <x v="0"/>
    <x v="1"/>
    <x v="2"/>
    <x v="1"/>
    <x v="3"/>
    <x v="4"/>
    <x v="2"/>
    <x v="20"/>
    <n v="0"/>
    <n v="0"/>
  </r>
  <r>
    <x v="0"/>
    <x v="0"/>
    <x v="0"/>
    <x v="0"/>
    <x v="0"/>
    <x v="1"/>
    <x v="2"/>
    <x v="2"/>
    <x v="4"/>
    <x v="5"/>
    <x v="0"/>
    <x v="0"/>
    <n v="6153360"/>
    <n v="345560"/>
  </r>
  <r>
    <x v="0"/>
    <x v="0"/>
    <x v="0"/>
    <x v="0"/>
    <x v="0"/>
    <x v="1"/>
    <x v="2"/>
    <x v="2"/>
    <x v="4"/>
    <x v="5"/>
    <x v="0"/>
    <x v="1"/>
    <n v="822000"/>
    <n v="0"/>
  </r>
  <r>
    <x v="0"/>
    <x v="0"/>
    <x v="0"/>
    <x v="0"/>
    <x v="0"/>
    <x v="1"/>
    <x v="2"/>
    <x v="2"/>
    <x v="4"/>
    <x v="5"/>
    <x v="0"/>
    <x v="3"/>
    <n v="860171"/>
    <n v="52836.119999999995"/>
  </r>
  <r>
    <x v="0"/>
    <x v="0"/>
    <x v="0"/>
    <x v="0"/>
    <x v="0"/>
    <x v="1"/>
    <x v="2"/>
    <x v="2"/>
    <x v="5"/>
    <x v="6"/>
    <x v="0"/>
    <x v="0"/>
    <n v="16811018"/>
    <n v="1805172.82"/>
  </r>
  <r>
    <x v="0"/>
    <x v="0"/>
    <x v="0"/>
    <x v="0"/>
    <x v="0"/>
    <x v="1"/>
    <x v="2"/>
    <x v="2"/>
    <x v="5"/>
    <x v="6"/>
    <x v="0"/>
    <x v="1"/>
    <n v="1700000"/>
    <n v="151117.5"/>
  </r>
  <r>
    <x v="0"/>
    <x v="0"/>
    <x v="0"/>
    <x v="0"/>
    <x v="0"/>
    <x v="1"/>
    <x v="2"/>
    <x v="2"/>
    <x v="5"/>
    <x v="6"/>
    <x v="0"/>
    <x v="3"/>
    <n v="1556942"/>
    <n v="260268.15999999997"/>
  </r>
  <r>
    <x v="0"/>
    <x v="0"/>
    <x v="0"/>
    <x v="0"/>
    <x v="0"/>
    <x v="1"/>
    <x v="2"/>
    <x v="2"/>
    <x v="5"/>
    <x v="6"/>
    <x v="1"/>
    <x v="4"/>
    <n v="1185200"/>
    <n v="71570.09"/>
  </r>
  <r>
    <x v="0"/>
    <x v="0"/>
    <x v="0"/>
    <x v="0"/>
    <x v="0"/>
    <x v="1"/>
    <x v="2"/>
    <x v="2"/>
    <x v="5"/>
    <x v="6"/>
    <x v="1"/>
    <x v="5"/>
    <n v="18465054"/>
    <n v="1603670.9299999997"/>
  </r>
  <r>
    <x v="0"/>
    <x v="0"/>
    <x v="0"/>
    <x v="0"/>
    <x v="0"/>
    <x v="1"/>
    <x v="2"/>
    <x v="2"/>
    <x v="5"/>
    <x v="6"/>
    <x v="1"/>
    <x v="6"/>
    <n v="1300000"/>
    <n v="100350"/>
  </r>
  <r>
    <x v="0"/>
    <x v="0"/>
    <x v="0"/>
    <x v="0"/>
    <x v="0"/>
    <x v="1"/>
    <x v="2"/>
    <x v="2"/>
    <x v="5"/>
    <x v="6"/>
    <x v="1"/>
    <x v="7"/>
    <n v="2893747"/>
    <n v="0"/>
  </r>
  <r>
    <x v="0"/>
    <x v="0"/>
    <x v="0"/>
    <x v="0"/>
    <x v="0"/>
    <x v="1"/>
    <x v="2"/>
    <x v="2"/>
    <x v="5"/>
    <x v="6"/>
    <x v="1"/>
    <x v="8"/>
    <n v="6650000"/>
    <n v="0"/>
  </r>
  <r>
    <x v="0"/>
    <x v="0"/>
    <x v="0"/>
    <x v="0"/>
    <x v="0"/>
    <x v="1"/>
    <x v="2"/>
    <x v="2"/>
    <x v="5"/>
    <x v="6"/>
    <x v="1"/>
    <x v="9"/>
    <n v="1820000"/>
    <n v="228941.04"/>
  </r>
  <r>
    <x v="0"/>
    <x v="0"/>
    <x v="0"/>
    <x v="0"/>
    <x v="0"/>
    <x v="1"/>
    <x v="2"/>
    <x v="2"/>
    <x v="5"/>
    <x v="6"/>
    <x v="1"/>
    <x v="10"/>
    <n v="635000"/>
    <n v="0"/>
  </r>
  <r>
    <x v="0"/>
    <x v="0"/>
    <x v="0"/>
    <x v="0"/>
    <x v="0"/>
    <x v="1"/>
    <x v="2"/>
    <x v="2"/>
    <x v="5"/>
    <x v="6"/>
    <x v="1"/>
    <x v="11"/>
    <n v="6520000"/>
    <n v="11800"/>
  </r>
  <r>
    <x v="0"/>
    <x v="0"/>
    <x v="0"/>
    <x v="0"/>
    <x v="0"/>
    <x v="1"/>
    <x v="2"/>
    <x v="2"/>
    <x v="5"/>
    <x v="6"/>
    <x v="1"/>
    <x v="12"/>
    <n v="1800000"/>
    <n v="0"/>
  </r>
  <r>
    <x v="0"/>
    <x v="0"/>
    <x v="0"/>
    <x v="0"/>
    <x v="0"/>
    <x v="1"/>
    <x v="2"/>
    <x v="2"/>
    <x v="5"/>
    <x v="6"/>
    <x v="2"/>
    <x v="13"/>
    <n v="880000"/>
    <n v="0"/>
  </r>
  <r>
    <x v="0"/>
    <x v="0"/>
    <x v="0"/>
    <x v="0"/>
    <x v="0"/>
    <x v="1"/>
    <x v="2"/>
    <x v="2"/>
    <x v="5"/>
    <x v="6"/>
    <x v="2"/>
    <x v="14"/>
    <n v="5000000"/>
    <n v="0"/>
  </r>
  <r>
    <x v="0"/>
    <x v="0"/>
    <x v="0"/>
    <x v="0"/>
    <x v="0"/>
    <x v="1"/>
    <x v="2"/>
    <x v="2"/>
    <x v="5"/>
    <x v="6"/>
    <x v="2"/>
    <x v="17"/>
    <n v="2451000"/>
    <n v="200000"/>
  </r>
  <r>
    <x v="0"/>
    <x v="0"/>
    <x v="0"/>
    <x v="0"/>
    <x v="0"/>
    <x v="1"/>
    <x v="2"/>
    <x v="2"/>
    <x v="5"/>
    <x v="6"/>
    <x v="2"/>
    <x v="18"/>
    <n v="409000"/>
    <n v="0"/>
  </r>
  <r>
    <x v="0"/>
    <x v="0"/>
    <x v="0"/>
    <x v="0"/>
    <x v="0"/>
    <x v="1"/>
    <x v="2"/>
    <x v="2"/>
    <x v="5"/>
    <x v="6"/>
    <x v="2"/>
    <x v="19"/>
    <n v="2003235"/>
    <n v="0"/>
  </r>
  <r>
    <x v="0"/>
    <x v="0"/>
    <x v="0"/>
    <x v="0"/>
    <x v="0"/>
    <x v="1"/>
    <x v="2"/>
    <x v="2"/>
    <x v="5"/>
    <x v="6"/>
    <x v="2"/>
    <x v="20"/>
    <n v="240000"/>
    <n v="0"/>
  </r>
  <r>
    <x v="0"/>
    <x v="0"/>
    <x v="0"/>
    <x v="0"/>
    <x v="0"/>
    <x v="1"/>
    <x v="2"/>
    <x v="2"/>
    <x v="6"/>
    <x v="7"/>
    <x v="0"/>
    <x v="0"/>
    <n v="3876809306"/>
    <n v="498209939.23999989"/>
  </r>
  <r>
    <x v="0"/>
    <x v="0"/>
    <x v="0"/>
    <x v="0"/>
    <x v="0"/>
    <x v="1"/>
    <x v="2"/>
    <x v="2"/>
    <x v="6"/>
    <x v="7"/>
    <x v="0"/>
    <x v="1"/>
    <n v="302439553"/>
    <n v="15164909.320000002"/>
  </r>
  <r>
    <x v="0"/>
    <x v="0"/>
    <x v="0"/>
    <x v="0"/>
    <x v="0"/>
    <x v="1"/>
    <x v="2"/>
    <x v="2"/>
    <x v="6"/>
    <x v="7"/>
    <x v="0"/>
    <x v="2"/>
    <n v="300000"/>
    <n v="0"/>
  </r>
  <r>
    <x v="0"/>
    <x v="0"/>
    <x v="0"/>
    <x v="0"/>
    <x v="0"/>
    <x v="1"/>
    <x v="2"/>
    <x v="2"/>
    <x v="6"/>
    <x v="7"/>
    <x v="0"/>
    <x v="21"/>
    <n v="2100000"/>
    <n v="0"/>
  </r>
  <r>
    <x v="0"/>
    <x v="0"/>
    <x v="0"/>
    <x v="0"/>
    <x v="0"/>
    <x v="1"/>
    <x v="2"/>
    <x v="2"/>
    <x v="6"/>
    <x v="7"/>
    <x v="0"/>
    <x v="3"/>
    <n v="527751876"/>
    <n v="74456997.670000032"/>
  </r>
  <r>
    <x v="0"/>
    <x v="0"/>
    <x v="0"/>
    <x v="0"/>
    <x v="0"/>
    <x v="1"/>
    <x v="2"/>
    <x v="2"/>
    <x v="6"/>
    <x v="7"/>
    <x v="1"/>
    <x v="4"/>
    <n v="373539184"/>
    <n v="40745886.160000026"/>
  </r>
  <r>
    <x v="0"/>
    <x v="0"/>
    <x v="0"/>
    <x v="0"/>
    <x v="0"/>
    <x v="1"/>
    <x v="2"/>
    <x v="2"/>
    <x v="6"/>
    <x v="7"/>
    <x v="1"/>
    <x v="5"/>
    <n v="90469674"/>
    <n v="358680.35"/>
  </r>
  <r>
    <x v="0"/>
    <x v="0"/>
    <x v="0"/>
    <x v="0"/>
    <x v="0"/>
    <x v="1"/>
    <x v="2"/>
    <x v="2"/>
    <x v="6"/>
    <x v="7"/>
    <x v="1"/>
    <x v="6"/>
    <n v="85414098"/>
    <n v="2625732.5"/>
  </r>
  <r>
    <x v="0"/>
    <x v="0"/>
    <x v="0"/>
    <x v="0"/>
    <x v="0"/>
    <x v="1"/>
    <x v="2"/>
    <x v="2"/>
    <x v="6"/>
    <x v="7"/>
    <x v="1"/>
    <x v="7"/>
    <n v="27114073"/>
    <n v="290000"/>
  </r>
  <r>
    <x v="0"/>
    <x v="0"/>
    <x v="0"/>
    <x v="0"/>
    <x v="0"/>
    <x v="1"/>
    <x v="2"/>
    <x v="2"/>
    <x v="6"/>
    <x v="7"/>
    <x v="1"/>
    <x v="8"/>
    <n v="163476678"/>
    <n v="8543130.209999999"/>
  </r>
  <r>
    <x v="0"/>
    <x v="0"/>
    <x v="0"/>
    <x v="0"/>
    <x v="0"/>
    <x v="1"/>
    <x v="2"/>
    <x v="2"/>
    <x v="6"/>
    <x v="7"/>
    <x v="1"/>
    <x v="9"/>
    <n v="64046309"/>
    <n v="8366403.6199999992"/>
  </r>
  <r>
    <x v="0"/>
    <x v="0"/>
    <x v="0"/>
    <x v="0"/>
    <x v="0"/>
    <x v="1"/>
    <x v="2"/>
    <x v="2"/>
    <x v="6"/>
    <x v="7"/>
    <x v="1"/>
    <x v="10"/>
    <n v="164035964"/>
    <n v="2386052.0799999996"/>
  </r>
  <r>
    <x v="0"/>
    <x v="0"/>
    <x v="0"/>
    <x v="0"/>
    <x v="0"/>
    <x v="1"/>
    <x v="2"/>
    <x v="2"/>
    <x v="6"/>
    <x v="7"/>
    <x v="1"/>
    <x v="11"/>
    <n v="448549319"/>
    <n v="37193537.599999994"/>
  </r>
  <r>
    <x v="0"/>
    <x v="0"/>
    <x v="0"/>
    <x v="0"/>
    <x v="0"/>
    <x v="1"/>
    <x v="2"/>
    <x v="2"/>
    <x v="6"/>
    <x v="7"/>
    <x v="1"/>
    <x v="12"/>
    <n v="88123751"/>
    <n v="2229844.9500000002"/>
  </r>
  <r>
    <x v="0"/>
    <x v="0"/>
    <x v="0"/>
    <x v="0"/>
    <x v="0"/>
    <x v="1"/>
    <x v="2"/>
    <x v="2"/>
    <x v="6"/>
    <x v="7"/>
    <x v="2"/>
    <x v="13"/>
    <n v="3217369159"/>
    <n v="174011173.73000002"/>
  </r>
  <r>
    <x v="0"/>
    <x v="0"/>
    <x v="0"/>
    <x v="0"/>
    <x v="0"/>
    <x v="1"/>
    <x v="2"/>
    <x v="2"/>
    <x v="6"/>
    <x v="7"/>
    <x v="2"/>
    <x v="14"/>
    <n v="33830414"/>
    <n v="482942.08999999997"/>
  </r>
  <r>
    <x v="0"/>
    <x v="0"/>
    <x v="0"/>
    <x v="0"/>
    <x v="0"/>
    <x v="1"/>
    <x v="2"/>
    <x v="2"/>
    <x v="6"/>
    <x v="7"/>
    <x v="2"/>
    <x v="15"/>
    <n v="41692382"/>
    <n v="129918"/>
  </r>
  <r>
    <x v="0"/>
    <x v="0"/>
    <x v="0"/>
    <x v="0"/>
    <x v="0"/>
    <x v="1"/>
    <x v="2"/>
    <x v="2"/>
    <x v="6"/>
    <x v="7"/>
    <x v="2"/>
    <x v="16"/>
    <n v="75073078"/>
    <n v="368283.39999999991"/>
  </r>
  <r>
    <x v="0"/>
    <x v="0"/>
    <x v="0"/>
    <x v="0"/>
    <x v="0"/>
    <x v="1"/>
    <x v="2"/>
    <x v="2"/>
    <x v="6"/>
    <x v="7"/>
    <x v="2"/>
    <x v="17"/>
    <n v="236403068"/>
    <n v="16066544.050000001"/>
  </r>
  <r>
    <x v="0"/>
    <x v="0"/>
    <x v="0"/>
    <x v="0"/>
    <x v="0"/>
    <x v="1"/>
    <x v="2"/>
    <x v="2"/>
    <x v="6"/>
    <x v="7"/>
    <x v="2"/>
    <x v="18"/>
    <n v="211846200"/>
    <n v="8227340.8200000003"/>
  </r>
  <r>
    <x v="0"/>
    <x v="0"/>
    <x v="0"/>
    <x v="0"/>
    <x v="0"/>
    <x v="1"/>
    <x v="2"/>
    <x v="2"/>
    <x v="6"/>
    <x v="7"/>
    <x v="2"/>
    <x v="19"/>
    <n v="55521801"/>
    <n v="99845.619999999937"/>
  </r>
  <r>
    <x v="0"/>
    <x v="0"/>
    <x v="0"/>
    <x v="0"/>
    <x v="0"/>
    <x v="1"/>
    <x v="2"/>
    <x v="2"/>
    <x v="6"/>
    <x v="7"/>
    <x v="2"/>
    <x v="20"/>
    <n v="84615378"/>
    <n v="3356301.84"/>
  </r>
  <r>
    <x v="0"/>
    <x v="0"/>
    <x v="0"/>
    <x v="0"/>
    <x v="0"/>
    <x v="1"/>
    <x v="3"/>
    <x v="0"/>
    <x v="0"/>
    <x v="1"/>
    <x v="0"/>
    <x v="0"/>
    <n v="855916175"/>
    <n v="93773777.600000009"/>
  </r>
  <r>
    <x v="0"/>
    <x v="0"/>
    <x v="0"/>
    <x v="0"/>
    <x v="0"/>
    <x v="1"/>
    <x v="3"/>
    <x v="0"/>
    <x v="0"/>
    <x v="1"/>
    <x v="0"/>
    <x v="1"/>
    <n v="123198296"/>
    <n v="10186197.99"/>
  </r>
  <r>
    <x v="0"/>
    <x v="0"/>
    <x v="0"/>
    <x v="0"/>
    <x v="0"/>
    <x v="1"/>
    <x v="3"/>
    <x v="0"/>
    <x v="0"/>
    <x v="1"/>
    <x v="0"/>
    <x v="2"/>
    <n v="2593800"/>
    <n v="0"/>
  </r>
  <r>
    <x v="0"/>
    <x v="0"/>
    <x v="0"/>
    <x v="0"/>
    <x v="0"/>
    <x v="1"/>
    <x v="3"/>
    <x v="0"/>
    <x v="0"/>
    <x v="1"/>
    <x v="0"/>
    <x v="3"/>
    <n v="124854935"/>
    <n v="13890496.380000001"/>
  </r>
  <r>
    <x v="0"/>
    <x v="0"/>
    <x v="0"/>
    <x v="0"/>
    <x v="0"/>
    <x v="1"/>
    <x v="3"/>
    <x v="0"/>
    <x v="0"/>
    <x v="1"/>
    <x v="1"/>
    <x v="4"/>
    <n v="48050922"/>
    <n v="4312896.49"/>
  </r>
  <r>
    <x v="0"/>
    <x v="0"/>
    <x v="0"/>
    <x v="0"/>
    <x v="0"/>
    <x v="1"/>
    <x v="3"/>
    <x v="0"/>
    <x v="0"/>
    <x v="1"/>
    <x v="1"/>
    <x v="5"/>
    <n v="14546438"/>
    <n v="179596"/>
  </r>
  <r>
    <x v="0"/>
    <x v="0"/>
    <x v="0"/>
    <x v="0"/>
    <x v="0"/>
    <x v="1"/>
    <x v="3"/>
    <x v="0"/>
    <x v="0"/>
    <x v="1"/>
    <x v="1"/>
    <x v="6"/>
    <n v="12593419"/>
    <n v="5100473.75"/>
  </r>
  <r>
    <x v="0"/>
    <x v="0"/>
    <x v="0"/>
    <x v="0"/>
    <x v="0"/>
    <x v="1"/>
    <x v="3"/>
    <x v="0"/>
    <x v="0"/>
    <x v="1"/>
    <x v="1"/>
    <x v="7"/>
    <n v="2761086"/>
    <n v="0"/>
  </r>
  <r>
    <x v="0"/>
    <x v="0"/>
    <x v="0"/>
    <x v="0"/>
    <x v="0"/>
    <x v="1"/>
    <x v="3"/>
    <x v="0"/>
    <x v="0"/>
    <x v="1"/>
    <x v="1"/>
    <x v="8"/>
    <n v="35699170"/>
    <n v="2845108.04"/>
  </r>
  <r>
    <x v="0"/>
    <x v="0"/>
    <x v="0"/>
    <x v="0"/>
    <x v="0"/>
    <x v="1"/>
    <x v="3"/>
    <x v="0"/>
    <x v="0"/>
    <x v="1"/>
    <x v="1"/>
    <x v="9"/>
    <n v="68464478"/>
    <n v="3146624.01"/>
  </r>
  <r>
    <x v="0"/>
    <x v="0"/>
    <x v="0"/>
    <x v="0"/>
    <x v="0"/>
    <x v="1"/>
    <x v="3"/>
    <x v="0"/>
    <x v="0"/>
    <x v="1"/>
    <x v="1"/>
    <x v="10"/>
    <n v="45633805"/>
    <n v="1754572.18"/>
  </r>
  <r>
    <x v="0"/>
    <x v="0"/>
    <x v="0"/>
    <x v="0"/>
    <x v="0"/>
    <x v="1"/>
    <x v="3"/>
    <x v="0"/>
    <x v="0"/>
    <x v="1"/>
    <x v="1"/>
    <x v="11"/>
    <n v="672272918"/>
    <n v="637039.35999999999"/>
  </r>
  <r>
    <x v="0"/>
    <x v="0"/>
    <x v="0"/>
    <x v="0"/>
    <x v="0"/>
    <x v="1"/>
    <x v="3"/>
    <x v="0"/>
    <x v="0"/>
    <x v="1"/>
    <x v="1"/>
    <x v="12"/>
    <n v="101042309"/>
    <n v="162229.13"/>
  </r>
  <r>
    <x v="0"/>
    <x v="0"/>
    <x v="0"/>
    <x v="0"/>
    <x v="0"/>
    <x v="1"/>
    <x v="3"/>
    <x v="0"/>
    <x v="0"/>
    <x v="1"/>
    <x v="2"/>
    <x v="13"/>
    <n v="4279479"/>
    <n v="26685"/>
  </r>
  <r>
    <x v="0"/>
    <x v="0"/>
    <x v="0"/>
    <x v="0"/>
    <x v="0"/>
    <x v="1"/>
    <x v="3"/>
    <x v="0"/>
    <x v="0"/>
    <x v="1"/>
    <x v="2"/>
    <x v="14"/>
    <n v="1400000"/>
    <n v="131263.20000000001"/>
  </r>
  <r>
    <x v="0"/>
    <x v="0"/>
    <x v="0"/>
    <x v="0"/>
    <x v="0"/>
    <x v="1"/>
    <x v="3"/>
    <x v="0"/>
    <x v="0"/>
    <x v="1"/>
    <x v="2"/>
    <x v="15"/>
    <n v="0"/>
    <n v="0"/>
  </r>
  <r>
    <x v="0"/>
    <x v="0"/>
    <x v="0"/>
    <x v="0"/>
    <x v="0"/>
    <x v="1"/>
    <x v="3"/>
    <x v="0"/>
    <x v="0"/>
    <x v="1"/>
    <x v="2"/>
    <x v="16"/>
    <n v="53160983"/>
    <n v="55459.8"/>
  </r>
  <r>
    <x v="0"/>
    <x v="0"/>
    <x v="0"/>
    <x v="0"/>
    <x v="0"/>
    <x v="1"/>
    <x v="3"/>
    <x v="0"/>
    <x v="0"/>
    <x v="1"/>
    <x v="2"/>
    <x v="17"/>
    <n v="66850484"/>
    <n v="191205"/>
  </r>
  <r>
    <x v="0"/>
    <x v="0"/>
    <x v="0"/>
    <x v="0"/>
    <x v="0"/>
    <x v="1"/>
    <x v="3"/>
    <x v="0"/>
    <x v="0"/>
    <x v="1"/>
    <x v="2"/>
    <x v="18"/>
    <n v="155215331"/>
    <n v="616329.55000000005"/>
  </r>
  <r>
    <x v="0"/>
    <x v="0"/>
    <x v="0"/>
    <x v="0"/>
    <x v="0"/>
    <x v="1"/>
    <x v="3"/>
    <x v="0"/>
    <x v="0"/>
    <x v="1"/>
    <x v="2"/>
    <x v="19"/>
    <n v="2705404"/>
    <n v="340000"/>
  </r>
  <r>
    <x v="0"/>
    <x v="0"/>
    <x v="0"/>
    <x v="0"/>
    <x v="0"/>
    <x v="1"/>
    <x v="3"/>
    <x v="0"/>
    <x v="0"/>
    <x v="1"/>
    <x v="2"/>
    <x v="20"/>
    <n v="3224080"/>
    <n v="1037660"/>
  </r>
  <r>
    <x v="0"/>
    <x v="0"/>
    <x v="0"/>
    <x v="0"/>
    <x v="0"/>
    <x v="1"/>
    <x v="3"/>
    <x v="0"/>
    <x v="2"/>
    <x v="8"/>
    <x v="0"/>
    <x v="0"/>
    <n v="14673686107"/>
    <n v="1922038565.0799999"/>
  </r>
  <r>
    <x v="0"/>
    <x v="0"/>
    <x v="0"/>
    <x v="0"/>
    <x v="0"/>
    <x v="1"/>
    <x v="3"/>
    <x v="0"/>
    <x v="2"/>
    <x v="8"/>
    <x v="0"/>
    <x v="1"/>
    <n v="663528061"/>
    <n v="94902756"/>
  </r>
  <r>
    <x v="0"/>
    <x v="0"/>
    <x v="0"/>
    <x v="0"/>
    <x v="0"/>
    <x v="1"/>
    <x v="3"/>
    <x v="0"/>
    <x v="2"/>
    <x v="8"/>
    <x v="0"/>
    <x v="2"/>
    <n v="810000"/>
    <n v="0"/>
  </r>
  <r>
    <x v="0"/>
    <x v="0"/>
    <x v="0"/>
    <x v="0"/>
    <x v="0"/>
    <x v="1"/>
    <x v="3"/>
    <x v="0"/>
    <x v="2"/>
    <x v="8"/>
    <x v="0"/>
    <x v="3"/>
    <n v="1798815163"/>
    <n v="251775036.24000001"/>
  </r>
  <r>
    <x v="0"/>
    <x v="0"/>
    <x v="0"/>
    <x v="0"/>
    <x v="0"/>
    <x v="1"/>
    <x v="3"/>
    <x v="0"/>
    <x v="2"/>
    <x v="8"/>
    <x v="1"/>
    <x v="4"/>
    <n v="294070340"/>
    <n v="42111295.849999994"/>
  </r>
  <r>
    <x v="0"/>
    <x v="0"/>
    <x v="0"/>
    <x v="0"/>
    <x v="0"/>
    <x v="1"/>
    <x v="3"/>
    <x v="0"/>
    <x v="2"/>
    <x v="8"/>
    <x v="1"/>
    <x v="5"/>
    <n v="104500000"/>
    <n v="459936.62"/>
  </r>
  <r>
    <x v="0"/>
    <x v="0"/>
    <x v="0"/>
    <x v="0"/>
    <x v="0"/>
    <x v="1"/>
    <x v="3"/>
    <x v="0"/>
    <x v="2"/>
    <x v="8"/>
    <x v="1"/>
    <x v="6"/>
    <n v="58440460"/>
    <n v="5368473.2699999996"/>
  </r>
  <r>
    <x v="0"/>
    <x v="0"/>
    <x v="0"/>
    <x v="0"/>
    <x v="0"/>
    <x v="1"/>
    <x v="3"/>
    <x v="0"/>
    <x v="2"/>
    <x v="8"/>
    <x v="1"/>
    <x v="7"/>
    <n v="2000000"/>
    <n v="0"/>
  </r>
  <r>
    <x v="0"/>
    <x v="0"/>
    <x v="0"/>
    <x v="0"/>
    <x v="0"/>
    <x v="1"/>
    <x v="3"/>
    <x v="0"/>
    <x v="2"/>
    <x v="8"/>
    <x v="1"/>
    <x v="8"/>
    <n v="308386400"/>
    <n v="1596021.35"/>
  </r>
  <r>
    <x v="0"/>
    <x v="0"/>
    <x v="0"/>
    <x v="0"/>
    <x v="0"/>
    <x v="1"/>
    <x v="3"/>
    <x v="0"/>
    <x v="2"/>
    <x v="8"/>
    <x v="1"/>
    <x v="9"/>
    <n v="606579830"/>
    <n v="75100000"/>
  </r>
  <r>
    <x v="0"/>
    <x v="0"/>
    <x v="0"/>
    <x v="0"/>
    <x v="0"/>
    <x v="1"/>
    <x v="3"/>
    <x v="0"/>
    <x v="2"/>
    <x v="8"/>
    <x v="1"/>
    <x v="10"/>
    <n v="74514312"/>
    <n v="0"/>
  </r>
  <r>
    <x v="0"/>
    <x v="0"/>
    <x v="0"/>
    <x v="0"/>
    <x v="0"/>
    <x v="1"/>
    <x v="3"/>
    <x v="0"/>
    <x v="2"/>
    <x v="8"/>
    <x v="1"/>
    <x v="11"/>
    <n v="98174334"/>
    <n v="155031.35"/>
  </r>
  <r>
    <x v="0"/>
    <x v="0"/>
    <x v="0"/>
    <x v="0"/>
    <x v="0"/>
    <x v="1"/>
    <x v="3"/>
    <x v="0"/>
    <x v="2"/>
    <x v="8"/>
    <x v="1"/>
    <x v="12"/>
    <n v="51168000"/>
    <n v="0"/>
  </r>
  <r>
    <x v="0"/>
    <x v="0"/>
    <x v="0"/>
    <x v="0"/>
    <x v="0"/>
    <x v="1"/>
    <x v="3"/>
    <x v="0"/>
    <x v="2"/>
    <x v="8"/>
    <x v="2"/>
    <x v="13"/>
    <n v="251185969"/>
    <n v="8782584.0700000003"/>
  </r>
  <r>
    <x v="0"/>
    <x v="0"/>
    <x v="0"/>
    <x v="0"/>
    <x v="0"/>
    <x v="1"/>
    <x v="3"/>
    <x v="0"/>
    <x v="2"/>
    <x v="8"/>
    <x v="2"/>
    <x v="14"/>
    <n v="255126107"/>
    <n v="1563358.4"/>
  </r>
  <r>
    <x v="0"/>
    <x v="0"/>
    <x v="0"/>
    <x v="0"/>
    <x v="0"/>
    <x v="1"/>
    <x v="3"/>
    <x v="0"/>
    <x v="2"/>
    <x v="8"/>
    <x v="2"/>
    <x v="15"/>
    <n v="150000"/>
    <n v="0"/>
  </r>
  <r>
    <x v="0"/>
    <x v="0"/>
    <x v="0"/>
    <x v="0"/>
    <x v="0"/>
    <x v="1"/>
    <x v="3"/>
    <x v="0"/>
    <x v="2"/>
    <x v="8"/>
    <x v="2"/>
    <x v="16"/>
    <n v="19197505"/>
    <n v="0"/>
  </r>
  <r>
    <x v="0"/>
    <x v="0"/>
    <x v="0"/>
    <x v="0"/>
    <x v="0"/>
    <x v="1"/>
    <x v="3"/>
    <x v="0"/>
    <x v="2"/>
    <x v="8"/>
    <x v="2"/>
    <x v="17"/>
    <n v="1236386141"/>
    <n v="166467767.72999999"/>
  </r>
  <r>
    <x v="0"/>
    <x v="0"/>
    <x v="0"/>
    <x v="0"/>
    <x v="0"/>
    <x v="1"/>
    <x v="3"/>
    <x v="0"/>
    <x v="2"/>
    <x v="8"/>
    <x v="2"/>
    <x v="18"/>
    <n v="126174296"/>
    <n v="565269.81000000006"/>
  </r>
  <r>
    <x v="0"/>
    <x v="0"/>
    <x v="0"/>
    <x v="0"/>
    <x v="0"/>
    <x v="1"/>
    <x v="3"/>
    <x v="0"/>
    <x v="2"/>
    <x v="8"/>
    <x v="2"/>
    <x v="19"/>
    <n v="28697419"/>
    <n v="665950.12"/>
  </r>
  <r>
    <x v="0"/>
    <x v="0"/>
    <x v="0"/>
    <x v="0"/>
    <x v="0"/>
    <x v="1"/>
    <x v="3"/>
    <x v="0"/>
    <x v="2"/>
    <x v="8"/>
    <x v="2"/>
    <x v="20"/>
    <n v="47124460"/>
    <n v="44250"/>
  </r>
  <r>
    <x v="0"/>
    <x v="0"/>
    <x v="0"/>
    <x v="0"/>
    <x v="0"/>
    <x v="1"/>
    <x v="3"/>
    <x v="0"/>
    <x v="2"/>
    <x v="9"/>
    <x v="0"/>
    <x v="0"/>
    <n v="166309577"/>
    <n v="23200783.930000003"/>
  </r>
  <r>
    <x v="0"/>
    <x v="0"/>
    <x v="0"/>
    <x v="0"/>
    <x v="0"/>
    <x v="1"/>
    <x v="3"/>
    <x v="0"/>
    <x v="2"/>
    <x v="9"/>
    <x v="0"/>
    <x v="1"/>
    <n v="619674"/>
    <n v="0"/>
  </r>
  <r>
    <x v="0"/>
    <x v="0"/>
    <x v="0"/>
    <x v="0"/>
    <x v="0"/>
    <x v="1"/>
    <x v="3"/>
    <x v="0"/>
    <x v="2"/>
    <x v="9"/>
    <x v="0"/>
    <x v="3"/>
    <n v="20914135"/>
    <n v="3362471.689999999"/>
  </r>
  <r>
    <x v="0"/>
    <x v="0"/>
    <x v="0"/>
    <x v="0"/>
    <x v="0"/>
    <x v="1"/>
    <x v="3"/>
    <x v="0"/>
    <x v="2"/>
    <x v="9"/>
    <x v="1"/>
    <x v="4"/>
    <n v="6417749"/>
    <n v="776608.76"/>
  </r>
  <r>
    <x v="0"/>
    <x v="0"/>
    <x v="0"/>
    <x v="0"/>
    <x v="0"/>
    <x v="1"/>
    <x v="3"/>
    <x v="0"/>
    <x v="2"/>
    <x v="9"/>
    <x v="1"/>
    <x v="5"/>
    <n v="292943"/>
    <n v="0"/>
  </r>
  <r>
    <x v="0"/>
    <x v="0"/>
    <x v="0"/>
    <x v="0"/>
    <x v="0"/>
    <x v="1"/>
    <x v="3"/>
    <x v="0"/>
    <x v="2"/>
    <x v="9"/>
    <x v="1"/>
    <x v="6"/>
    <n v="250000"/>
    <n v="0"/>
  </r>
  <r>
    <x v="0"/>
    <x v="0"/>
    <x v="0"/>
    <x v="0"/>
    <x v="0"/>
    <x v="1"/>
    <x v="3"/>
    <x v="0"/>
    <x v="2"/>
    <x v="9"/>
    <x v="1"/>
    <x v="7"/>
    <n v="8500"/>
    <n v="0"/>
  </r>
  <r>
    <x v="0"/>
    <x v="0"/>
    <x v="0"/>
    <x v="0"/>
    <x v="0"/>
    <x v="1"/>
    <x v="3"/>
    <x v="0"/>
    <x v="2"/>
    <x v="9"/>
    <x v="1"/>
    <x v="8"/>
    <n v="582173"/>
    <n v="0"/>
  </r>
  <r>
    <x v="0"/>
    <x v="0"/>
    <x v="0"/>
    <x v="0"/>
    <x v="0"/>
    <x v="1"/>
    <x v="3"/>
    <x v="0"/>
    <x v="2"/>
    <x v="9"/>
    <x v="1"/>
    <x v="9"/>
    <n v="1395873"/>
    <n v="73164.959999999977"/>
  </r>
  <r>
    <x v="0"/>
    <x v="0"/>
    <x v="0"/>
    <x v="0"/>
    <x v="0"/>
    <x v="1"/>
    <x v="3"/>
    <x v="0"/>
    <x v="2"/>
    <x v="9"/>
    <x v="1"/>
    <x v="10"/>
    <n v="5091488"/>
    <n v="0"/>
  </r>
  <r>
    <x v="0"/>
    <x v="0"/>
    <x v="0"/>
    <x v="0"/>
    <x v="0"/>
    <x v="1"/>
    <x v="3"/>
    <x v="0"/>
    <x v="2"/>
    <x v="9"/>
    <x v="1"/>
    <x v="11"/>
    <n v="2338561"/>
    <n v="0"/>
  </r>
  <r>
    <x v="0"/>
    <x v="0"/>
    <x v="0"/>
    <x v="0"/>
    <x v="0"/>
    <x v="1"/>
    <x v="3"/>
    <x v="0"/>
    <x v="2"/>
    <x v="9"/>
    <x v="1"/>
    <x v="12"/>
    <n v="300000"/>
    <n v="0"/>
  </r>
  <r>
    <x v="0"/>
    <x v="0"/>
    <x v="0"/>
    <x v="0"/>
    <x v="0"/>
    <x v="1"/>
    <x v="3"/>
    <x v="0"/>
    <x v="2"/>
    <x v="9"/>
    <x v="2"/>
    <x v="13"/>
    <n v="22019475"/>
    <n v="1972190.33"/>
  </r>
  <r>
    <x v="0"/>
    <x v="0"/>
    <x v="0"/>
    <x v="0"/>
    <x v="0"/>
    <x v="1"/>
    <x v="3"/>
    <x v="0"/>
    <x v="2"/>
    <x v="9"/>
    <x v="2"/>
    <x v="14"/>
    <n v="2990461"/>
    <n v="24190"/>
  </r>
  <r>
    <x v="0"/>
    <x v="0"/>
    <x v="0"/>
    <x v="0"/>
    <x v="0"/>
    <x v="1"/>
    <x v="3"/>
    <x v="0"/>
    <x v="2"/>
    <x v="9"/>
    <x v="2"/>
    <x v="15"/>
    <n v="30000"/>
    <n v="0"/>
  </r>
  <r>
    <x v="0"/>
    <x v="0"/>
    <x v="0"/>
    <x v="0"/>
    <x v="0"/>
    <x v="1"/>
    <x v="3"/>
    <x v="0"/>
    <x v="2"/>
    <x v="9"/>
    <x v="2"/>
    <x v="16"/>
    <n v="1207403"/>
    <n v="0"/>
  </r>
  <r>
    <x v="0"/>
    <x v="0"/>
    <x v="0"/>
    <x v="0"/>
    <x v="0"/>
    <x v="1"/>
    <x v="3"/>
    <x v="0"/>
    <x v="2"/>
    <x v="9"/>
    <x v="2"/>
    <x v="17"/>
    <n v="18267024"/>
    <n v="1650495.9200000004"/>
  </r>
  <r>
    <x v="0"/>
    <x v="0"/>
    <x v="0"/>
    <x v="0"/>
    <x v="0"/>
    <x v="1"/>
    <x v="3"/>
    <x v="0"/>
    <x v="2"/>
    <x v="9"/>
    <x v="2"/>
    <x v="18"/>
    <n v="6683051"/>
    <n v="302400.12"/>
  </r>
  <r>
    <x v="0"/>
    <x v="0"/>
    <x v="0"/>
    <x v="0"/>
    <x v="0"/>
    <x v="1"/>
    <x v="3"/>
    <x v="0"/>
    <x v="2"/>
    <x v="9"/>
    <x v="2"/>
    <x v="19"/>
    <n v="674880"/>
    <n v="20591"/>
  </r>
  <r>
    <x v="0"/>
    <x v="0"/>
    <x v="0"/>
    <x v="0"/>
    <x v="0"/>
    <x v="1"/>
    <x v="3"/>
    <x v="0"/>
    <x v="2"/>
    <x v="9"/>
    <x v="2"/>
    <x v="20"/>
    <n v="1785261"/>
    <n v="66913.259999999995"/>
  </r>
  <r>
    <x v="0"/>
    <x v="0"/>
    <x v="0"/>
    <x v="0"/>
    <x v="0"/>
    <x v="1"/>
    <x v="3"/>
    <x v="0"/>
    <x v="2"/>
    <x v="10"/>
    <x v="0"/>
    <x v="0"/>
    <n v="840638840"/>
    <n v="134488706.63"/>
  </r>
  <r>
    <x v="0"/>
    <x v="0"/>
    <x v="0"/>
    <x v="0"/>
    <x v="0"/>
    <x v="1"/>
    <x v="3"/>
    <x v="0"/>
    <x v="2"/>
    <x v="10"/>
    <x v="0"/>
    <x v="1"/>
    <n v="123883399"/>
    <n v="22612923.689999998"/>
  </r>
  <r>
    <x v="0"/>
    <x v="0"/>
    <x v="0"/>
    <x v="0"/>
    <x v="0"/>
    <x v="1"/>
    <x v="3"/>
    <x v="0"/>
    <x v="2"/>
    <x v="10"/>
    <x v="0"/>
    <x v="3"/>
    <n v="99459922"/>
    <n v="18626513.930000003"/>
  </r>
  <r>
    <x v="0"/>
    <x v="0"/>
    <x v="0"/>
    <x v="0"/>
    <x v="0"/>
    <x v="1"/>
    <x v="3"/>
    <x v="0"/>
    <x v="2"/>
    <x v="10"/>
    <x v="1"/>
    <x v="4"/>
    <n v="95153657"/>
    <n v="9152487.9100000001"/>
  </r>
  <r>
    <x v="0"/>
    <x v="0"/>
    <x v="0"/>
    <x v="0"/>
    <x v="0"/>
    <x v="1"/>
    <x v="3"/>
    <x v="0"/>
    <x v="2"/>
    <x v="10"/>
    <x v="1"/>
    <x v="5"/>
    <n v="39158971"/>
    <n v="27258"/>
  </r>
  <r>
    <x v="0"/>
    <x v="0"/>
    <x v="0"/>
    <x v="0"/>
    <x v="0"/>
    <x v="1"/>
    <x v="3"/>
    <x v="0"/>
    <x v="2"/>
    <x v="10"/>
    <x v="1"/>
    <x v="6"/>
    <n v="21585000"/>
    <n v="87350"/>
  </r>
  <r>
    <x v="0"/>
    <x v="0"/>
    <x v="0"/>
    <x v="0"/>
    <x v="0"/>
    <x v="1"/>
    <x v="3"/>
    <x v="0"/>
    <x v="2"/>
    <x v="10"/>
    <x v="1"/>
    <x v="7"/>
    <n v="4527452"/>
    <n v="0"/>
  </r>
  <r>
    <x v="0"/>
    <x v="0"/>
    <x v="0"/>
    <x v="0"/>
    <x v="0"/>
    <x v="1"/>
    <x v="3"/>
    <x v="0"/>
    <x v="2"/>
    <x v="10"/>
    <x v="1"/>
    <x v="8"/>
    <n v="289191156"/>
    <n v="1734660.78"/>
  </r>
  <r>
    <x v="0"/>
    <x v="0"/>
    <x v="0"/>
    <x v="0"/>
    <x v="0"/>
    <x v="1"/>
    <x v="3"/>
    <x v="0"/>
    <x v="2"/>
    <x v="10"/>
    <x v="1"/>
    <x v="9"/>
    <n v="33390818"/>
    <n v="4911390.6999999993"/>
  </r>
  <r>
    <x v="0"/>
    <x v="0"/>
    <x v="0"/>
    <x v="0"/>
    <x v="0"/>
    <x v="1"/>
    <x v="3"/>
    <x v="0"/>
    <x v="2"/>
    <x v="10"/>
    <x v="1"/>
    <x v="10"/>
    <n v="47275083"/>
    <n v="412061.99"/>
  </r>
  <r>
    <x v="0"/>
    <x v="0"/>
    <x v="0"/>
    <x v="0"/>
    <x v="0"/>
    <x v="1"/>
    <x v="3"/>
    <x v="0"/>
    <x v="2"/>
    <x v="10"/>
    <x v="1"/>
    <x v="11"/>
    <n v="53815175"/>
    <n v="1611183.85"/>
  </r>
  <r>
    <x v="0"/>
    <x v="0"/>
    <x v="0"/>
    <x v="0"/>
    <x v="0"/>
    <x v="1"/>
    <x v="3"/>
    <x v="0"/>
    <x v="2"/>
    <x v="10"/>
    <x v="1"/>
    <x v="12"/>
    <n v="4480548"/>
    <n v="101800"/>
  </r>
  <r>
    <x v="0"/>
    <x v="0"/>
    <x v="0"/>
    <x v="0"/>
    <x v="0"/>
    <x v="1"/>
    <x v="3"/>
    <x v="0"/>
    <x v="2"/>
    <x v="10"/>
    <x v="2"/>
    <x v="13"/>
    <n v="2895350"/>
    <n v="1330"/>
  </r>
  <r>
    <x v="0"/>
    <x v="0"/>
    <x v="0"/>
    <x v="0"/>
    <x v="0"/>
    <x v="1"/>
    <x v="3"/>
    <x v="0"/>
    <x v="2"/>
    <x v="10"/>
    <x v="2"/>
    <x v="14"/>
    <n v="975000"/>
    <n v="0"/>
  </r>
  <r>
    <x v="0"/>
    <x v="0"/>
    <x v="0"/>
    <x v="0"/>
    <x v="0"/>
    <x v="1"/>
    <x v="3"/>
    <x v="0"/>
    <x v="2"/>
    <x v="10"/>
    <x v="2"/>
    <x v="15"/>
    <n v="380000"/>
    <n v="0"/>
  </r>
  <r>
    <x v="0"/>
    <x v="0"/>
    <x v="0"/>
    <x v="0"/>
    <x v="0"/>
    <x v="1"/>
    <x v="3"/>
    <x v="0"/>
    <x v="2"/>
    <x v="10"/>
    <x v="2"/>
    <x v="16"/>
    <n v="22000"/>
    <n v="0"/>
  </r>
  <r>
    <x v="0"/>
    <x v="0"/>
    <x v="0"/>
    <x v="0"/>
    <x v="0"/>
    <x v="1"/>
    <x v="3"/>
    <x v="0"/>
    <x v="2"/>
    <x v="10"/>
    <x v="2"/>
    <x v="17"/>
    <n v="100489600"/>
    <n v="856000"/>
  </r>
  <r>
    <x v="0"/>
    <x v="0"/>
    <x v="0"/>
    <x v="0"/>
    <x v="0"/>
    <x v="1"/>
    <x v="3"/>
    <x v="0"/>
    <x v="2"/>
    <x v="10"/>
    <x v="2"/>
    <x v="18"/>
    <n v="3195000"/>
    <n v="132063.70000000001"/>
  </r>
  <r>
    <x v="0"/>
    <x v="0"/>
    <x v="0"/>
    <x v="0"/>
    <x v="0"/>
    <x v="1"/>
    <x v="3"/>
    <x v="0"/>
    <x v="2"/>
    <x v="10"/>
    <x v="2"/>
    <x v="19"/>
    <n v="6622600"/>
    <n v="125257"/>
  </r>
  <r>
    <x v="0"/>
    <x v="0"/>
    <x v="0"/>
    <x v="0"/>
    <x v="0"/>
    <x v="1"/>
    <x v="3"/>
    <x v="0"/>
    <x v="2"/>
    <x v="10"/>
    <x v="2"/>
    <x v="20"/>
    <n v="121450113"/>
    <n v="0"/>
  </r>
  <r>
    <x v="0"/>
    <x v="0"/>
    <x v="0"/>
    <x v="0"/>
    <x v="0"/>
    <x v="1"/>
    <x v="3"/>
    <x v="3"/>
    <x v="7"/>
    <x v="11"/>
    <x v="0"/>
    <x v="0"/>
    <n v="777916979"/>
    <n v="115730158.44"/>
  </r>
  <r>
    <x v="0"/>
    <x v="0"/>
    <x v="0"/>
    <x v="0"/>
    <x v="0"/>
    <x v="1"/>
    <x v="3"/>
    <x v="3"/>
    <x v="7"/>
    <x v="11"/>
    <x v="0"/>
    <x v="1"/>
    <n v="2760000"/>
    <n v="0"/>
  </r>
  <r>
    <x v="0"/>
    <x v="0"/>
    <x v="0"/>
    <x v="0"/>
    <x v="0"/>
    <x v="1"/>
    <x v="3"/>
    <x v="3"/>
    <x v="7"/>
    <x v="11"/>
    <x v="0"/>
    <x v="3"/>
    <n v="54905950"/>
    <n v="8476081.7800000012"/>
  </r>
  <r>
    <x v="0"/>
    <x v="0"/>
    <x v="0"/>
    <x v="0"/>
    <x v="0"/>
    <x v="1"/>
    <x v="3"/>
    <x v="3"/>
    <x v="7"/>
    <x v="11"/>
    <x v="1"/>
    <x v="4"/>
    <n v="26855544"/>
    <n v="2698697.61"/>
  </r>
  <r>
    <x v="0"/>
    <x v="0"/>
    <x v="0"/>
    <x v="0"/>
    <x v="0"/>
    <x v="1"/>
    <x v="3"/>
    <x v="3"/>
    <x v="7"/>
    <x v="11"/>
    <x v="1"/>
    <x v="5"/>
    <n v="3940000"/>
    <n v="0"/>
  </r>
  <r>
    <x v="0"/>
    <x v="0"/>
    <x v="0"/>
    <x v="0"/>
    <x v="0"/>
    <x v="1"/>
    <x v="3"/>
    <x v="3"/>
    <x v="7"/>
    <x v="11"/>
    <x v="1"/>
    <x v="6"/>
    <n v="5650000"/>
    <n v="66000"/>
  </r>
  <r>
    <x v="0"/>
    <x v="0"/>
    <x v="0"/>
    <x v="0"/>
    <x v="0"/>
    <x v="1"/>
    <x v="3"/>
    <x v="3"/>
    <x v="7"/>
    <x v="11"/>
    <x v="1"/>
    <x v="8"/>
    <n v="14843184"/>
    <n v="1848101.69"/>
  </r>
  <r>
    <x v="0"/>
    <x v="0"/>
    <x v="0"/>
    <x v="0"/>
    <x v="0"/>
    <x v="1"/>
    <x v="3"/>
    <x v="3"/>
    <x v="7"/>
    <x v="11"/>
    <x v="1"/>
    <x v="9"/>
    <n v="15870000"/>
    <n v="15870000"/>
  </r>
  <r>
    <x v="0"/>
    <x v="0"/>
    <x v="0"/>
    <x v="0"/>
    <x v="0"/>
    <x v="1"/>
    <x v="3"/>
    <x v="3"/>
    <x v="7"/>
    <x v="11"/>
    <x v="1"/>
    <x v="10"/>
    <n v="25900000"/>
    <n v="94276.09"/>
  </r>
  <r>
    <x v="0"/>
    <x v="0"/>
    <x v="0"/>
    <x v="0"/>
    <x v="0"/>
    <x v="1"/>
    <x v="3"/>
    <x v="3"/>
    <x v="7"/>
    <x v="11"/>
    <x v="1"/>
    <x v="11"/>
    <n v="1845000"/>
    <n v="35000"/>
  </r>
  <r>
    <x v="0"/>
    <x v="0"/>
    <x v="0"/>
    <x v="0"/>
    <x v="0"/>
    <x v="1"/>
    <x v="3"/>
    <x v="3"/>
    <x v="7"/>
    <x v="11"/>
    <x v="2"/>
    <x v="13"/>
    <n v="42000000"/>
    <n v="39880"/>
  </r>
  <r>
    <x v="0"/>
    <x v="0"/>
    <x v="0"/>
    <x v="0"/>
    <x v="0"/>
    <x v="1"/>
    <x v="3"/>
    <x v="3"/>
    <x v="7"/>
    <x v="11"/>
    <x v="2"/>
    <x v="14"/>
    <n v="28740000"/>
    <n v="0"/>
  </r>
  <r>
    <x v="0"/>
    <x v="0"/>
    <x v="0"/>
    <x v="0"/>
    <x v="0"/>
    <x v="1"/>
    <x v="3"/>
    <x v="3"/>
    <x v="7"/>
    <x v="11"/>
    <x v="2"/>
    <x v="16"/>
    <n v="15789127"/>
    <n v="0"/>
  </r>
  <r>
    <x v="0"/>
    <x v="0"/>
    <x v="0"/>
    <x v="0"/>
    <x v="0"/>
    <x v="1"/>
    <x v="3"/>
    <x v="3"/>
    <x v="7"/>
    <x v="11"/>
    <x v="2"/>
    <x v="17"/>
    <n v="115770450"/>
    <n v="7261974.5999999996"/>
  </r>
  <r>
    <x v="0"/>
    <x v="0"/>
    <x v="0"/>
    <x v="0"/>
    <x v="0"/>
    <x v="1"/>
    <x v="3"/>
    <x v="3"/>
    <x v="7"/>
    <x v="11"/>
    <x v="2"/>
    <x v="18"/>
    <n v="24718676"/>
    <n v="4790800"/>
  </r>
  <r>
    <x v="0"/>
    <x v="0"/>
    <x v="0"/>
    <x v="0"/>
    <x v="0"/>
    <x v="1"/>
    <x v="3"/>
    <x v="3"/>
    <x v="7"/>
    <x v="11"/>
    <x v="2"/>
    <x v="19"/>
    <n v="3470000"/>
    <n v="0"/>
  </r>
  <r>
    <x v="0"/>
    <x v="0"/>
    <x v="0"/>
    <x v="0"/>
    <x v="0"/>
    <x v="1"/>
    <x v="3"/>
    <x v="3"/>
    <x v="7"/>
    <x v="11"/>
    <x v="2"/>
    <x v="20"/>
    <n v="13790000"/>
    <n v="0"/>
  </r>
  <r>
    <x v="0"/>
    <x v="0"/>
    <x v="0"/>
    <x v="0"/>
    <x v="0"/>
    <x v="1"/>
    <x v="3"/>
    <x v="2"/>
    <x v="4"/>
    <x v="12"/>
    <x v="0"/>
    <x v="0"/>
    <n v="104592678"/>
    <n v="16634136.440000001"/>
  </r>
  <r>
    <x v="0"/>
    <x v="0"/>
    <x v="0"/>
    <x v="0"/>
    <x v="0"/>
    <x v="1"/>
    <x v="3"/>
    <x v="2"/>
    <x v="4"/>
    <x v="12"/>
    <x v="0"/>
    <x v="1"/>
    <n v="7920000"/>
    <n v="1320000"/>
  </r>
  <r>
    <x v="0"/>
    <x v="0"/>
    <x v="0"/>
    <x v="0"/>
    <x v="0"/>
    <x v="1"/>
    <x v="3"/>
    <x v="2"/>
    <x v="4"/>
    <x v="12"/>
    <x v="0"/>
    <x v="3"/>
    <n v="11152357"/>
    <n v="1858790.88"/>
  </r>
  <r>
    <x v="0"/>
    <x v="0"/>
    <x v="0"/>
    <x v="0"/>
    <x v="0"/>
    <x v="1"/>
    <x v="3"/>
    <x v="2"/>
    <x v="4"/>
    <x v="12"/>
    <x v="1"/>
    <x v="4"/>
    <n v="2108000"/>
    <n v="198151.62"/>
  </r>
  <r>
    <x v="0"/>
    <x v="0"/>
    <x v="0"/>
    <x v="0"/>
    <x v="0"/>
    <x v="1"/>
    <x v="3"/>
    <x v="2"/>
    <x v="4"/>
    <x v="12"/>
    <x v="1"/>
    <x v="10"/>
    <n v="100000"/>
    <n v="0"/>
  </r>
  <r>
    <x v="0"/>
    <x v="0"/>
    <x v="0"/>
    <x v="0"/>
    <x v="0"/>
    <x v="1"/>
    <x v="3"/>
    <x v="2"/>
    <x v="4"/>
    <x v="12"/>
    <x v="1"/>
    <x v="11"/>
    <n v="666400"/>
    <n v="94400"/>
  </r>
  <r>
    <x v="0"/>
    <x v="0"/>
    <x v="0"/>
    <x v="0"/>
    <x v="0"/>
    <x v="1"/>
    <x v="3"/>
    <x v="2"/>
    <x v="4"/>
    <x v="12"/>
    <x v="2"/>
    <x v="13"/>
    <n v="16800000"/>
    <n v="0"/>
  </r>
  <r>
    <x v="0"/>
    <x v="0"/>
    <x v="0"/>
    <x v="0"/>
    <x v="0"/>
    <x v="1"/>
    <x v="3"/>
    <x v="2"/>
    <x v="4"/>
    <x v="12"/>
    <x v="2"/>
    <x v="14"/>
    <n v="900000"/>
    <n v="0"/>
  </r>
  <r>
    <x v="0"/>
    <x v="0"/>
    <x v="0"/>
    <x v="0"/>
    <x v="0"/>
    <x v="1"/>
    <x v="3"/>
    <x v="2"/>
    <x v="4"/>
    <x v="12"/>
    <x v="2"/>
    <x v="15"/>
    <n v="18933000"/>
    <n v="0"/>
  </r>
  <r>
    <x v="0"/>
    <x v="0"/>
    <x v="0"/>
    <x v="0"/>
    <x v="0"/>
    <x v="1"/>
    <x v="3"/>
    <x v="2"/>
    <x v="4"/>
    <x v="12"/>
    <x v="2"/>
    <x v="17"/>
    <n v="37796000"/>
    <n v="4654344.9499999993"/>
  </r>
  <r>
    <x v="0"/>
    <x v="0"/>
    <x v="0"/>
    <x v="0"/>
    <x v="0"/>
    <x v="1"/>
    <x v="3"/>
    <x v="2"/>
    <x v="4"/>
    <x v="12"/>
    <x v="2"/>
    <x v="18"/>
    <n v="31586185"/>
    <n v="0"/>
  </r>
  <r>
    <x v="0"/>
    <x v="0"/>
    <x v="0"/>
    <x v="0"/>
    <x v="0"/>
    <x v="1"/>
    <x v="3"/>
    <x v="2"/>
    <x v="4"/>
    <x v="12"/>
    <x v="2"/>
    <x v="19"/>
    <n v="5969424"/>
    <n v="0"/>
  </r>
  <r>
    <x v="0"/>
    <x v="0"/>
    <x v="0"/>
    <x v="0"/>
    <x v="0"/>
    <x v="1"/>
    <x v="3"/>
    <x v="2"/>
    <x v="4"/>
    <x v="12"/>
    <x v="2"/>
    <x v="20"/>
    <n v="1931848"/>
    <n v="0"/>
  </r>
  <r>
    <x v="0"/>
    <x v="0"/>
    <x v="0"/>
    <x v="0"/>
    <x v="0"/>
    <x v="1"/>
    <x v="3"/>
    <x v="2"/>
    <x v="8"/>
    <x v="13"/>
    <x v="0"/>
    <x v="0"/>
    <n v="60889530"/>
    <n v="9252620"/>
  </r>
  <r>
    <x v="0"/>
    <x v="0"/>
    <x v="0"/>
    <x v="0"/>
    <x v="0"/>
    <x v="1"/>
    <x v="3"/>
    <x v="2"/>
    <x v="8"/>
    <x v="13"/>
    <x v="0"/>
    <x v="1"/>
    <n v="13537668"/>
    <n v="2256278"/>
  </r>
  <r>
    <x v="0"/>
    <x v="0"/>
    <x v="0"/>
    <x v="0"/>
    <x v="0"/>
    <x v="1"/>
    <x v="3"/>
    <x v="2"/>
    <x v="8"/>
    <x v="13"/>
    <x v="0"/>
    <x v="3"/>
    <n v="4323960"/>
    <n v="712493.15999999992"/>
  </r>
  <r>
    <x v="0"/>
    <x v="0"/>
    <x v="0"/>
    <x v="0"/>
    <x v="0"/>
    <x v="1"/>
    <x v="3"/>
    <x v="2"/>
    <x v="8"/>
    <x v="13"/>
    <x v="1"/>
    <x v="4"/>
    <n v="300000"/>
    <n v="0"/>
  </r>
  <r>
    <x v="0"/>
    <x v="0"/>
    <x v="0"/>
    <x v="0"/>
    <x v="0"/>
    <x v="1"/>
    <x v="3"/>
    <x v="2"/>
    <x v="8"/>
    <x v="13"/>
    <x v="1"/>
    <x v="5"/>
    <n v="250000"/>
    <n v="0"/>
  </r>
  <r>
    <x v="0"/>
    <x v="0"/>
    <x v="0"/>
    <x v="0"/>
    <x v="0"/>
    <x v="1"/>
    <x v="3"/>
    <x v="2"/>
    <x v="8"/>
    <x v="13"/>
    <x v="1"/>
    <x v="6"/>
    <n v="15120000"/>
    <n v="2519099.9500000002"/>
  </r>
  <r>
    <x v="0"/>
    <x v="0"/>
    <x v="0"/>
    <x v="0"/>
    <x v="0"/>
    <x v="1"/>
    <x v="3"/>
    <x v="2"/>
    <x v="8"/>
    <x v="13"/>
    <x v="1"/>
    <x v="7"/>
    <n v="1500000"/>
    <n v="0"/>
  </r>
  <r>
    <x v="0"/>
    <x v="0"/>
    <x v="0"/>
    <x v="0"/>
    <x v="0"/>
    <x v="1"/>
    <x v="3"/>
    <x v="2"/>
    <x v="8"/>
    <x v="13"/>
    <x v="1"/>
    <x v="8"/>
    <n v="15000"/>
    <n v="0"/>
  </r>
  <r>
    <x v="0"/>
    <x v="0"/>
    <x v="0"/>
    <x v="0"/>
    <x v="0"/>
    <x v="1"/>
    <x v="3"/>
    <x v="2"/>
    <x v="8"/>
    <x v="13"/>
    <x v="1"/>
    <x v="9"/>
    <n v="950000"/>
    <n v="0"/>
  </r>
  <r>
    <x v="0"/>
    <x v="0"/>
    <x v="0"/>
    <x v="0"/>
    <x v="0"/>
    <x v="1"/>
    <x v="3"/>
    <x v="2"/>
    <x v="8"/>
    <x v="13"/>
    <x v="1"/>
    <x v="10"/>
    <n v="400000"/>
    <n v="0"/>
  </r>
  <r>
    <x v="0"/>
    <x v="0"/>
    <x v="0"/>
    <x v="0"/>
    <x v="0"/>
    <x v="1"/>
    <x v="3"/>
    <x v="2"/>
    <x v="8"/>
    <x v="13"/>
    <x v="1"/>
    <x v="11"/>
    <n v="3370000"/>
    <n v="60000"/>
  </r>
  <r>
    <x v="0"/>
    <x v="0"/>
    <x v="0"/>
    <x v="0"/>
    <x v="0"/>
    <x v="1"/>
    <x v="3"/>
    <x v="2"/>
    <x v="8"/>
    <x v="13"/>
    <x v="1"/>
    <x v="12"/>
    <n v="100000"/>
    <n v="0"/>
  </r>
  <r>
    <x v="0"/>
    <x v="0"/>
    <x v="0"/>
    <x v="0"/>
    <x v="0"/>
    <x v="1"/>
    <x v="3"/>
    <x v="2"/>
    <x v="8"/>
    <x v="13"/>
    <x v="2"/>
    <x v="13"/>
    <n v="16000000"/>
    <n v="400000"/>
  </r>
  <r>
    <x v="0"/>
    <x v="0"/>
    <x v="0"/>
    <x v="0"/>
    <x v="0"/>
    <x v="1"/>
    <x v="3"/>
    <x v="2"/>
    <x v="8"/>
    <x v="13"/>
    <x v="2"/>
    <x v="14"/>
    <n v="4950000"/>
    <n v="0"/>
  </r>
  <r>
    <x v="0"/>
    <x v="0"/>
    <x v="0"/>
    <x v="0"/>
    <x v="0"/>
    <x v="1"/>
    <x v="3"/>
    <x v="2"/>
    <x v="8"/>
    <x v="13"/>
    <x v="2"/>
    <x v="15"/>
    <n v="0"/>
    <n v="0"/>
  </r>
  <r>
    <x v="0"/>
    <x v="0"/>
    <x v="0"/>
    <x v="0"/>
    <x v="0"/>
    <x v="1"/>
    <x v="3"/>
    <x v="2"/>
    <x v="8"/>
    <x v="13"/>
    <x v="2"/>
    <x v="16"/>
    <n v="750000"/>
    <n v="0"/>
  </r>
  <r>
    <x v="0"/>
    <x v="0"/>
    <x v="0"/>
    <x v="0"/>
    <x v="0"/>
    <x v="1"/>
    <x v="3"/>
    <x v="2"/>
    <x v="8"/>
    <x v="13"/>
    <x v="2"/>
    <x v="17"/>
    <n v="12550000"/>
    <n v="2000000"/>
  </r>
  <r>
    <x v="0"/>
    <x v="0"/>
    <x v="0"/>
    <x v="0"/>
    <x v="0"/>
    <x v="1"/>
    <x v="3"/>
    <x v="2"/>
    <x v="8"/>
    <x v="13"/>
    <x v="2"/>
    <x v="18"/>
    <n v="4023674"/>
    <n v="0"/>
  </r>
  <r>
    <x v="0"/>
    <x v="0"/>
    <x v="0"/>
    <x v="0"/>
    <x v="0"/>
    <x v="1"/>
    <x v="3"/>
    <x v="2"/>
    <x v="8"/>
    <x v="13"/>
    <x v="2"/>
    <x v="19"/>
    <n v="900000"/>
    <n v="0"/>
  </r>
  <r>
    <x v="0"/>
    <x v="0"/>
    <x v="0"/>
    <x v="0"/>
    <x v="0"/>
    <x v="1"/>
    <x v="3"/>
    <x v="2"/>
    <x v="8"/>
    <x v="13"/>
    <x v="2"/>
    <x v="20"/>
    <n v="4798202"/>
    <n v="0"/>
  </r>
  <r>
    <x v="0"/>
    <x v="0"/>
    <x v="0"/>
    <x v="0"/>
    <x v="0"/>
    <x v="1"/>
    <x v="3"/>
    <x v="2"/>
    <x v="6"/>
    <x v="14"/>
    <x v="0"/>
    <x v="0"/>
    <n v="38439743"/>
    <n v="6223507.1599999992"/>
  </r>
  <r>
    <x v="0"/>
    <x v="0"/>
    <x v="0"/>
    <x v="0"/>
    <x v="0"/>
    <x v="1"/>
    <x v="3"/>
    <x v="2"/>
    <x v="6"/>
    <x v="14"/>
    <x v="0"/>
    <x v="1"/>
    <n v="24700170"/>
    <n v="3963486.44"/>
  </r>
  <r>
    <x v="0"/>
    <x v="0"/>
    <x v="0"/>
    <x v="0"/>
    <x v="0"/>
    <x v="1"/>
    <x v="3"/>
    <x v="2"/>
    <x v="6"/>
    <x v="14"/>
    <x v="0"/>
    <x v="3"/>
    <n v="2326832"/>
    <n v="348650.68000000005"/>
  </r>
  <r>
    <x v="0"/>
    <x v="0"/>
    <x v="0"/>
    <x v="0"/>
    <x v="0"/>
    <x v="1"/>
    <x v="3"/>
    <x v="2"/>
    <x v="6"/>
    <x v="14"/>
    <x v="1"/>
    <x v="4"/>
    <n v="2916025"/>
    <n v="83822.55"/>
  </r>
  <r>
    <x v="0"/>
    <x v="0"/>
    <x v="0"/>
    <x v="0"/>
    <x v="0"/>
    <x v="1"/>
    <x v="3"/>
    <x v="2"/>
    <x v="6"/>
    <x v="14"/>
    <x v="1"/>
    <x v="6"/>
    <n v="648703"/>
    <n v="0"/>
  </r>
  <r>
    <x v="0"/>
    <x v="0"/>
    <x v="0"/>
    <x v="0"/>
    <x v="0"/>
    <x v="1"/>
    <x v="3"/>
    <x v="2"/>
    <x v="6"/>
    <x v="14"/>
    <x v="1"/>
    <x v="9"/>
    <n v="370500"/>
    <n v="0"/>
  </r>
  <r>
    <x v="0"/>
    <x v="0"/>
    <x v="0"/>
    <x v="0"/>
    <x v="0"/>
    <x v="1"/>
    <x v="3"/>
    <x v="2"/>
    <x v="6"/>
    <x v="14"/>
    <x v="1"/>
    <x v="10"/>
    <n v="2380340"/>
    <n v="0"/>
  </r>
  <r>
    <x v="0"/>
    <x v="0"/>
    <x v="0"/>
    <x v="0"/>
    <x v="0"/>
    <x v="1"/>
    <x v="3"/>
    <x v="2"/>
    <x v="6"/>
    <x v="14"/>
    <x v="1"/>
    <x v="11"/>
    <n v="1529000"/>
    <n v="0"/>
  </r>
  <r>
    <x v="0"/>
    <x v="0"/>
    <x v="0"/>
    <x v="0"/>
    <x v="0"/>
    <x v="1"/>
    <x v="3"/>
    <x v="2"/>
    <x v="6"/>
    <x v="14"/>
    <x v="1"/>
    <x v="12"/>
    <n v="500000"/>
    <n v="11151"/>
  </r>
  <r>
    <x v="0"/>
    <x v="0"/>
    <x v="0"/>
    <x v="0"/>
    <x v="0"/>
    <x v="1"/>
    <x v="3"/>
    <x v="2"/>
    <x v="6"/>
    <x v="14"/>
    <x v="2"/>
    <x v="13"/>
    <n v="3348712"/>
    <n v="200000"/>
  </r>
  <r>
    <x v="0"/>
    <x v="0"/>
    <x v="0"/>
    <x v="0"/>
    <x v="0"/>
    <x v="1"/>
    <x v="3"/>
    <x v="2"/>
    <x v="6"/>
    <x v="14"/>
    <x v="2"/>
    <x v="14"/>
    <n v="827551"/>
    <n v="0"/>
  </r>
  <r>
    <x v="0"/>
    <x v="0"/>
    <x v="0"/>
    <x v="0"/>
    <x v="0"/>
    <x v="1"/>
    <x v="3"/>
    <x v="2"/>
    <x v="6"/>
    <x v="14"/>
    <x v="2"/>
    <x v="15"/>
    <n v="30500000"/>
    <n v="0"/>
  </r>
  <r>
    <x v="0"/>
    <x v="0"/>
    <x v="0"/>
    <x v="0"/>
    <x v="0"/>
    <x v="1"/>
    <x v="3"/>
    <x v="2"/>
    <x v="6"/>
    <x v="14"/>
    <x v="2"/>
    <x v="16"/>
    <n v="663000"/>
    <n v="0"/>
  </r>
  <r>
    <x v="0"/>
    <x v="0"/>
    <x v="0"/>
    <x v="0"/>
    <x v="0"/>
    <x v="1"/>
    <x v="3"/>
    <x v="2"/>
    <x v="6"/>
    <x v="14"/>
    <x v="2"/>
    <x v="17"/>
    <n v="11012160"/>
    <n v="0"/>
  </r>
  <r>
    <x v="0"/>
    <x v="0"/>
    <x v="0"/>
    <x v="0"/>
    <x v="0"/>
    <x v="1"/>
    <x v="3"/>
    <x v="2"/>
    <x v="6"/>
    <x v="14"/>
    <x v="2"/>
    <x v="18"/>
    <n v="1739000"/>
    <n v="0"/>
  </r>
  <r>
    <x v="0"/>
    <x v="0"/>
    <x v="0"/>
    <x v="0"/>
    <x v="0"/>
    <x v="1"/>
    <x v="3"/>
    <x v="2"/>
    <x v="6"/>
    <x v="14"/>
    <x v="2"/>
    <x v="19"/>
    <n v="833000"/>
    <n v="0"/>
  </r>
  <r>
    <x v="0"/>
    <x v="0"/>
    <x v="0"/>
    <x v="0"/>
    <x v="0"/>
    <x v="1"/>
    <x v="3"/>
    <x v="2"/>
    <x v="6"/>
    <x v="14"/>
    <x v="2"/>
    <x v="20"/>
    <n v="880000"/>
    <n v="0"/>
  </r>
  <r>
    <x v="0"/>
    <x v="0"/>
    <x v="0"/>
    <x v="0"/>
    <x v="0"/>
    <x v="1"/>
    <x v="4"/>
    <x v="0"/>
    <x v="1"/>
    <x v="15"/>
    <x v="0"/>
    <x v="0"/>
    <n v="22475266552"/>
    <n v="3088777086.2399998"/>
  </r>
  <r>
    <x v="0"/>
    <x v="0"/>
    <x v="0"/>
    <x v="0"/>
    <x v="0"/>
    <x v="1"/>
    <x v="4"/>
    <x v="0"/>
    <x v="1"/>
    <x v="15"/>
    <x v="0"/>
    <x v="1"/>
    <n v="767037238"/>
    <n v="124876437.95"/>
  </r>
  <r>
    <x v="0"/>
    <x v="0"/>
    <x v="0"/>
    <x v="0"/>
    <x v="0"/>
    <x v="1"/>
    <x v="4"/>
    <x v="0"/>
    <x v="1"/>
    <x v="15"/>
    <x v="0"/>
    <x v="2"/>
    <n v="0"/>
    <n v="2384550"/>
  </r>
  <r>
    <x v="0"/>
    <x v="0"/>
    <x v="0"/>
    <x v="0"/>
    <x v="0"/>
    <x v="1"/>
    <x v="4"/>
    <x v="0"/>
    <x v="1"/>
    <x v="15"/>
    <x v="0"/>
    <x v="3"/>
    <n v="1316643653"/>
    <n v="191433640.99999994"/>
  </r>
  <r>
    <x v="0"/>
    <x v="0"/>
    <x v="0"/>
    <x v="0"/>
    <x v="0"/>
    <x v="1"/>
    <x v="4"/>
    <x v="0"/>
    <x v="1"/>
    <x v="15"/>
    <x v="1"/>
    <x v="4"/>
    <n v="521639834"/>
    <n v="66878022.740000024"/>
  </r>
  <r>
    <x v="0"/>
    <x v="0"/>
    <x v="0"/>
    <x v="0"/>
    <x v="0"/>
    <x v="1"/>
    <x v="4"/>
    <x v="0"/>
    <x v="1"/>
    <x v="15"/>
    <x v="1"/>
    <x v="5"/>
    <n v="10125376"/>
    <n v="152984.23000000001"/>
  </r>
  <r>
    <x v="0"/>
    <x v="0"/>
    <x v="0"/>
    <x v="0"/>
    <x v="0"/>
    <x v="1"/>
    <x v="4"/>
    <x v="0"/>
    <x v="1"/>
    <x v="15"/>
    <x v="1"/>
    <x v="6"/>
    <n v="160347936"/>
    <n v="23353222.170000002"/>
  </r>
  <r>
    <x v="0"/>
    <x v="0"/>
    <x v="0"/>
    <x v="0"/>
    <x v="0"/>
    <x v="1"/>
    <x v="4"/>
    <x v="0"/>
    <x v="1"/>
    <x v="15"/>
    <x v="1"/>
    <x v="7"/>
    <n v="9319064"/>
    <n v="75000"/>
  </r>
  <r>
    <x v="0"/>
    <x v="0"/>
    <x v="0"/>
    <x v="0"/>
    <x v="0"/>
    <x v="1"/>
    <x v="4"/>
    <x v="0"/>
    <x v="1"/>
    <x v="15"/>
    <x v="1"/>
    <x v="8"/>
    <n v="46190932"/>
    <n v="2575792.2700000005"/>
  </r>
  <r>
    <x v="0"/>
    <x v="0"/>
    <x v="0"/>
    <x v="0"/>
    <x v="0"/>
    <x v="1"/>
    <x v="4"/>
    <x v="0"/>
    <x v="1"/>
    <x v="15"/>
    <x v="1"/>
    <x v="9"/>
    <n v="322541012"/>
    <n v="271973810.5"/>
  </r>
  <r>
    <x v="0"/>
    <x v="0"/>
    <x v="0"/>
    <x v="0"/>
    <x v="0"/>
    <x v="1"/>
    <x v="4"/>
    <x v="0"/>
    <x v="1"/>
    <x v="15"/>
    <x v="1"/>
    <x v="10"/>
    <n v="74515224"/>
    <n v="3798202.72"/>
  </r>
  <r>
    <x v="0"/>
    <x v="0"/>
    <x v="0"/>
    <x v="0"/>
    <x v="0"/>
    <x v="1"/>
    <x v="4"/>
    <x v="0"/>
    <x v="1"/>
    <x v="15"/>
    <x v="1"/>
    <x v="11"/>
    <n v="66950357"/>
    <n v="877236.6"/>
  </r>
  <r>
    <x v="0"/>
    <x v="0"/>
    <x v="0"/>
    <x v="0"/>
    <x v="0"/>
    <x v="1"/>
    <x v="4"/>
    <x v="0"/>
    <x v="1"/>
    <x v="15"/>
    <x v="1"/>
    <x v="12"/>
    <n v="13176950"/>
    <n v="816448.44"/>
  </r>
  <r>
    <x v="0"/>
    <x v="0"/>
    <x v="0"/>
    <x v="0"/>
    <x v="0"/>
    <x v="1"/>
    <x v="4"/>
    <x v="0"/>
    <x v="1"/>
    <x v="15"/>
    <x v="2"/>
    <x v="13"/>
    <n v="1174976934"/>
    <n v="158145756.03999999"/>
  </r>
  <r>
    <x v="0"/>
    <x v="0"/>
    <x v="0"/>
    <x v="0"/>
    <x v="0"/>
    <x v="1"/>
    <x v="4"/>
    <x v="0"/>
    <x v="1"/>
    <x v="15"/>
    <x v="2"/>
    <x v="14"/>
    <n v="308539351"/>
    <n v="6068380.0999999996"/>
  </r>
  <r>
    <x v="0"/>
    <x v="0"/>
    <x v="0"/>
    <x v="0"/>
    <x v="0"/>
    <x v="1"/>
    <x v="4"/>
    <x v="0"/>
    <x v="1"/>
    <x v="15"/>
    <x v="2"/>
    <x v="15"/>
    <n v="25079604"/>
    <n v="841898.09"/>
  </r>
  <r>
    <x v="0"/>
    <x v="0"/>
    <x v="0"/>
    <x v="0"/>
    <x v="0"/>
    <x v="1"/>
    <x v="4"/>
    <x v="0"/>
    <x v="1"/>
    <x v="15"/>
    <x v="2"/>
    <x v="16"/>
    <n v="95443551"/>
    <n v="1235744.9000000001"/>
  </r>
  <r>
    <x v="0"/>
    <x v="0"/>
    <x v="0"/>
    <x v="0"/>
    <x v="0"/>
    <x v="1"/>
    <x v="4"/>
    <x v="0"/>
    <x v="1"/>
    <x v="15"/>
    <x v="2"/>
    <x v="17"/>
    <n v="946996092"/>
    <n v="78385368.88000001"/>
  </r>
  <r>
    <x v="0"/>
    <x v="0"/>
    <x v="0"/>
    <x v="0"/>
    <x v="0"/>
    <x v="1"/>
    <x v="4"/>
    <x v="0"/>
    <x v="1"/>
    <x v="15"/>
    <x v="2"/>
    <x v="18"/>
    <n v="1009821836"/>
    <n v="3160431.23"/>
  </r>
  <r>
    <x v="0"/>
    <x v="0"/>
    <x v="0"/>
    <x v="0"/>
    <x v="0"/>
    <x v="1"/>
    <x v="4"/>
    <x v="0"/>
    <x v="1"/>
    <x v="15"/>
    <x v="2"/>
    <x v="19"/>
    <n v="74470447"/>
    <n v="475410.2"/>
  </r>
  <r>
    <x v="0"/>
    <x v="0"/>
    <x v="0"/>
    <x v="0"/>
    <x v="0"/>
    <x v="1"/>
    <x v="4"/>
    <x v="0"/>
    <x v="1"/>
    <x v="15"/>
    <x v="2"/>
    <x v="20"/>
    <n v="82111103"/>
    <n v="318791.94"/>
  </r>
  <r>
    <x v="0"/>
    <x v="0"/>
    <x v="0"/>
    <x v="0"/>
    <x v="0"/>
    <x v="1"/>
    <x v="4"/>
    <x v="0"/>
    <x v="1"/>
    <x v="16"/>
    <x v="0"/>
    <x v="0"/>
    <n v="44827133"/>
    <n v="6905288.3399999999"/>
  </r>
  <r>
    <x v="0"/>
    <x v="0"/>
    <x v="0"/>
    <x v="0"/>
    <x v="0"/>
    <x v="1"/>
    <x v="4"/>
    <x v="0"/>
    <x v="1"/>
    <x v="16"/>
    <x v="0"/>
    <x v="3"/>
    <n v="427866"/>
    <n v="66187.739999999991"/>
  </r>
  <r>
    <x v="0"/>
    <x v="0"/>
    <x v="0"/>
    <x v="0"/>
    <x v="0"/>
    <x v="1"/>
    <x v="4"/>
    <x v="0"/>
    <x v="1"/>
    <x v="16"/>
    <x v="1"/>
    <x v="4"/>
    <n v="1098377"/>
    <n v="166819.07999999999"/>
  </r>
  <r>
    <x v="0"/>
    <x v="0"/>
    <x v="0"/>
    <x v="0"/>
    <x v="0"/>
    <x v="1"/>
    <x v="4"/>
    <x v="0"/>
    <x v="1"/>
    <x v="16"/>
    <x v="1"/>
    <x v="5"/>
    <n v="300000"/>
    <n v="185000.40000000002"/>
  </r>
  <r>
    <x v="0"/>
    <x v="0"/>
    <x v="0"/>
    <x v="0"/>
    <x v="0"/>
    <x v="1"/>
    <x v="4"/>
    <x v="0"/>
    <x v="1"/>
    <x v="16"/>
    <x v="1"/>
    <x v="6"/>
    <n v="1596400"/>
    <n v="261000"/>
  </r>
  <r>
    <x v="0"/>
    <x v="0"/>
    <x v="0"/>
    <x v="0"/>
    <x v="0"/>
    <x v="1"/>
    <x v="4"/>
    <x v="0"/>
    <x v="1"/>
    <x v="16"/>
    <x v="1"/>
    <x v="8"/>
    <n v="50000"/>
    <n v="0"/>
  </r>
  <r>
    <x v="0"/>
    <x v="0"/>
    <x v="0"/>
    <x v="0"/>
    <x v="0"/>
    <x v="1"/>
    <x v="4"/>
    <x v="0"/>
    <x v="1"/>
    <x v="16"/>
    <x v="1"/>
    <x v="10"/>
    <n v="1207452"/>
    <n v="899993.2"/>
  </r>
  <r>
    <x v="0"/>
    <x v="0"/>
    <x v="0"/>
    <x v="0"/>
    <x v="0"/>
    <x v="1"/>
    <x v="4"/>
    <x v="0"/>
    <x v="1"/>
    <x v="16"/>
    <x v="1"/>
    <x v="11"/>
    <n v="250000"/>
    <n v="129800"/>
  </r>
  <r>
    <x v="0"/>
    <x v="0"/>
    <x v="0"/>
    <x v="0"/>
    <x v="0"/>
    <x v="1"/>
    <x v="4"/>
    <x v="0"/>
    <x v="1"/>
    <x v="16"/>
    <x v="1"/>
    <x v="12"/>
    <n v="1500000"/>
    <n v="0"/>
  </r>
  <r>
    <x v="0"/>
    <x v="0"/>
    <x v="0"/>
    <x v="0"/>
    <x v="0"/>
    <x v="1"/>
    <x v="4"/>
    <x v="0"/>
    <x v="1"/>
    <x v="16"/>
    <x v="2"/>
    <x v="13"/>
    <n v="3669031"/>
    <n v="734388.6"/>
  </r>
  <r>
    <x v="0"/>
    <x v="0"/>
    <x v="0"/>
    <x v="0"/>
    <x v="0"/>
    <x v="1"/>
    <x v="4"/>
    <x v="0"/>
    <x v="1"/>
    <x v="16"/>
    <x v="2"/>
    <x v="14"/>
    <n v="85000"/>
    <n v="0"/>
  </r>
  <r>
    <x v="0"/>
    <x v="0"/>
    <x v="0"/>
    <x v="0"/>
    <x v="0"/>
    <x v="1"/>
    <x v="4"/>
    <x v="0"/>
    <x v="1"/>
    <x v="16"/>
    <x v="2"/>
    <x v="15"/>
    <n v="150000"/>
    <n v="0"/>
  </r>
  <r>
    <x v="0"/>
    <x v="0"/>
    <x v="0"/>
    <x v="0"/>
    <x v="0"/>
    <x v="1"/>
    <x v="4"/>
    <x v="0"/>
    <x v="1"/>
    <x v="16"/>
    <x v="2"/>
    <x v="17"/>
    <n v="6050000"/>
    <n v="500000"/>
  </r>
  <r>
    <x v="0"/>
    <x v="0"/>
    <x v="0"/>
    <x v="0"/>
    <x v="0"/>
    <x v="1"/>
    <x v="4"/>
    <x v="0"/>
    <x v="1"/>
    <x v="16"/>
    <x v="2"/>
    <x v="18"/>
    <n v="2996050"/>
    <n v="645438.51"/>
  </r>
  <r>
    <x v="0"/>
    <x v="0"/>
    <x v="0"/>
    <x v="0"/>
    <x v="0"/>
    <x v="1"/>
    <x v="4"/>
    <x v="0"/>
    <x v="1"/>
    <x v="16"/>
    <x v="2"/>
    <x v="19"/>
    <n v="1020000"/>
    <n v="34999.980000000003"/>
  </r>
  <r>
    <x v="0"/>
    <x v="0"/>
    <x v="0"/>
    <x v="0"/>
    <x v="0"/>
    <x v="1"/>
    <x v="4"/>
    <x v="0"/>
    <x v="1"/>
    <x v="16"/>
    <x v="2"/>
    <x v="20"/>
    <n v="50000"/>
    <n v="0"/>
  </r>
  <r>
    <x v="0"/>
    <x v="0"/>
    <x v="0"/>
    <x v="0"/>
    <x v="0"/>
    <x v="1"/>
    <x v="4"/>
    <x v="3"/>
    <x v="9"/>
    <x v="17"/>
    <x v="0"/>
    <x v="0"/>
    <n v="15676241"/>
    <n v="2370691.6399999997"/>
  </r>
  <r>
    <x v="0"/>
    <x v="0"/>
    <x v="0"/>
    <x v="0"/>
    <x v="0"/>
    <x v="1"/>
    <x v="4"/>
    <x v="3"/>
    <x v="9"/>
    <x v="17"/>
    <x v="0"/>
    <x v="3"/>
    <n v="246195"/>
    <n v="40940.230000000003"/>
  </r>
  <r>
    <x v="0"/>
    <x v="0"/>
    <x v="0"/>
    <x v="0"/>
    <x v="0"/>
    <x v="1"/>
    <x v="4"/>
    <x v="3"/>
    <x v="9"/>
    <x v="17"/>
    <x v="1"/>
    <x v="4"/>
    <n v="452915"/>
    <n v="0"/>
  </r>
  <r>
    <x v="0"/>
    <x v="0"/>
    <x v="0"/>
    <x v="0"/>
    <x v="0"/>
    <x v="1"/>
    <x v="4"/>
    <x v="3"/>
    <x v="9"/>
    <x v="17"/>
    <x v="1"/>
    <x v="6"/>
    <n v="504000"/>
    <n v="115750"/>
  </r>
  <r>
    <x v="0"/>
    <x v="0"/>
    <x v="0"/>
    <x v="0"/>
    <x v="0"/>
    <x v="1"/>
    <x v="4"/>
    <x v="3"/>
    <x v="9"/>
    <x v="17"/>
    <x v="1"/>
    <x v="9"/>
    <n v="395000"/>
    <n v="0"/>
  </r>
  <r>
    <x v="0"/>
    <x v="0"/>
    <x v="0"/>
    <x v="0"/>
    <x v="0"/>
    <x v="1"/>
    <x v="4"/>
    <x v="3"/>
    <x v="9"/>
    <x v="17"/>
    <x v="1"/>
    <x v="10"/>
    <n v="231421"/>
    <n v="0"/>
  </r>
  <r>
    <x v="0"/>
    <x v="0"/>
    <x v="0"/>
    <x v="0"/>
    <x v="0"/>
    <x v="1"/>
    <x v="4"/>
    <x v="3"/>
    <x v="9"/>
    <x v="17"/>
    <x v="2"/>
    <x v="13"/>
    <n v="5592000"/>
    <n v="907746.8"/>
  </r>
  <r>
    <x v="0"/>
    <x v="0"/>
    <x v="0"/>
    <x v="0"/>
    <x v="0"/>
    <x v="1"/>
    <x v="4"/>
    <x v="3"/>
    <x v="9"/>
    <x v="17"/>
    <x v="2"/>
    <x v="14"/>
    <n v="990016"/>
    <n v="0"/>
  </r>
  <r>
    <x v="0"/>
    <x v="0"/>
    <x v="0"/>
    <x v="0"/>
    <x v="0"/>
    <x v="1"/>
    <x v="4"/>
    <x v="3"/>
    <x v="9"/>
    <x v="17"/>
    <x v="2"/>
    <x v="15"/>
    <n v="0"/>
    <n v="147994"/>
  </r>
  <r>
    <x v="0"/>
    <x v="0"/>
    <x v="0"/>
    <x v="0"/>
    <x v="0"/>
    <x v="1"/>
    <x v="4"/>
    <x v="3"/>
    <x v="9"/>
    <x v="17"/>
    <x v="2"/>
    <x v="16"/>
    <n v="300000"/>
    <n v="0"/>
  </r>
  <r>
    <x v="0"/>
    <x v="0"/>
    <x v="0"/>
    <x v="0"/>
    <x v="0"/>
    <x v="1"/>
    <x v="4"/>
    <x v="3"/>
    <x v="9"/>
    <x v="17"/>
    <x v="2"/>
    <x v="17"/>
    <n v="4800000"/>
    <n v="800000"/>
  </r>
  <r>
    <x v="0"/>
    <x v="0"/>
    <x v="0"/>
    <x v="0"/>
    <x v="0"/>
    <x v="1"/>
    <x v="4"/>
    <x v="3"/>
    <x v="9"/>
    <x v="17"/>
    <x v="2"/>
    <x v="18"/>
    <n v="2500000"/>
    <n v="0"/>
  </r>
  <r>
    <x v="0"/>
    <x v="0"/>
    <x v="0"/>
    <x v="0"/>
    <x v="0"/>
    <x v="1"/>
    <x v="4"/>
    <x v="3"/>
    <x v="9"/>
    <x v="17"/>
    <x v="2"/>
    <x v="19"/>
    <n v="258254"/>
    <n v="0"/>
  </r>
  <r>
    <x v="0"/>
    <x v="0"/>
    <x v="0"/>
    <x v="0"/>
    <x v="0"/>
    <x v="1"/>
    <x v="4"/>
    <x v="3"/>
    <x v="9"/>
    <x v="17"/>
    <x v="2"/>
    <x v="20"/>
    <n v="475000"/>
    <n v="0"/>
  </r>
  <r>
    <x v="0"/>
    <x v="0"/>
    <x v="0"/>
    <x v="0"/>
    <x v="0"/>
    <x v="1"/>
    <x v="4"/>
    <x v="1"/>
    <x v="3"/>
    <x v="4"/>
    <x v="0"/>
    <x v="0"/>
    <n v="103220500"/>
    <n v="12951000"/>
  </r>
  <r>
    <x v="0"/>
    <x v="0"/>
    <x v="0"/>
    <x v="0"/>
    <x v="0"/>
    <x v="1"/>
    <x v="4"/>
    <x v="1"/>
    <x v="3"/>
    <x v="4"/>
    <x v="0"/>
    <x v="1"/>
    <n v="3000000"/>
    <n v="499527.5"/>
  </r>
  <r>
    <x v="0"/>
    <x v="0"/>
    <x v="0"/>
    <x v="0"/>
    <x v="0"/>
    <x v="1"/>
    <x v="4"/>
    <x v="1"/>
    <x v="3"/>
    <x v="4"/>
    <x v="0"/>
    <x v="3"/>
    <n v="2478000"/>
    <n v="112530.6"/>
  </r>
  <r>
    <x v="0"/>
    <x v="0"/>
    <x v="0"/>
    <x v="0"/>
    <x v="0"/>
    <x v="1"/>
    <x v="4"/>
    <x v="1"/>
    <x v="3"/>
    <x v="4"/>
    <x v="1"/>
    <x v="4"/>
    <n v="3180000"/>
    <n v="641153.81000000006"/>
  </r>
  <r>
    <x v="0"/>
    <x v="0"/>
    <x v="0"/>
    <x v="0"/>
    <x v="0"/>
    <x v="1"/>
    <x v="4"/>
    <x v="1"/>
    <x v="3"/>
    <x v="4"/>
    <x v="1"/>
    <x v="5"/>
    <n v="769850"/>
    <n v="136172"/>
  </r>
  <r>
    <x v="0"/>
    <x v="0"/>
    <x v="0"/>
    <x v="0"/>
    <x v="0"/>
    <x v="1"/>
    <x v="4"/>
    <x v="1"/>
    <x v="3"/>
    <x v="4"/>
    <x v="1"/>
    <x v="6"/>
    <n v="4983892"/>
    <n v="815500"/>
  </r>
  <r>
    <x v="0"/>
    <x v="0"/>
    <x v="0"/>
    <x v="0"/>
    <x v="0"/>
    <x v="1"/>
    <x v="4"/>
    <x v="1"/>
    <x v="3"/>
    <x v="4"/>
    <x v="1"/>
    <x v="7"/>
    <n v="300000"/>
    <n v="0"/>
  </r>
  <r>
    <x v="0"/>
    <x v="0"/>
    <x v="0"/>
    <x v="0"/>
    <x v="0"/>
    <x v="1"/>
    <x v="4"/>
    <x v="1"/>
    <x v="3"/>
    <x v="4"/>
    <x v="1"/>
    <x v="8"/>
    <n v="337572"/>
    <n v="0"/>
  </r>
  <r>
    <x v="0"/>
    <x v="0"/>
    <x v="0"/>
    <x v="0"/>
    <x v="0"/>
    <x v="1"/>
    <x v="4"/>
    <x v="1"/>
    <x v="3"/>
    <x v="4"/>
    <x v="1"/>
    <x v="9"/>
    <n v="900000"/>
    <n v="707065.15"/>
  </r>
  <r>
    <x v="0"/>
    <x v="0"/>
    <x v="0"/>
    <x v="0"/>
    <x v="0"/>
    <x v="1"/>
    <x v="4"/>
    <x v="1"/>
    <x v="3"/>
    <x v="4"/>
    <x v="1"/>
    <x v="10"/>
    <n v="602540"/>
    <n v="0"/>
  </r>
  <r>
    <x v="0"/>
    <x v="0"/>
    <x v="0"/>
    <x v="0"/>
    <x v="0"/>
    <x v="1"/>
    <x v="4"/>
    <x v="1"/>
    <x v="3"/>
    <x v="4"/>
    <x v="1"/>
    <x v="11"/>
    <n v="90000"/>
    <n v="0"/>
  </r>
  <r>
    <x v="0"/>
    <x v="0"/>
    <x v="0"/>
    <x v="0"/>
    <x v="0"/>
    <x v="1"/>
    <x v="4"/>
    <x v="1"/>
    <x v="3"/>
    <x v="4"/>
    <x v="2"/>
    <x v="13"/>
    <n v="6756588"/>
    <n v="1085350"/>
  </r>
  <r>
    <x v="0"/>
    <x v="0"/>
    <x v="0"/>
    <x v="0"/>
    <x v="0"/>
    <x v="1"/>
    <x v="4"/>
    <x v="1"/>
    <x v="3"/>
    <x v="4"/>
    <x v="2"/>
    <x v="14"/>
    <n v="5552023"/>
    <n v="0"/>
  </r>
  <r>
    <x v="0"/>
    <x v="0"/>
    <x v="0"/>
    <x v="0"/>
    <x v="0"/>
    <x v="1"/>
    <x v="4"/>
    <x v="1"/>
    <x v="3"/>
    <x v="4"/>
    <x v="2"/>
    <x v="15"/>
    <n v="200000"/>
    <n v="0"/>
  </r>
  <r>
    <x v="0"/>
    <x v="0"/>
    <x v="0"/>
    <x v="0"/>
    <x v="0"/>
    <x v="1"/>
    <x v="4"/>
    <x v="1"/>
    <x v="3"/>
    <x v="4"/>
    <x v="2"/>
    <x v="16"/>
    <n v="580000"/>
    <n v="0"/>
  </r>
  <r>
    <x v="0"/>
    <x v="0"/>
    <x v="0"/>
    <x v="0"/>
    <x v="0"/>
    <x v="1"/>
    <x v="4"/>
    <x v="1"/>
    <x v="3"/>
    <x v="4"/>
    <x v="2"/>
    <x v="17"/>
    <n v="11290438"/>
    <n v="1679800"/>
  </r>
  <r>
    <x v="0"/>
    <x v="0"/>
    <x v="0"/>
    <x v="0"/>
    <x v="0"/>
    <x v="1"/>
    <x v="4"/>
    <x v="1"/>
    <x v="3"/>
    <x v="4"/>
    <x v="2"/>
    <x v="18"/>
    <n v="2670000"/>
    <n v="0"/>
  </r>
  <r>
    <x v="0"/>
    <x v="0"/>
    <x v="0"/>
    <x v="0"/>
    <x v="0"/>
    <x v="1"/>
    <x v="4"/>
    <x v="1"/>
    <x v="3"/>
    <x v="4"/>
    <x v="2"/>
    <x v="19"/>
    <n v="450000"/>
    <n v="0"/>
  </r>
  <r>
    <x v="0"/>
    <x v="0"/>
    <x v="0"/>
    <x v="0"/>
    <x v="0"/>
    <x v="1"/>
    <x v="4"/>
    <x v="1"/>
    <x v="3"/>
    <x v="4"/>
    <x v="2"/>
    <x v="20"/>
    <n v="379854"/>
    <n v="0"/>
  </r>
  <r>
    <x v="0"/>
    <x v="0"/>
    <x v="0"/>
    <x v="0"/>
    <x v="0"/>
    <x v="1"/>
    <x v="4"/>
    <x v="2"/>
    <x v="4"/>
    <x v="12"/>
    <x v="0"/>
    <x v="0"/>
    <n v="702454876"/>
    <n v="104824763.98999999"/>
  </r>
  <r>
    <x v="0"/>
    <x v="0"/>
    <x v="0"/>
    <x v="0"/>
    <x v="0"/>
    <x v="1"/>
    <x v="4"/>
    <x v="2"/>
    <x v="4"/>
    <x v="12"/>
    <x v="0"/>
    <x v="1"/>
    <n v="8888010"/>
    <n v="1446855"/>
  </r>
  <r>
    <x v="0"/>
    <x v="0"/>
    <x v="0"/>
    <x v="0"/>
    <x v="0"/>
    <x v="1"/>
    <x v="4"/>
    <x v="2"/>
    <x v="4"/>
    <x v="12"/>
    <x v="0"/>
    <x v="3"/>
    <n v="27710540"/>
    <n v="4083643.19"/>
  </r>
  <r>
    <x v="0"/>
    <x v="0"/>
    <x v="0"/>
    <x v="0"/>
    <x v="0"/>
    <x v="1"/>
    <x v="4"/>
    <x v="2"/>
    <x v="4"/>
    <x v="12"/>
    <x v="1"/>
    <x v="4"/>
    <n v="26453601"/>
    <n v="3674268.2700000005"/>
  </r>
  <r>
    <x v="0"/>
    <x v="0"/>
    <x v="0"/>
    <x v="0"/>
    <x v="0"/>
    <x v="1"/>
    <x v="4"/>
    <x v="2"/>
    <x v="4"/>
    <x v="12"/>
    <x v="1"/>
    <x v="5"/>
    <n v="350000"/>
    <n v="0"/>
  </r>
  <r>
    <x v="0"/>
    <x v="0"/>
    <x v="0"/>
    <x v="0"/>
    <x v="0"/>
    <x v="1"/>
    <x v="4"/>
    <x v="2"/>
    <x v="4"/>
    <x v="12"/>
    <x v="1"/>
    <x v="7"/>
    <n v="70000"/>
    <n v="0"/>
  </r>
  <r>
    <x v="0"/>
    <x v="0"/>
    <x v="0"/>
    <x v="0"/>
    <x v="0"/>
    <x v="1"/>
    <x v="4"/>
    <x v="2"/>
    <x v="4"/>
    <x v="12"/>
    <x v="1"/>
    <x v="8"/>
    <n v="1200000"/>
    <n v="55500"/>
  </r>
  <r>
    <x v="0"/>
    <x v="0"/>
    <x v="0"/>
    <x v="0"/>
    <x v="0"/>
    <x v="1"/>
    <x v="4"/>
    <x v="2"/>
    <x v="4"/>
    <x v="12"/>
    <x v="1"/>
    <x v="9"/>
    <n v="90000"/>
    <n v="0"/>
  </r>
  <r>
    <x v="0"/>
    <x v="0"/>
    <x v="0"/>
    <x v="0"/>
    <x v="0"/>
    <x v="1"/>
    <x v="4"/>
    <x v="2"/>
    <x v="4"/>
    <x v="12"/>
    <x v="1"/>
    <x v="10"/>
    <n v="1300000"/>
    <n v="181305.60000000001"/>
  </r>
  <r>
    <x v="0"/>
    <x v="0"/>
    <x v="0"/>
    <x v="0"/>
    <x v="0"/>
    <x v="1"/>
    <x v="4"/>
    <x v="2"/>
    <x v="4"/>
    <x v="12"/>
    <x v="1"/>
    <x v="11"/>
    <n v="750000"/>
    <n v="29355"/>
  </r>
  <r>
    <x v="0"/>
    <x v="0"/>
    <x v="0"/>
    <x v="0"/>
    <x v="0"/>
    <x v="1"/>
    <x v="4"/>
    <x v="2"/>
    <x v="4"/>
    <x v="12"/>
    <x v="2"/>
    <x v="13"/>
    <n v="28909200"/>
    <n v="4802135"/>
  </r>
  <r>
    <x v="0"/>
    <x v="0"/>
    <x v="0"/>
    <x v="0"/>
    <x v="0"/>
    <x v="1"/>
    <x v="4"/>
    <x v="2"/>
    <x v="4"/>
    <x v="12"/>
    <x v="2"/>
    <x v="14"/>
    <n v="3162857"/>
    <n v="564.63"/>
  </r>
  <r>
    <x v="0"/>
    <x v="0"/>
    <x v="0"/>
    <x v="0"/>
    <x v="0"/>
    <x v="1"/>
    <x v="4"/>
    <x v="2"/>
    <x v="4"/>
    <x v="12"/>
    <x v="2"/>
    <x v="15"/>
    <n v="95182144"/>
    <n v="5888636.6699999999"/>
  </r>
  <r>
    <x v="0"/>
    <x v="0"/>
    <x v="0"/>
    <x v="0"/>
    <x v="0"/>
    <x v="1"/>
    <x v="4"/>
    <x v="2"/>
    <x v="4"/>
    <x v="12"/>
    <x v="2"/>
    <x v="16"/>
    <n v="3385389"/>
    <n v="146601.08000000002"/>
  </r>
  <r>
    <x v="0"/>
    <x v="0"/>
    <x v="0"/>
    <x v="0"/>
    <x v="0"/>
    <x v="1"/>
    <x v="4"/>
    <x v="2"/>
    <x v="4"/>
    <x v="12"/>
    <x v="2"/>
    <x v="17"/>
    <n v="57932000"/>
    <n v="1437979.57"/>
  </r>
  <r>
    <x v="0"/>
    <x v="0"/>
    <x v="0"/>
    <x v="0"/>
    <x v="0"/>
    <x v="1"/>
    <x v="4"/>
    <x v="2"/>
    <x v="4"/>
    <x v="12"/>
    <x v="2"/>
    <x v="18"/>
    <n v="159090805"/>
    <n v="1391435.5899999996"/>
  </r>
  <r>
    <x v="0"/>
    <x v="0"/>
    <x v="0"/>
    <x v="0"/>
    <x v="0"/>
    <x v="1"/>
    <x v="4"/>
    <x v="2"/>
    <x v="4"/>
    <x v="12"/>
    <x v="2"/>
    <x v="19"/>
    <n v="8000000"/>
    <n v="219480"/>
  </r>
  <r>
    <x v="0"/>
    <x v="0"/>
    <x v="0"/>
    <x v="0"/>
    <x v="0"/>
    <x v="1"/>
    <x v="4"/>
    <x v="2"/>
    <x v="4"/>
    <x v="12"/>
    <x v="2"/>
    <x v="20"/>
    <n v="1900000"/>
    <n v="40600.129999999997"/>
  </r>
  <r>
    <x v="0"/>
    <x v="0"/>
    <x v="0"/>
    <x v="0"/>
    <x v="0"/>
    <x v="1"/>
    <x v="4"/>
    <x v="2"/>
    <x v="5"/>
    <x v="18"/>
    <x v="0"/>
    <x v="0"/>
    <n v="14153659"/>
    <n v="1740211.2"/>
  </r>
  <r>
    <x v="0"/>
    <x v="0"/>
    <x v="0"/>
    <x v="0"/>
    <x v="0"/>
    <x v="1"/>
    <x v="4"/>
    <x v="2"/>
    <x v="5"/>
    <x v="18"/>
    <x v="0"/>
    <x v="3"/>
    <n v="49200"/>
    <n v="5139.8"/>
  </r>
  <r>
    <x v="0"/>
    <x v="0"/>
    <x v="0"/>
    <x v="0"/>
    <x v="0"/>
    <x v="1"/>
    <x v="4"/>
    <x v="2"/>
    <x v="5"/>
    <x v="18"/>
    <x v="1"/>
    <x v="4"/>
    <n v="324000"/>
    <n v="48913.960000000006"/>
  </r>
  <r>
    <x v="0"/>
    <x v="0"/>
    <x v="0"/>
    <x v="0"/>
    <x v="0"/>
    <x v="1"/>
    <x v="4"/>
    <x v="2"/>
    <x v="5"/>
    <x v="18"/>
    <x v="1"/>
    <x v="11"/>
    <n v="100000"/>
    <n v="0"/>
  </r>
  <r>
    <x v="0"/>
    <x v="0"/>
    <x v="0"/>
    <x v="0"/>
    <x v="0"/>
    <x v="1"/>
    <x v="4"/>
    <x v="2"/>
    <x v="5"/>
    <x v="18"/>
    <x v="1"/>
    <x v="12"/>
    <n v="175000"/>
    <n v="0"/>
  </r>
  <r>
    <x v="0"/>
    <x v="0"/>
    <x v="0"/>
    <x v="0"/>
    <x v="0"/>
    <x v="1"/>
    <x v="4"/>
    <x v="2"/>
    <x v="5"/>
    <x v="18"/>
    <x v="2"/>
    <x v="13"/>
    <n v="2625720"/>
    <n v="437578.94999999995"/>
  </r>
  <r>
    <x v="0"/>
    <x v="0"/>
    <x v="0"/>
    <x v="0"/>
    <x v="0"/>
    <x v="1"/>
    <x v="4"/>
    <x v="2"/>
    <x v="5"/>
    <x v="18"/>
    <x v="2"/>
    <x v="14"/>
    <n v="510000"/>
    <n v="0"/>
  </r>
  <r>
    <x v="0"/>
    <x v="0"/>
    <x v="0"/>
    <x v="0"/>
    <x v="0"/>
    <x v="1"/>
    <x v="4"/>
    <x v="2"/>
    <x v="5"/>
    <x v="18"/>
    <x v="2"/>
    <x v="16"/>
    <n v="15000"/>
    <n v="0"/>
  </r>
  <r>
    <x v="0"/>
    <x v="0"/>
    <x v="0"/>
    <x v="0"/>
    <x v="0"/>
    <x v="1"/>
    <x v="4"/>
    <x v="2"/>
    <x v="5"/>
    <x v="18"/>
    <x v="2"/>
    <x v="17"/>
    <n v="2045691"/>
    <n v="320000"/>
  </r>
  <r>
    <x v="0"/>
    <x v="0"/>
    <x v="0"/>
    <x v="0"/>
    <x v="0"/>
    <x v="1"/>
    <x v="4"/>
    <x v="2"/>
    <x v="5"/>
    <x v="18"/>
    <x v="2"/>
    <x v="18"/>
    <n v="1419309"/>
    <n v="0"/>
  </r>
  <r>
    <x v="0"/>
    <x v="0"/>
    <x v="0"/>
    <x v="0"/>
    <x v="0"/>
    <x v="1"/>
    <x v="4"/>
    <x v="2"/>
    <x v="5"/>
    <x v="18"/>
    <x v="2"/>
    <x v="19"/>
    <n v="150000"/>
    <n v="0"/>
  </r>
  <r>
    <x v="0"/>
    <x v="0"/>
    <x v="0"/>
    <x v="0"/>
    <x v="0"/>
    <x v="1"/>
    <x v="4"/>
    <x v="2"/>
    <x v="8"/>
    <x v="13"/>
    <x v="0"/>
    <x v="0"/>
    <n v="115801183"/>
    <n v="16301601.060000001"/>
  </r>
  <r>
    <x v="0"/>
    <x v="0"/>
    <x v="0"/>
    <x v="0"/>
    <x v="0"/>
    <x v="1"/>
    <x v="4"/>
    <x v="2"/>
    <x v="8"/>
    <x v="13"/>
    <x v="0"/>
    <x v="1"/>
    <n v="1129201"/>
    <n v="0"/>
  </r>
  <r>
    <x v="0"/>
    <x v="0"/>
    <x v="0"/>
    <x v="0"/>
    <x v="0"/>
    <x v="1"/>
    <x v="4"/>
    <x v="2"/>
    <x v="8"/>
    <x v="13"/>
    <x v="0"/>
    <x v="3"/>
    <n v="2136948"/>
    <n v="327485.01999999996"/>
  </r>
  <r>
    <x v="0"/>
    <x v="0"/>
    <x v="0"/>
    <x v="0"/>
    <x v="0"/>
    <x v="1"/>
    <x v="4"/>
    <x v="2"/>
    <x v="8"/>
    <x v="13"/>
    <x v="1"/>
    <x v="4"/>
    <n v="740000"/>
    <n v="61314.020000000004"/>
  </r>
  <r>
    <x v="0"/>
    <x v="0"/>
    <x v="0"/>
    <x v="0"/>
    <x v="0"/>
    <x v="1"/>
    <x v="4"/>
    <x v="2"/>
    <x v="8"/>
    <x v="13"/>
    <x v="1"/>
    <x v="5"/>
    <n v="1020000"/>
    <n v="0"/>
  </r>
  <r>
    <x v="0"/>
    <x v="0"/>
    <x v="0"/>
    <x v="0"/>
    <x v="0"/>
    <x v="1"/>
    <x v="4"/>
    <x v="2"/>
    <x v="8"/>
    <x v="13"/>
    <x v="1"/>
    <x v="6"/>
    <n v="1590300"/>
    <n v="29400"/>
  </r>
  <r>
    <x v="0"/>
    <x v="0"/>
    <x v="0"/>
    <x v="0"/>
    <x v="0"/>
    <x v="1"/>
    <x v="4"/>
    <x v="2"/>
    <x v="8"/>
    <x v="13"/>
    <x v="1"/>
    <x v="7"/>
    <n v="6600000"/>
    <n v="0"/>
  </r>
  <r>
    <x v="0"/>
    <x v="0"/>
    <x v="0"/>
    <x v="0"/>
    <x v="0"/>
    <x v="1"/>
    <x v="4"/>
    <x v="2"/>
    <x v="8"/>
    <x v="13"/>
    <x v="1"/>
    <x v="8"/>
    <n v="4230920"/>
    <n v="135778.66000000003"/>
  </r>
  <r>
    <x v="0"/>
    <x v="0"/>
    <x v="0"/>
    <x v="0"/>
    <x v="0"/>
    <x v="1"/>
    <x v="4"/>
    <x v="2"/>
    <x v="8"/>
    <x v="13"/>
    <x v="1"/>
    <x v="10"/>
    <n v="3835799"/>
    <n v="435657.9"/>
  </r>
  <r>
    <x v="0"/>
    <x v="0"/>
    <x v="0"/>
    <x v="0"/>
    <x v="0"/>
    <x v="1"/>
    <x v="4"/>
    <x v="2"/>
    <x v="8"/>
    <x v="13"/>
    <x v="1"/>
    <x v="11"/>
    <n v="12270000"/>
    <n v="236500"/>
  </r>
  <r>
    <x v="0"/>
    <x v="0"/>
    <x v="0"/>
    <x v="0"/>
    <x v="0"/>
    <x v="1"/>
    <x v="4"/>
    <x v="2"/>
    <x v="8"/>
    <x v="13"/>
    <x v="1"/>
    <x v="12"/>
    <n v="4900000"/>
    <n v="467480.6"/>
  </r>
  <r>
    <x v="0"/>
    <x v="0"/>
    <x v="0"/>
    <x v="0"/>
    <x v="0"/>
    <x v="1"/>
    <x v="4"/>
    <x v="2"/>
    <x v="8"/>
    <x v="13"/>
    <x v="2"/>
    <x v="13"/>
    <n v="18530000"/>
    <n v="2455377.5"/>
  </r>
  <r>
    <x v="0"/>
    <x v="0"/>
    <x v="0"/>
    <x v="0"/>
    <x v="0"/>
    <x v="1"/>
    <x v="4"/>
    <x v="2"/>
    <x v="8"/>
    <x v="13"/>
    <x v="2"/>
    <x v="14"/>
    <n v="2265000"/>
    <n v="0"/>
  </r>
  <r>
    <x v="0"/>
    <x v="0"/>
    <x v="0"/>
    <x v="0"/>
    <x v="0"/>
    <x v="1"/>
    <x v="4"/>
    <x v="2"/>
    <x v="8"/>
    <x v="13"/>
    <x v="2"/>
    <x v="15"/>
    <n v="1850000"/>
    <n v="249974"/>
  </r>
  <r>
    <x v="0"/>
    <x v="0"/>
    <x v="0"/>
    <x v="0"/>
    <x v="0"/>
    <x v="1"/>
    <x v="4"/>
    <x v="2"/>
    <x v="8"/>
    <x v="13"/>
    <x v="2"/>
    <x v="16"/>
    <n v="4035000"/>
    <n v="15389.41"/>
  </r>
  <r>
    <x v="0"/>
    <x v="0"/>
    <x v="0"/>
    <x v="0"/>
    <x v="0"/>
    <x v="1"/>
    <x v="4"/>
    <x v="2"/>
    <x v="8"/>
    <x v="13"/>
    <x v="2"/>
    <x v="17"/>
    <n v="13474432"/>
    <n v="1960244.05"/>
  </r>
  <r>
    <x v="0"/>
    <x v="0"/>
    <x v="0"/>
    <x v="0"/>
    <x v="0"/>
    <x v="1"/>
    <x v="4"/>
    <x v="2"/>
    <x v="8"/>
    <x v="13"/>
    <x v="2"/>
    <x v="18"/>
    <n v="5375001"/>
    <n v="69510.44"/>
  </r>
  <r>
    <x v="0"/>
    <x v="0"/>
    <x v="0"/>
    <x v="0"/>
    <x v="0"/>
    <x v="1"/>
    <x v="4"/>
    <x v="2"/>
    <x v="8"/>
    <x v="13"/>
    <x v="2"/>
    <x v="19"/>
    <n v="3660000"/>
    <n v="104105.5"/>
  </r>
  <r>
    <x v="0"/>
    <x v="0"/>
    <x v="0"/>
    <x v="0"/>
    <x v="0"/>
    <x v="1"/>
    <x v="4"/>
    <x v="2"/>
    <x v="8"/>
    <x v="13"/>
    <x v="2"/>
    <x v="20"/>
    <n v="410256"/>
    <n v="0"/>
  </r>
  <r>
    <x v="0"/>
    <x v="0"/>
    <x v="0"/>
    <x v="0"/>
    <x v="0"/>
    <x v="1"/>
    <x v="4"/>
    <x v="2"/>
    <x v="8"/>
    <x v="19"/>
    <x v="0"/>
    <x v="0"/>
    <n v="356146800"/>
    <n v="55316948.519999996"/>
  </r>
  <r>
    <x v="0"/>
    <x v="0"/>
    <x v="0"/>
    <x v="0"/>
    <x v="0"/>
    <x v="1"/>
    <x v="4"/>
    <x v="2"/>
    <x v="8"/>
    <x v="19"/>
    <x v="0"/>
    <x v="3"/>
    <n v="16644778"/>
    <n v="2666225.2200000002"/>
  </r>
  <r>
    <x v="0"/>
    <x v="0"/>
    <x v="0"/>
    <x v="0"/>
    <x v="0"/>
    <x v="1"/>
    <x v="4"/>
    <x v="2"/>
    <x v="8"/>
    <x v="19"/>
    <x v="1"/>
    <x v="4"/>
    <n v="18309999"/>
    <n v="2438370.2599999998"/>
  </r>
  <r>
    <x v="0"/>
    <x v="0"/>
    <x v="0"/>
    <x v="0"/>
    <x v="0"/>
    <x v="1"/>
    <x v="4"/>
    <x v="2"/>
    <x v="8"/>
    <x v="19"/>
    <x v="1"/>
    <x v="5"/>
    <n v="1500000"/>
    <n v="80358"/>
  </r>
  <r>
    <x v="0"/>
    <x v="0"/>
    <x v="0"/>
    <x v="0"/>
    <x v="0"/>
    <x v="1"/>
    <x v="4"/>
    <x v="2"/>
    <x v="8"/>
    <x v="19"/>
    <x v="1"/>
    <x v="6"/>
    <n v="1260000"/>
    <n v="151650"/>
  </r>
  <r>
    <x v="0"/>
    <x v="0"/>
    <x v="0"/>
    <x v="0"/>
    <x v="0"/>
    <x v="1"/>
    <x v="4"/>
    <x v="2"/>
    <x v="8"/>
    <x v="19"/>
    <x v="1"/>
    <x v="7"/>
    <n v="50000"/>
    <n v="0"/>
  </r>
  <r>
    <x v="0"/>
    <x v="0"/>
    <x v="0"/>
    <x v="0"/>
    <x v="0"/>
    <x v="1"/>
    <x v="4"/>
    <x v="2"/>
    <x v="8"/>
    <x v="19"/>
    <x v="1"/>
    <x v="8"/>
    <n v="6225000"/>
    <n v="255435.94"/>
  </r>
  <r>
    <x v="0"/>
    <x v="0"/>
    <x v="0"/>
    <x v="0"/>
    <x v="0"/>
    <x v="1"/>
    <x v="4"/>
    <x v="2"/>
    <x v="8"/>
    <x v="19"/>
    <x v="1"/>
    <x v="9"/>
    <n v="3520000"/>
    <n v="0"/>
  </r>
  <r>
    <x v="0"/>
    <x v="0"/>
    <x v="0"/>
    <x v="0"/>
    <x v="0"/>
    <x v="1"/>
    <x v="4"/>
    <x v="2"/>
    <x v="8"/>
    <x v="19"/>
    <x v="1"/>
    <x v="10"/>
    <n v="6206460"/>
    <n v="0"/>
  </r>
  <r>
    <x v="0"/>
    <x v="0"/>
    <x v="0"/>
    <x v="0"/>
    <x v="0"/>
    <x v="1"/>
    <x v="4"/>
    <x v="2"/>
    <x v="8"/>
    <x v="19"/>
    <x v="1"/>
    <x v="11"/>
    <n v="12120000"/>
    <n v="0"/>
  </r>
  <r>
    <x v="0"/>
    <x v="0"/>
    <x v="0"/>
    <x v="0"/>
    <x v="0"/>
    <x v="1"/>
    <x v="4"/>
    <x v="2"/>
    <x v="8"/>
    <x v="19"/>
    <x v="2"/>
    <x v="13"/>
    <n v="99422440"/>
    <n v="13240914.4"/>
  </r>
  <r>
    <x v="0"/>
    <x v="0"/>
    <x v="0"/>
    <x v="0"/>
    <x v="0"/>
    <x v="1"/>
    <x v="4"/>
    <x v="2"/>
    <x v="8"/>
    <x v="19"/>
    <x v="2"/>
    <x v="14"/>
    <n v="11800000"/>
    <n v="0"/>
  </r>
  <r>
    <x v="0"/>
    <x v="0"/>
    <x v="0"/>
    <x v="0"/>
    <x v="0"/>
    <x v="1"/>
    <x v="4"/>
    <x v="2"/>
    <x v="8"/>
    <x v="19"/>
    <x v="2"/>
    <x v="15"/>
    <n v="11116000"/>
    <n v="0"/>
  </r>
  <r>
    <x v="0"/>
    <x v="0"/>
    <x v="0"/>
    <x v="0"/>
    <x v="0"/>
    <x v="1"/>
    <x v="4"/>
    <x v="2"/>
    <x v="8"/>
    <x v="19"/>
    <x v="2"/>
    <x v="16"/>
    <n v="5050000"/>
    <n v="326411.59999999998"/>
  </r>
  <r>
    <x v="0"/>
    <x v="0"/>
    <x v="0"/>
    <x v="0"/>
    <x v="0"/>
    <x v="1"/>
    <x v="4"/>
    <x v="2"/>
    <x v="8"/>
    <x v="19"/>
    <x v="2"/>
    <x v="17"/>
    <n v="37745000"/>
    <n v="815633.82000000007"/>
  </r>
  <r>
    <x v="0"/>
    <x v="0"/>
    <x v="0"/>
    <x v="0"/>
    <x v="0"/>
    <x v="1"/>
    <x v="4"/>
    <x v="2"/>
    <x v="8"/>
    <x v="19"/>
    <x v="2"/>
    <x v="18"/>
    <n v="18543004"/>
    <n v="1305022.3999999999"/>
  </r>
  <r>
    <x v="0"/>
    <x v="0"/>
    <x v="0"/>
    <x v="0"/>
    <x v="0"/>
    <x v="1"/>
    <x v="4"/>
    <x v="2"/>
    <x v="8"/>
    <x v="19"/>
    <x v="2"/>
    <x v="19"/>
    <n v="9172494"/>
    <n v="323955.43"/>
  </r>
  <r>
    <x v="0"/>
    <x v="0"/>
    <x v="0"/>
    <x v="0"/>
    <x v="0"/>
    <x v="1"/>
    <x v="4"/>
    <x v="2"/>
    <x v="8"/>
    <x v="19"/>
    <x v="2"/>
    <x v="20"/>
    <n v="2400000"/>
    <n v="969367.76"/>
  </r>
  <r>
    <x v="0"/>
    <x v="0"/>
    <x v="0"/>
    <x v="0"/>
    <x v="0"/>
    <x v="1"/>
    <x v="4"/>
    <x v="2"/>
    <x v="8"/>
    <x v="20"/>
    <x v="0"/>
    <x v="0"/>
    <n v="340700172"/>
    <n v="58263647.219999999"/>
  </r>
  <r>
    <x v="0"/>
    <x v="0"/>
    <x v="0"/>
    <x v="0"/>
    <x v="0"/>
    <x v="1"/>
    <x v="4"/>
    <x v="2"/>
    <x v="8"/>
    <x v="20"/>
    <x v="0"/>
    <x v="1"/>
    <n v="11418780"/>
    <n v="1838506.25"/>
  </r>
  <r>
    <x v="0"/>
    <x v="0"/>
    <x v="0"/>
    <x v="0"/>
    <x v="0"/>
    <x v="1"/>
    <x v="4"/>
    <x v="2"/>
    <x v="8"/>
    <x v="20"/>
    <x v="0"/>
    <x v="3"/>
    <n v="7091165"/>
    <n v="945703.46000000008"/>
  </r>
  <r>
    <x v="0"/>
    <x v="0"/>
    <x v="0"/>
    <x v="0"/>
    <x v="0"/>
    <x v="1"/>
    <x v="4"/>
    <x v="2"/>
    <x v="8"/>
    <x v="20"/>
    <x v="1"/>
    <x v="4"/>
    <n v="1426000"/>
    <n v="226790.99"/>
  </r>
  <r>
    <x v="0"/>
    <x v="0"/>
    <x v="0"/>
    <x v="0"/>
    <x v="0"/>
    <x v="1"/>
    <x v="4"/>
    <x v="2"/>
    <x v="8"/>
    <x v="20"/>
    <x v="1"/>
    <x v="6"/>
    <n v="2089600"/>
    <n v="275875"/>
  </r>
  <r>
    <x v="0"/>
    <x v="0"/>
    <x v="0"/>
    <x v="0"/>
    <x v="0"/>
    <x v="1"/>
    <x v="4"/>
    <x v="2"/>
    <x v="8"/>
    <x v="20"/>
    <x v="1"/>
    <x v="8"/>
    <n v="408000"/>
    <n v="59472"/>
  </r>
  <r>
    <x v="0"/>
    <x v="0"/>
    <x v="0"/>
    <x v="0"/>
    <x v="0"/>
    <x v="1"/>
    <x v="4"/>
    <x v="2"/>
    <x v="8"/>
    <x v="20"/>
    <x v="1"/>
    <x v="9"/>
    <n v="150000"/>
    <n v="0"/>
  </r>
  <r>
    <x v="0"/>
    <x v="0"/>
    <x v="0"/>
    <x v="0"/>
    <x v="0"/>
    <x v="1"/>
    <x v="4"/>
    <x v="2"/>
    <x v="8"/>
    <x v="20"/>
    <x v="1"/>
    <x v="10"/>
    <n v="119000"/>
    <n v="0"/>
  </r>
  <r>
    <x v="0"/>
    <x v="0"/>
    <x v="0"/>
    <x v="0"/>
    <x v="0"/>
    <x v="1"/>
    <x v="4"/>
    <x v="2"/>
    <x v="8"/>
    <x v="20"/>
    <x v="1"/>
    <x v="11"/>
    <n v="23521213"/>
    <n v="50000"/>
  </r>
  <r>
    <x v="0"/>
    <x v="0"/>
    <x v="0"/>
    <x v="0"/>
    <x v="0"/>
    <x v="1"/>
    <x v="4"/>
    <x v="2"/>
    <x v="8"/>
    <x v="20"/>
    <x v="1"/>
    <x v="12"/>
    <n v="500000"/>
    <n v="0"/>
  </r>
  <r>
    <x v="0"/>
    <x v="0"/>
    <x v="0"/>
    <x v="0"/>
    <x v="0"/>
    <x v="1"/>
    <x v="4"/>
    <x v="2"/>
    <x v="8"/>
    <x v="20"/>
    <x v="2"/>
    <x v="13"/>
    <n v="5994200"/>
    <n v="997440"/>
  </r>
  <r>
    <x v="0"/>
    <x v="0"/>
    <x v="0"/>
    <x v="0"/>
    <x v="0"/>
    <x v="1"/>
    <x v="4"/>
    <x v="2"/>
    <x v="8"/>
    <x v="20"/>
    <x v="2"/>
    <x v="14"/>
    <n v="2053276"/>
    <n v="0"/>
  </r>
  <r>
    <x v="0"/>
    <x v="0"/>
    <x v="0"/>
    <x v="0"/>
    <x v="0"/>
    <x v="1"/>
    <x v="4"/>
    <x v="2"/>
    <x v="8"/>
    <x v="20"/>
    <x v="2"/>
    <x v="15"/>
    <n v="1200000"/>
    <n v="190653"/>
  </r>
  <r>
    <x v="0"/>
    <x v="0"/>
    <x v="0"/>
    <x v="0"/>
    <x v="0"/>
    <x v="1"/>
    <x v="4"/>
    <x v="2"/>
    <x v="8"/>
    <x v="20"/>
    <x v="2"/>
    <x v="16"/>
    <n v="1540000"/>
    <n v="103568.6"/>
  </r>
  <r>
    <x v="0"/>
    <x v="0"/>
    <x v="0"/>
    <x v="0"/>
    <x v="0"/>
    <x v="1"/>
    <x v="4"/>
    <x v="2"/>
    <x v="8"/>
    <x v="20"/>
    <x v="2"/>
    <x v="17"/>
    <n v="16570000"/>
    <n v="967000.96000000008"/>
  </r>
  <r>
    <x v="0"/>
    <x v="0"/>
    <x v="0"/>
    <x v="0"/>
    <x v="0"/>
    <x v="1"/>
    <x v="4"/>
    <x v="2"/>
    <x v="8"/>
    <x v="20"/>
    <x v="2"/>
    <x v="18"/>
    <n v="6726130"/>
    <n v="112996.70000000001"/>
  </r>
  <r>
    <x v="0"/>
    <x v="0"/>
    <x v="0"/>
    <x v="0"/>
    <x v="0"/>
    <x v="1"/>
    <x v="4"/>
    <x v="2"/>
    <x v="8"/>
    <x v="20"/>
    <x v="2"/>
    <x v="19"/>
    <n v="2939999"/>
    <n v="162727.9"/>
  </r>
  <r>
    <x v="0"/>
    <x v="0"/>
    <x v="0"/>
    <x v="0"/>
    <x v="0"/>
    <x v="1"/>
    <x v="4"/>
    <x v="2"/>
    <x v="8"/>
    <x v="20"/>
    <x v="2"/>
    <x v="20"/>
    <n v="430968"/>
    <n v="24562.880000000001"/>
  </r>
  <r>
    <x v="0"/>
    <x v="0"/>
    <x v="0"/>
    <x v="0"/>
    <x v="0"/>
    <x v="1"/>
    <x v="4"/>
    <x v="2"/>
    <x v="6"/>
    <x v="7"/>
    <x v="0"/>
    <x v="0"/>
    <n v="102748984"/>
    <n v="15225604.66"/>
  </r>
  <r>
    <x v="0"/>
    <x v="0"/>
    <x v="0"/>
    <x v="0"/>
    <x v="0"/>
    <x v="1"/>
    <x v="4"/>
    <x v="2"/>
    <x v="6"/>
    <x v="7"/>
    <x v="0"/>
    <x v="1"/>
    <n v="14400000"/>
    <n v="3359000"/>
  </r>
  <r>
    <x v="0"/>
    <x v="0"/>
    <x v="0"/>
    <x v="0"/>
    <x v="0"/>
    <x v="1"/>
    <x v="4"/>
    <x v="2"/>
    <x v="6"/>
    <x v="7"/>
    <x v="0"/>
    <x v="3"/>
    <n v="4350243"/>
    <n v="594376.43999999994"/>
  </r>
  <r>
    <x v="0"/>
    <x v="0"/>
    <x v="0"/>
    <x v="0"/>
    <x v="0"/>
    <x v="1"/>
    <x v="4"/>
    <x v="2"/>
    <x v="6"/>
    <x v="7"/>
    <x v="1"/>
    <x v="4"/>
    <n v="2400000"/>
    <n v="176098.21"/>
  </r>
  <r>
    <x v="0"/>
    <x v="0"/>
    <x v="0"/>
    <x v="0"/>
    <x v="0"/>
    <x v="1"/>
    <x v="4"/>
    <x v="2"/>
    <x v="6"/>
    <x v="7"/>
    <x v="1"/>
    <x v="6"/>
    <n v="840000"/>
    <n v="61200"/>
  </r>
  <r>
    <x v="0"/>
    <x v="0"/>
    <x v="0"/>
    <x v="0"/>
    <x v="0"/>
    <x v="1"/>
    <x v="4"/>
    <x v="2"/>
    <x v="6"/>
    <x v="7"/>
    <x v="1"/>
    <x v="9"/>
    <n v="147522"/>
    <n v="0"/>
  </r>
  <r>
    <x v="0"/>
    <x v="0"/>
    <x v="0"/>
    <x v="0"/>
    <x v="0"/>
    <x v="1"/>
    <x v="4"/>
    <x v="2"/>
    <x v="6"/>
    <x v="7"/>
    <x v="1"/>
    <x v="12"/>
    <n v="500000"/>
    <n v="0"/>
  </r>
  <r>
    <x v="0"/>
    <x v="0"/>
    <x v="0"/>
    <x v="0"/>
    <x v="0"/>
    <x v="1"/>
    <x v="4"/>
    <x v="2"/>
    <x v="6"/>
    <x v="7"/>
    <x v="2"/>
    <x v="13"/>
    <n v="38596000"/>
    <n v="3572453.0999999996"/>
  </r>
  <r>
    <x v="0"/>
    <x v="0"/>
    <x v="0"/>
    <x v="0"/>
    <x v="0"/>
    <x v="1"/>
    <x v="4"/>
    <x v="2"/>
    <x v="6"/>
    <x v="7"/>
    <x v="2"/>
    <x v="14"/>
    <n v="3348177"/>
    <n v="0"/>
  </r>
  <r>
    <x v="0"/>
    <x v="0"/>
    <x v="0"/>
    <x v="0"/>
    <x v="0"/>
    <x v="1"/>
    <x v="4"/>
    <x v="2"/>
    <x v="6"/>
    <x v="7"/>
    <x v="2"/>
    <x v="15"/>
    <n v="4800000"/>
    <n v="794670"/>
  </r>
  <r>
    <x v="0"/>
    <x v="0"/>
    <x v="0"/>
    <x v="0"/>
    <x v="0"/>
    <x v="1"/>
    <x v="4"/>
    <x v="2"/>
    <x v="6"/>
    <x v="7"/>
    <x v="2"/>
    <x v="16"/>
    <n v="500000"/>
    <n v="0"/>
  </r>
  <r>
    <x v="0"/>
    <x v="0"/>
    <x v="0"/>
    <x v="0"/>
    <x v="0"/>
    <x v="1"/>
    <x v="4"/>
    <x v="2"/>
    <x v="6"/>
    <x v="7"/>
    <x v="2"/>
    <x v="17"/>
    <n v="18942139"/>
    <n v="0"/>
  </r>
  <r>
    <x v="0"/>
    <x v="0"/>
    <x v="0"/>
    <x v="0"/>
    <x v="0"/>
    <x v="1"/>
    <x v="4"/>
    <x v="2"/>
    <x v="6"/>
    <x v="7"/>
    <x v="2"/>
    <x v="18"/>
    <n v="7888055"/>
    <n v="0"/>
  </r>
  <r>
    <x v="0"/>
    <x v="0"/>
    <x v="0"/>
    <x v="0"/>
    <x v="0"/>
    <x v="1"/>
    <x v="4"/>
    <x v="2"/>
    <x v="6"/>
    <x v="7"/>
    <x v="2"/>
    <x v="19"/>
    <n v="1830000"/>
    <n v="0"/>
  </r>
  <r>
    <x v="0"/>
    <x v="0"/>
    <x v="0"/>
    <x v="0"/>
    <x v="0"/>
    <x v="1"/>
    <x v="4"/>
    <x v="2"/>
    <x v="6"/>
    <x v="7"/>
    <x v="2"/>
    <x v="20"/>
    <n v="900000"/>
    <n v="0"/>
  </r>
  <r>
    <x v="0"/>
    <x v="0"/>
    <x v="0"/>
    <x v="0"/>
    <x v="0"/>
    <x v="1"/>
    <x v="5"/>
    <x v="0"/>
    <x v="10"/>
    <x v="21"/>
    <x v="0"/>
    <x v="0"/>
    <n v="1224506400"/>
    <n v="157594291.70000002"/>
  </r>
  <r>
    <x v="0"/>
    <x v="0"/>
    <x v="0"/>
    <x v="0"/>
    <x v="0"/>
    <x v="1"/>
    <x v="5"/>
    <x v="0"/>
    <x v="10"/>
    <x v="21"/>
    <x v="0"/>
    <x v="1"/>
    <n v="281356178"/>
    <n v="11446300"/>
  </r>
  <r>
    <x v="0"/>
    <x v="0"/>
    <x v="0"/>
    <x v="0"/>
    <x v="0"/>
    <x v="1"/>
    <x v="5"/>
    <x v="0"/>
    <x v="10"/>
    <x v="21"/>
    <x v="0"/>
    <x v="21"/>
    <n v="10000000"/>
    <n v="0"/>
  </r>
  <r>
    <x v="0"/>
    <x v="0"/>
    <x v="0"/>
    <x v="0"/>
    <x v="0"/>
    <x v="1"/>
    <x v="5"/>
    <x v="0"/>
    <x v="10"/>
    <x v="21"/>
    <x v="0"/>
    <x v="3"/>
    <n v="155187393"/>
    <n v="23369645.770000007"/>
  </r>
  <r>
    <x v="0"/>
    <x v="0"/>
    <x v="0"/>
    <x v="0"/>
    <x v="0"/>
    <x v="1"/>
    <x v="5"/>
    <x v="0"/>
    <x v="10"/>
    <x v="21"/>
    <x v="1"/>
    <x v="4"/>
    <n v="87512624"/>
    <n v="10987848.380000001"/>
  </r>
  <r>
    <x v="0"/>
    <x v="0"/>
    <x v="0"/>
    <x v="0"/>
    <x v="0"/>
    <x v="1"/>
    <x v="5"/>
    <x v="0"/>
    <x v="10"/>
    <x v="21"/>
    <x v="1"/>
    <x v="5"/>
    <n v="26408840"/>
    <n v="400254.68"/>
  </r>
  <r>
    <x v="0"/>
    <x v="0"/>
    <x v="0"/>
    <x v="0"/>
    <x v="0"/>
    <x v="1"/>
    <x v="5"/>
    <x v="0"/>
    <x v="10"/>
    <x v="21"/>
    <x v="1"/>
    <x v="6"/>
    <n v="100725000"/>
    <n v="2117126.25"/>
  </r>
  <r>
    <x v="0"/>
    <x v="0"/>
    <x v="0"/>
    <x v="0"/>
    <x v="0"/>
    <x v="1"/>
    <x v="5"/>
    <x v="0"/>
    <x v="10"/>
    <x v="21"/>
    <x v="1"/>
    <x v="7"/>
    <n v="63601000"/>
    <n v="5963891.2699999996"/>
  </r>
  <r>
    <x v="0"/>
    <x v="0"/>
    <x v="0"/>
    <x v="0"/>
    <x v="0"/>
    <x v="1"/>
    <x v="5"/>
    <x v="0"/>
    <x v="10"/>
    <x v="21"/>
    <x v="1"/>
    <x v="8"/>
    <n v="84665297"/>
    <n v="2393387.0099999998"/>
  </r>
  <r>
    <x v="0"/>
    <x v="0"/>
    <x v="0"/>
    <x v="0"/>
    <x v="0"/>
    <x v="1"/>
    <x v="5"/>
    <x v="0"/>
    <x v="10"/>
    <x v="21"/>
    <x v="1"/>
    <x v="9"/>
    <n v="42970000"/>
    <n v="1438152.79"/>
  </r>
  <r>
    <x v="0"/>
    <x v="0"/>
    <x v="0"/>
    <x v="0"/>
    <x v="0"/>
    <x v="1"/>
    <x v="5"/>
    <x v="0"/>
    <x v="10"/>
    <x v="21"/>
    <x v="1"/>
    <x v="10"/>
    <n v="34284001"/>
    <n v="855540.61"/>
  </r>
  <r>
    <x v="0"/>
    <x v="0"/>
    <x v="0"/>
    <x v="0"/>
    <x v="0"/>
    <x v="1"/>
    <x v="5"/>
    <x v="0"/>
    <x v="10"/>
    <x v="21"/>
    <x v="1"/>
    <x v="11"/>
    <n v="120025829"/>
    <n v="5555514.3799999999"/>
  </r>
  <r>
    <x v="0"/>
    <x v="0"/>
    <x v="0"/>
    <x v="0"/>
    <x v="0"/>
    <x v="1"/>
    <x v="5"/>
    <x v="0"/>
    <x v="10"/>
    <x v="21"/>
    <x v="1"/>
    <x v="12"/>
    <n v="52100001"/>
    <n v="2889153.3"/>
  </r>
  <r>
    <x v="0"/>
    <x v="0"/>
    <x v="0"/>
    <x v="0"/>
    <x v="0"/>
    <x v="1"/>
    <x v="5"/>
    <x v="0"/>
    <x v="10"/>
    <x v="21"/>
    <x v="2"/>
    <x v="13"/>
    <n v="16051904"/>
    <n v="371080"/>
  </r>
  <r>
    <x v="0"/>
    <x v="0"/>
    <x v="0"/>
    <x v="0"/>
    <x v="0"/>
    <x v="1"/>
    <x v="5"/>
    <x v="0"/>
    <x v="10"/>
    <x v="21"/>
    <x v="2"/>
    <x v="14"/>
    <n v="14880000"/>
    <n v="156940"/>
  </r>
  <r>
    <x v="0"/>
    <x v="0"/>
    <x v="0"/>
    <x v="0"/>
    <x v="0"/>
    <x v="1"/>
    <x v="5"/>
    <x v="0"/>
    <x v="10"/>
    <x v="21"/>
    <x v="2"/>
    <x v="15"/>
    <n v="4499999"/>
    <n v="0"/>
  </r>
  <r>
    <x v="0"/>
    <x v="0"/>
    <x v="0"/>
    <x v="0"/>
    <x v="0"/>
    <x v="1"/>
    <x v="5"/>
    <x v="0"/>
    <x v="10"/>
    <x v="21"/>
    <x v="2"/>
    <x v="16"/>
    <n v="4215000"/>
    <n v="0"/>
  </r>
  <r>
    <x v="0"/>
    <x v="0"/>
    <x v="0"/>
    <x v="0"/>
    <x v="0"/>
    <x v="1"/>
    <x v="5"/>
    <x v="0"/>
    <x v="10"/>
    <x v="21"/>
    <x v="2"/>
    <x v="17"/>
    <n v="83740000"/>
    <n v="5225837.4000000004"/>
  </r>
  <r>
    <x v="0"/>
    <x v="0"/>
    <x v="0"/>
    <x v="0"/>
    <x v="0"/>
    <x v="1"/>
    <x v="5"/>
    <x v="0"/>
    <x v="10"/>
    <x v="21"/>
    <x v="2"/>
    <x v="18"/>
    <n v="56536973"/>
    <n v="706318.5"/>
  </r>
  <r>
    <x v="0"/>
    <x v="0"/>
    <x v="0"/>
    <x v="0"/>
    <x v="0"/>
    <x v="1"/>
    <x v="5"/>
    <x v="0"/>
    <x v="10"/>
    <x v="21"/>
    <x v="2"/>
    <x v="19"/>
    <n v="301523725"/>
    <n v="33400000"/>
  </r>
  <r>
    <x v="0"/>
    <x v="0"/>
    <x v="0"/>
    <x v="0"/>
    <x v="0"/>
    <x v="1"/>
    <x v="5"/>
    <x v="0"/>
    <x v="10"/>
    <x v="21"/>
    <x v="2"/>
    <x v="20"/>
    <n v="7510000"/>
    <n v="15750"/>
  </r>
  <r>
    <x v="0"/>
    <x v="0"/>
    <x v="0"/>
    <x v="0"/>
    <x v="0"/>
    <x v="1"/>
    <x v="5"/>
    <x v="0"/>
    <x v="10"/>
    <x v="22"/>
    <x v="0"/>
    <x v="0"/>
    <n v="1869153744"/>
    <n v="216322294.71000007"/>
  </r>
  <r>
    <x v="0"/>
    <x v="0"/>
    <x v="0"/>
    <x v="0"/>
    <x v="0"/>
    <x v="1"/>
    <x v="5"/>
    <x v="0"/>
    <x v="10"/>
    <x v="22"/>
    <x v="0"/>
    <x v="1"/>
    <n v="8035200"/>
    <n v="168730785.01999998"/>
  </r>
  <r>
    <x v="0"/>
    <x v="0"/>
    <x v="0"/>
    <x v="0"/>
    <x v="0"/>
    <x v="1"/>
    <x v="5"/>
    <x v="0"/>
    <x v="10"/>
    <x v="22"/>
    <x v="0"/>
    <x v="2"/>
    <n v="793359142"/>
    <n v="57883979.780000001"/>
  </r>
  <r>
    <x v="0"/>
    <x v="0"/>
    <x v="0"/>
    <x v="0"/>
    <x v="0"/>
    <x v="1"/>
    <x v="5"/>
    <x v="0"/>
    <x v="10"/>
    <x v="22"/>
    <x v="0"/>
    <x v="3"/>
    <n v="261210871"/>
    <n v="31323325.149999995"/>
  </r>
  <r>
    <x v="0"/>
    <x v="0"/>
    <x v="0"/>
    <x v="0"/>
    <x v="0"/>
    <x v="1"/>
    <x v="5"/>
    <x v="0"/>
    <x v="10"/>
    <x v="22"/>
    <x v="1"/>
    <x v="5"/>
    <n v="347840"/>
    <n v="0"/>
  </r>
  <r>
    <x v="0"/>
    <x v="0"/>
    <x v="0"/>
    <x v="0"/>
    <x v="0"/>
    <x v="1"/>
    <x v="5"/>
    <x v="0"/>
    <x v="10"/>
    <x v="22"/>
    <x v="1"/>
    <x v="6"/>
    <n v="740300742"/>
    <n v="103116798.98999999"/>
  </r>
  <r>
    <x v="0"/>
    <x v="0"/>
    <x v="0"/>
    <x v="0"/>
    <x v="0"/>
    <x v="1"/>
    <x v="5"/>
    <x v="0"/>
    <x v="10"/>
    <x v="22"/>
    <x v="1"/>
    <x v="7"/>
    <n v="6360000"/>
    <n v="0"/>
  </r>
  <r>
    <x v="0"/>
    <x v="0"/>
    <x v="0"/>
    <x v="0"/>
    <x v="0"/>
    <x v="1"/>
    <x v="5"/>
    <x v="0"/>
    <x v="10"/>
    <x v="22"/>
    <x v="1"/>
    <x v="8"/>
    <n v="1661722365"/>
    <n v="234167727.74999997"/>
  </r>
  <r>
    <x v="0"/>
    <x v="0"/>
    <x v="0"/>
    <x v="0"/>
    <x v="0"/>
    <x v="1"/>
    <x v="5"/>
    <x v="0"/>
    <x v="10"/>
    <x v="22"/>
    <x v="1"/>
    <x v="9"/>
    <n v="260000000"/>
    <n v="14900"/>
  </r>
  <r>
    <x v="0"/>
    <x v="0"/>
    <x v="0"/>
    <x v="0"/>
    <x v="0"/>
    <x v="1"/>
    <x v="5"/>
    <x v="0"/>
    <x v="10"/>
    <x v="22"/>
    <x v="1"/>
    <x v="11"/>
    <n v="38551191"/>
    <n v="0"/>
  </r>
  <r>
    <x v="0"/>
    <x v="0"/>
    <x v="0"/>
    <x v="0"/>
    <x v="0"/>
    <x v="1"/>
    <x v="5"/>
    <x v="0"/>
    <x v="10"/>
    <x v="22"/>
    <x v="2"/>
    <x v="13"/>
    <n v="4307164"/>
    <n v="0"/>
  </r>
  <r>
    <x v="0"/>
    <x v="0"/>
    <x v="0"/>
    <x v="0"/>
    <x v="0"/>
    <x v="1"/>
    <x v="5"/>
    <x v="0"/>
    <x v="10"/>
    <x v="22"/>
    <x v="2"/>
    <x v="17"/>
    <n v="300000"/>
    <n v="0"/>
  </r>
  <r>
    <x v="0"/>
    <x v="0"/>
    <x v="0"/>
    <x v="0"/>
    <x v="0"/>
    <x v="1"/>
    <x v="5"/>
    <x v="0"/>
    <x v="10"/>
    <x v="22"/>
    <x v="2"/>
    <x v="18"/>
    <n v="200000"/>
    <n v="0"/>
  </r>
  <r>
    <x v="0"/>
    <x v="0"/>
    <x v="0"/>
    <x v="0"/>
    <x v="0"/>
    <x v="1"/>
    <x v="5"/>
    <x v="0"/>
    <x v="10"/>
    <x v="22"/>
    <x v="2"/>
    <x v="19"/>
    <n v="610952416"/>
    <n v="131558825.60000001"/>
  </r>
  <r>
    <x v="0"/>
    <x v="0"/>
    <x v="0"/>
    <x v="0"/>
    <x v="0"/>
    <x v="1"/>
    <x v="5"/>
    <x v="2"/>
    <x v="8"/>
    <x v="13"/>
    <x v="0"/>
    <x v="0"/>
    <n v="100948606"/>
    <n v="12663569.91"/>
  </r>
  <r>
    <x v="0"/>
    <x v="0"/>
    <x v="0"/>
    <x v="0"/>
    <x v="0"/>
    <x v="1"/>
    <x v="5"/>
    <x v="2"/>
    <x v="8"/>
    <x v="13"/>
    <x v="0"/>
    <x v="1"/>
    <n v="16768402"/>
    <n v="190000"/>
  </r>
  <r>
    <x v="0"/>
    <x v="0"/>
    <x v="0"/>
    <x v="0"/>
    <x v="0"/>
    <x v="1"/>
    <x v="5"/>
    <x v="2"/>
    <x v="8"/>
    <x v="13"/>
    <x v="0"/>
    <x v="2"/>
    <n v="450000"/>
    <n v="36287.11"/>
  </r>
  <r>
    <x v="0"/>
    <x v="0"/>
    <x v="0"/>
    <x v="0"/>
    <x v="0"/>
    <x v="1"/>
    <x v="5"/>
    <x v="2"/>
    <x v="8"/>
    <x v="13"/>
    <x v="0"/>
    <x v="3"/>
    <n v="13634313"/>
    <n v="1864498.5600000003"/>
  </r>
  <r>
    <x v="0"/>
    <x v="0"/>
    <x v="0"/>
    <x v="0"/>
    <x v="0"/>
    <x v="1"/>
    <x v="5"/>
    <x v="2"/>
    <x v="8"/>
    <x v="13"/>
    <x v="1"/>
    <x v="4"/>
    <n v="6930000"/>
    <n v="597784.4"/>
  </r>
  <r>
    <x v="0"/>
    <x v="0"/>
    <x v="0"/>
    <x v="0"/>
    <x v="0"/>
    <x v="1"/>
    <x v="5"/>
    <x v="2"/>
    <x v="8"/>
    <x v="13"/>
    <x v="1"/>
    <x v="5"/>
    <n v="306268"/>
    <n v="0"/>
  </r>
  <r>
    <x v="0"/>
    <x v="0"/>
    <x v="0"/>
    <x v="0"/>
    <x v="0"/>
    <x v="1"/>
    <x v="5"/>
    <x v="2"/>
    <x v="8"/>
    <x v="13"/>
    <x v="1"/>
    <x v="6"/>
    <n v="720298"/>
    <n v="0"/>
  </r>
  <r>
    <x v="0"/>
    <x v="0"/>
    <x v="0"/>
    <x v="0"/>
    <x v="0"/>
    <x v="1"/>
    <x v="5"/>
    <x v="2"/>
    <x v="8"/>
    <x v="13"/>
    <x v="1"/>
    <x v="7"/>
    <n v="569775"/>
    <n v="0"/>
  </r>
  <r>
    <x v="0"/>
    <x v="0"/>
    <x v="0"/>
    <x v="0"/>
    <x v="0"/>
    <x v="1"/>
    <x v="5"/>
    <x v="2"/>
    <x v="8"/>
    <x v="13"/>
    <x v="1"/>
    <x v="8"/>
    <n v="694777"/>
    <n v="0"/>
  </r>
  <r>
    <x v="0"/>
    <x v="0"/>
    <x v="0"/>
    <x v="0"/>
    <x v="0"/>
    <x v="1"/>
    <x v="5"/>
    <x v="2"/>
    <x v="8"/>
    <x v="13"/>
    <x v="1"/>
    <x v="9"/>
    <n v="500000"/>
    <n v="0"/>
  </r>
  <r>
    <x v="0"/>
    <x v="0"/>
    <x v="0"/>
    <x v="0"/>
    <x v="0"/>
    <x v="1"/>
    <x v="5"/>
    <x v="2"/>
    <x v="8"/>
    <x v="13"/>
    <x v="1"/>
    <x v="10"/>
    <n v="465072"/>
    <n v="0"/>
  </r>
  <r>
    <x v="0"/>
    <x v="0"/>
    <x v="0"/>
    <x v="0"/>
    <x v="0"/>
    <x v="1"/>
    <x v="5"/>
    <x v="2"/>
    <x v="8"/>
    <x v="13"/>
    <x v="1"/>
    <x v="11"/>
    <n v="6692552"/>
    <n v="495333.24"/>
  </r>
  <r>
    <x v="0"/>
    <x v="0"/>
    <x v="0"/>
    <x v="0"/>
    <x v="0"/>
    <x v="1"/>
    <x v="5"/>
    <x v="2"/>
    <x v="8"/>
    <x v="13"/>
    <x v="1"/>
    <x v="12"/>
    <n v="354477"/>
    <n v="0"/>
  </r>
  <r>
    <x v="0"/>
    <x v="0"/>
    <x v="0"/>
    <x v="0"/>
    <x v="0"/>
    <x v="1"/>
    <x v="5"/>
    <x v="2"/>
    <x v="8"/>
    <x v="13"/>
    <x v="2"/>
    <x v="13"/>
    <n v="409761"/>
    <n v="0"/>
  </r>
  <r>
    <x v="0"/>
    <x v="0"/>
    <x v="0"/>
    <x v="0"/>
    <x v="0"/>
    <x v="1"/>
    <x v="5"/>
    <x v="2"/>
    <x v="8"/>
    <x v="13"/>
    <x v="2"/>
    <x v="14"/>
    <n v="207700"/>
    <n v="0"/>
  </r>
  <r>
    <x v="0"/>
    <x v="0"/>
    <x v="0"/>
    <x v="0"/>
    <x v="0"/>
    <x v="1"/>
    <x v="5"/>
    <x v="2"/>
    <x v="8"/>
    <x v="13"/>
    <x v="2"/>
    <x v="15"/>
    <n v="20000"/>
    <n v="0"/>
  </r>
  <r>
    <x v="0"/>
    <x v="0"/>
    <x v="0"/>
    <x v="0"/>
    <x v="0"/>
    <x v="1"/>
    <x v="5"/>
    <x v="2"/>
    <x v="8"/>
    <x v="13"/>
    <x v="2"/>
    <x v="16"/>
    <n v="183789"/>
    <n v="0"/>
  </r>
  <r>
    <x v="0"/>
    <x v="0"/>
    <x v="0"/>
    <x v="0"/>
    <x v="0"/>
    <x v="1"/>
    <x v="5"/>
    <x v="2"/>
    <x v="8"/>
    <x v="13"/>
    <x v="2"/>
    <x v="17"/>
    <n v="8792549"/>
    <n v="0"/>
  </r>
  <r>
    <x v="0"/>
    <x v="0"/>
    <x v="0"/>
    <x v="0"/>
    <x v="0"/>
    <x v="1"/>
    <x v="5"/>
    <x v="2"/>
    <x v="8"/>
    <x v="13"/>
    <x v="2"/>
    <x v="18"/>
    <n v="6204953"/>
    <n v="0"/>
  </r>
  <r>
    <x v="0"/>
    <x v="0"/>
    <x v="0"/>
    <x v="0"/>
    <x v="0"/>
    <x v="1"/>
    <x v="5"/>
    <x v="2"/>
    <x v="8"/>
    <x v="13"/>
    <x v="2"/>
    <x v="19"/>
    <n v="505611"/>
    <n v="0"/>
  </r>
  <r>
    <x v="0"/>
    <x v="0"/>
    <x v="0"/>
    <x v="0"/>
    <x v="0"/>
    <x v="1"/>
    <x v="5"/>
    <x v="2"/>
    <x v="8"/>
    <x v="13"/>
    <x v="2"/>
    <x v="20"/>
    <n v="148954"/>
    <n v="0"/>
  </r>
  <r>
    <x v="0"/>
    <x v="0"/>
    <x v="0"/>
    <x v="0"/>
    <x v="0"/>
    <x v="1"/>
    <x v="6"/>
    <x v="0"/>
    <x v="0"/>
    <x v="1"/>
    <x v="0"/>
    <x v="0"/>
    <n v="3104408377"/>
    <n v="435557930.23999989"/>
  </r>
  <r>
    <x v="0"/>
    <x v="0"/>
    <x v="0"/>
    <x v="0"/>
    <x v="0"/>
    <x v="1"/>
    <x v="6"/>
    <x v="0"/>
    <x v="0"/>
    <x v="1"/>
    <x v="0"/>
    <x v="1"/>
    <n v="1248755206"/>
    <n v="28334530.370000005"/>
  </r>
  <r>
    <x v="0"/>
    <x v="0"/>
    <x v="0"/>
    <x v="0"/>
    <x v="0"/>
    <x v="1"/>
    <x v="6"/>
    <x v="0"/>
    <x v="0"/>
    <x v="1"/>
    <x v="0"/>
    <x v="2"/>
    <n v="8080000"/>
    <n v="0"/>
  </r>
  <r>
    <x v="0"/>
    <x v="0"/>
    <x v="0"/>
    <x v="0"/>
    <x v="0"/>
    <x v="1"/>
    <x v="6"/>
    <x v="0"/>
    <x v="0"/>
    <x v="1"/>
    <x v="0"/>
    <x v="21"/>
    <n v="76068586"/>
    <n v="0"/>
  </r>
  <r>
    <x v="0"/>
    <x v="0"/>
    <x v="0"/>
    <x v="0"/>
    <x v="0"/>
    <x v="1"/>
    <x v="6"/>
    <x v="0"/>
    <x v="0"/>
    <x v="1"/>
    <x v="0"/>
    <x v="3"/>
    <n v="398752806"/>
    <n v="64832059.259999968"/>
  </r>
  <r>
    <x v="0"/>
    <x v="0"/>
    <x v="0"/>
    <x v="0"/>
    <x v="0"/>
    <x v="1"/>
    <x v="6"/>
    <x v="0"/>
    <x v="0"/>
    <x v="1"/>
    <x v="1"/>
    <x v="4"/>
    <n v="117619150"/>
    <n v="15621114.290000003"/>
  </r>
  <r>
    <x v="0"/>
    <x v="0"/>
    <x v="0"/>
    <x v="0"/>
    <x v="0"/>
    <x v="1"/>
    <x v="6"/>
    <x v="0"/>
    <x v="0"/>
    <x v="1"/>
    <x v="1"/>
    <x v="5"/>
    <n v="87787939"/>
    <n v="314340.99"/>
  </r>
  <r>
    <x v="0"/>
    <x v="0"/>
    <x v="0"/>
    <x v="0"/>
    <x v="0"/>
    <x v="1"/>
    <x v="6"/>
    <x v="0"/>
    <x v="0"/>
    <x v="1"/>
    <x v="1"/>
    <x v="6"/>
    <n v="28267104"/>
    <n v="1060050"/>
  </r>
  <r>
    <x v="0"/>
    <x v="0"/>
    <x v="0"/>
    <x v="0"/>
    <x v="0"/>
    <x v="1"/>
    <x v="6"/>
    <x v="0"/>
    <x v="0"/>
    <x v="1"/>
    <x v="1"/>
    <x v="7"/>
    <n v="20353451"/>
    <n v="0"/>
  </r>
  <r>
    <x v="0"/>
    <x v="0"/>
    <x v="0"/>
    <x v="0"/>
    <x v="0"/>
    <x v="1"/>
    <x v="6"/>
    <x v="0"/>
    <x v="0"/>
    <x v="1"/>
    <x v="1"/>
    <x v="8"/>
    <n v="564237324"/>
    <n v="6753729.8000000007"/>
  </r>
  <r>
    <x v="0"/>
    <x v="0"/>
    <x v="0"/>
    <x v="0"/>
    <x v="0"/>
    <x v="1"/>
    <x v="6"/>
    <x v="0"/>
    <x v="0"/>
    <x v="1"/>
    <x v="1"/>
    <x v="9"/>
    <n v="92293782"/>
    <n v="10200585.440000001"/>
  </r>
  <r>
    <x v="0"/>
    <x v="0"/>
    <x v="0"/>
    <x v="0"/>
    <x v="0"/>
    <x v="1"/>
    <x v="6"/>
    <x v="0"/>
    <x v="0"/>
    <x v="1"/>
    <x v="1"/>
    <x v="10"/>
    <n v="254274027"/>
    <n v="602329.25"/>
  </r>
  <r>
    <x v="0"/>
    <x v="0"/>
    <x v="0"/>
    <x v="0"/>
    <x v="0"/>
    <x v="1"/>
    <x v="6"/>
    <x v="0"/>
    <x v="0"/>
    <x v="1"/>
    <x v="1"/>
    <x v="11"/>
    <n v="551999719"/>
    <n v="2390151.29"/>
  </r>
  <r>
    <x v="0"/>
    <x v="0"/>
    <x v="0"/>
    <x v="0"/>
    <x v="0"/>
    <x v="1"/>
    <x v="6"/>
    <x v="0"/>
    <x v="0"/>
    <x v="1"/>
    <x v="1"/>
    <x v="12"/>
    <n v="79670334"/>
    <n v="5471425.5300000003"/>
  </r>
  <r>
    <x v="0"/>
    <x v="0"/>
    <x v="0"/>
    <x v="0"/>
    <x v="0"/>
    <x v="1"/>
    <x v="6"/>
    <x v="0"/>
    <x v="0"/>
    <x v="1"/>
    <x v="2"/>
    <x v="13"/>
    <n v="14590513"/>
    <n v="180984.95999999999"/>
  </r>
  <r>
    <x v="0"/>
    <x v="0"/>
    <x v="0"/>
    <x v="0"/>
    <x v="0"/>
    <x v="1"/>
    <x v="6"/>
    <x v="0"/>
    <x v="0"/>
    <x v="1"/>
    <x v="2"/>
    <x v="14"/>
    <n v="19346561"/>
    <n v="0"/>
  </r>
  <r>
    <x v="0"/>
    <x v="0"/>
    <x v="0"/>
    <x v="0"/>
    <x v="0"/>
    <x v="1"/>
    <x v="6"/>
    <x v="0"/>
    <x v="0"/>
    <x v="1"/>
    <x v="2"/>
    <x v="15"/>
    <n v="4667262"/>
    <n v="0"/>
  </r>
  <r>
    <x v="0"/>
    <x v="0"/>
    <x v="0"/>
    <x v="0"/>
    <x v="0"/>
    <x v="1"/>
    <x v="6"/>
    <x v="0"/>
    <x v="0"/>
    <x v="1"/>
    <x v="2"/>
    <x v="16"/>
    <n v="4680305"/>
    <n v="189013.58"/>
  </r>
  <r>
    <x v="0"/>
    <x v="0"/>
    <x v="0"/>
    <x v="0"/>
    <x v="0"/>
    <x v="1"/>
    <x v="6"/>
    <x v="0"/>
    <x v="0"/>
    <x v="1"/>
    <x v="2"/>
    <x v="17"/>
    <n v="90987956"/>
    <n v="5595751.790000001"/>
  </r>
  <r>
    <x v="0"/>
    <x v="0"/>
    <x v="0"/>
    <x v="0"/>
    <x v="0"/>
    <x v="1"/>
    <x v="6"/>
    <x v="0"/>
    <x v="0"/>
    <x v="1"/>
    <x v="2"/>
    <x v="18"/>
    <n v="172452173"/>
    <n v="1057387.1099999999"/>
  </r>
  <r>
    <x v="0"/>
    <x v="0"/>
    <x v="0"/>
    <x v="0"/>
    <x v="0"/>
    <x v="1"/>
    <x v="6"/>
    <x v="0"/>
    <x v="0"/>
    <x v="1"/>
    <x v="2"/>
    <x v="19"/>
    <n v="84921670"/>
    <n v="2739926.3599999994"/>
  </r>
  <r>
    <x v="0"/>
    <x v="0"/>
    <x v="0"/>
    <x v="0"/>
    <x v="0"/>
    <x v="1"/>
    <x v="6"/>
    <x v="0"/>
    <x v="0"/>
    <x v="1"/>
    <x v="2"/>
    <x v="20"/>
    <n v="8989807"/>
    <n v="6141.9"/>
  </r>
  <r>
    <x v="0"/>
    <x v="0"/>
    <x v="0"/>
    <x v="0"/>
    <x v="0"/>
    <x v="1"/>
    <x v="7"/>
    <x v="2"/>
    <x v="5"/>
    <x v="18"/>
    <x v="1"/>
    <x v="5"/>
    <n v="2900000"/>
    <n v="130036"/>
  </r>
  <r>
    <x v="0"/>
    <x v="0"/>
    <x v="0"/>
    <x v="0"/>
    <x v="0"/>
    <x v="1"/>
    <x v="7"/>
    <x v="2"/>
    <x v="5"/>
    <x v="18"/>
    <x v="1"/>
    <x v="6"/>
    <n v="9150000"/>
    <n v="0"/>
  </r>
  <r>
    <x v="0"/>
    <x v="0"/>
    <x v="0"/>
    <x v="0"/>
    <x v="0"/>
    <x v="1"/>
    <x v="7"/>
    <x v="2"/>
    <x v="5"/>
    <x v="18"/>
    <x v="1"/>
    <x v="7"/>
    <n v="2500000"/>
    <n v="0"/>
  </r>
  <r>
    <x v="0"/>
    <x v="0"/>
    <x v="0"/>
    <x v="0"/>
    <x v="0"/>
    <x v="1"/>
    <x v="7"/>
    <x v="2"/>
    <x v="5"/>
    <x v="18"/>
    <x v="1"/>
    <x v="8"/>
    <n v="7236000"/>
    <n v="0"/>
  </r>
  <r>
    <x v="0"/>
    <x v="0"/>
    <x v="0"/>
    <x v="0"/>
    <x v="0"/>
    <x v="1"/>
    <x v="7"/>
    <x v="2"/>
    <x v="5"/>
    <x v="18"/>
    <x v="1"/>
    <x v="11"/>
    <n v="38414450"/>
    <n v="0"/>
  </r>
  <r>
    <x v="0"/>
    <x v="0"/>
    <x v="0"/>
    <x v="0"/>
    <x v="0"/>
    <x v="1"/>
    <x v="7"/>
    <x v="2"/>
    <x v="5"/>
    <x v="18"/>
    <x v="2"/>
    <x v="14"/>
    <n v="9190000"/>
    <n v="0"/>
  </r>
  <r>
    <x v="0"/>
    <x v="0"/>
    <x v="0"/>
    <x v="0"/>
    <x v="0"/>
    <x v="1"/>
    <x v="7"/>
    <x v="2"/>
    <x v="5"/>
    <x v="18"/>
    <x v="2"/>
    <x v="17"/>
    <n v="5000000"/>
    <n v="0"/>
  </r>
  <r>
    <x v="0"/>
    <x v="0"/>
    <x v="0"/>
    <x v="0"/>
    <x v="0"/>
    <x v="1"/>
    <x v="7"/>
    <x v="2"/>
    <x v="5"/>
    <x v="18"/>
    <x v="2"/>
    <x v="18"/>
    <n v="8031500"/>
    <n v="0"/>
  </r>
  <r>
    <x v="0"/>
    <x v="0"/>
    <x v="0"/>
    <x v="0"/>
    <x v="0"/>
    <x v="1"/>
    <x v="7"/>
    <x v="2"/>
    <x v="5"/>
    <x v="18"/>
    <x v="2"/>
    <x v="19"/>
    <n v="1300000"/>
    <n v="0"/>
  </r>
  <r>
    <x v="0"/>
    <x v="0"/>
    <x v="0"/>
    <x v="0"/>
    <x v="0"/>
    <x v="1"/>
    <x v="7"/>
    <x v="2"/>
    <x v="8"/>
    <x v="23"/>
    <x v="0"/>
    <x v="0"/>
    <n v="4927273571"/>
    <n v="663159698.93999994"/>
  </r>
  <r>
    <x v="0"/>
    <x v="0"/>
    <x v="0"/>
    <x v="0"/>
    <x v="0"/>
    <x v="1"/>
    <x v="7"/>
    <x v="2"/>
    <x v="8"/>
    <x v="23"/>
    <x v="0"/>
    <x v="1"/>
    <n v="407605116"/>
    <n v="7266819.6200000001"/>
  </r>
  <r>
    <x v="0"/>
    <x v="0"/>
    <x v="0"/>
    <x v="0"/>
    <x v="0"/>
    <x v="1"/>
    <x v="7"/>
    <x v="2"/>
    <x v="8"/>
    <x v="23"/>
    <x v="0"/>
    <x v="3"/>
    <n v="617510425"/>
    <n v="103199769.12999997"/>
  </r>
  <r>
    <x v="0"/>
    <x v="0"/>
    <x v="0"/>
    <x v="0"/>
    <x v="0"/>
    <x v="1"/>
    <x v="7"/>
    <x v="2"/>
    <x v="8"/>
    <x v="23"/>
    <x v="1"/>
    <x v="4"/>
    <n v="84797186"/>
    <n v="9390981.8499999996"/>
  </r>
  <r>
    <x v="0"/>
    <x v="0"/>
    <x v="0"/>
    <x v="0"/>
    <x v="0"/>
    <x v="1"/>
    <x v="7"/>
    <x v="2"/>
    <x v="8"/>
    <x v="23"/>
    <x v="1"/>
    <x v="5"/>
    <n v="84200044"/>
    <n v="1208797.6600000001"/>
  </r>
  <r>
    <x v="0"/>
    <x v="0"/>
    <x v="0"/>
    <x v="0"/>
    <x v="0"/>
    <x v="1"/>
    <x v="7"/>
    <x v="2"/>
    <x v="8"/>
    <x v="23"/>
    <x v="1"/>
    <x v="6"/>
    <n v="132306700"/>
    <n v="0"/>
  </r>
  <r>
    <x v="0"/>
    <x v="0"/>
    <x v="0"/>
    <x v="0"/>
    <x v="0"/>
    <x v="1"/>
    <x v="7"/>
    <x v="2"/>
    <x v="8"/>
    <x v="23"/>
    <x v="1"/>
    <x v="7"/>
    <n v="19780900"/>
    <n v="0"/>
  </r>
  <r>
    <x v="0"/>
    <x v="0"/>
    <x v="0"/>
    <x v="0"/>
    <x v="0"/>
    <x v="1"/>
    <x v="7"/>
    <x v="2"/>
    <x v="8"/>
    <x v="23"/>
    <x v="1"/>
    <x v="8"/>
    <n v="195204557"/>
    <n v="26861587.269999996"/>
  </r>
  <r>
    <x v="0"/>
    <x v="0"/>
    <x v="0"/>
    <x v="0"/>
    <x v="0"/>
    <x v="1"/>
    <x v="7"/>
    <x v="2"/>
    <x v="8"/>
    <x v="23"/>
    <x v="1"/>
    <x v="9"/>
    <n v="70772000"/>
    <n v="11929511.270000001"/>
  </r>
  <r>
    <x v="0"/>
    <x v="0"/>
    <x v="0"/>
    <x v="0"/>
    <x v="0"/>
    <x v="1"/>
    <x v="7"/>
    <x v="2"/>
    <x v="8"/>
    <x v="23"/>
    <x v="1"/>
    <x v="10"/>
    <n v="2822291"/>
    <n v="22117.01"/>
  </r>
  <r>
    <x v="0"/>
    <x v="0"/>
    <x v="0"/>
    <x v="0"/>
    <x v="0"/>
    <x v="1"/>
    <x v="7"/>
    <x v="2"/>
    <x v="8"/>
    <x v="23"/>
    <x v="1"/>
    <x v="11"/>
    <n v="858900660"/>
    <n v="10267117.01"/>
  </r>
  <r>
    <x v="0"/>
    <x v="0"/>
    <x v="0"/>
    <x v="0"/>
    <x v="0"/>
    <x v="1"/>
    <x v="7"/>
    <x v="2"/>
    <x v="8"/>
    <x v="23"/>
    <x v="1"/>
    <x v="12"/>
    <n v="62149470"/>
    <n v="0"/>
  </r>
  <r>
    <x v="0"/>
    <x v="0"/>
    <x v="0"/>
    <x v="0"/>
    <x v="0"/>
    <x v="1"/>
    <x v="7"/>
    <x v="2"/>
    <x v="8"/>
    <x v="23"/>
    <x v="2"/>
    <x v="13"/>
    <n v="1253841779"/>
    <n v="6609710.7799999993"/>
  </r>
  <r>
    <x v="0"/>
    <x v="0"/>
    <x v="0"/>
    <x v="0"/>
    <x v="0"/>
    <x v="1"/>
    <x v="7"/>
    <x v="2"/>
    <x v="8"/>
    <x v="23"/>
    <x v="2"/>
    <x v="14"/>
    <n v="97242210"/>
    <n v="2193908.14"/>
  </r>
  <r>
    <x v="0"/>
    <x v="0"/>
    <x v="0"/>
    <x v="0"/>
    <x v="0"/>
    <x v="1"/>
    <x v="7"/>
    <x v="2"/>
    <x v="8"/>
    <x v="23"/>
    <x v="2"/>
    <x v="15"/>
    <n v="623592"/>
    <n v="0"/>
  </r>
  <r>
    <x v="0"/>
    <x v="0"/>
    <x v="0"/>
    <x v="0"/>
    <x v="0"/>
    <x v="1"/>
    <x v="7"/>
    <x v="2"/>
    <x v="8"/>
    <x v="23"/>
    <x v="2"/>
    <x v="16"/>
    <n v="22306409"/>
    <n v="0"/>
  </r>
  <r>
    <x v="0"/>
    <x v="0"/>
    <x v="0"/>
    <x v="0"/>
    <x v="0"/>
    <x v="1"/>
    <x v="7"/>
    <x v="2"/>
    <x v="8"/>
    <x v="23"/>
    <x v="2"/>
    <x v="17"/>
    <n v="85248995"/>
    <n v="3673534.46"/>
  </r>
  <r>
    <x v="0"/>
    <x v="0"/>
    <x v="0"/>
    <x v="0"/>
    <x v="0"/>
    <x v="1"/>
    <x v="7"/>
    <x v="2"/>
    <x v="8"/>
    <x v="23"/>
    <x v="2"/>
    <x v="18"/>
    <n v="658718247"/>
    <n v="21443246.210000001"/>
  </r>
  <r>
    <x v="0"/>
    <x v="0"/>
    <x v="0"/>
    <x v="0"/>
    <x v="0"/>
    <x v="1"/>
    <x v="7"/>
    <x v="2"/>
    <x v="8"/>
    <x v="23"/>
    <x v="2"/>
    <x v="19"/>
    <n v="200306482"/>
    <n v="85439774.789999992"/>
  </r>
  <r>
    <x v="0"/>
    <x v="0"/>
    <x v="0"/>
    <x v="0"/>
    <x v="0"/>
    <x v="1"/>
    <x v="7"/>
    <x v="2"/>
    <x v="8"/>
    <x v="23"/>
    <x v="2"/>
    <x v="20"/>
    <n v="5965273"/>
    <n v="0"/>
  </r>
  <r>
    <x v="0"/>
    <x v="0"/>
    <x v="0"/>
    <x v="0"/>
    <x v="0"/>
    <x v="1"/>
    <x v="7"/>
    <x v="2"/>
    <x v="8"/>
    <x v="24"/>
    <x v="0"/>
    <x v="0"/>
    <n v="60417412285"/>
    <n v="9827890198.3999977"/>
  </r>
  <r>
    <x v="0"/>
    <x v="0"/>
    <x v="0"/>
    <x v="0"/>
    <x v="0"/>
    <x v="1"/>
    <x v="7"/>
    <x v="2"/>
    <x v="8"/>
    <x v="24"/>
    <x v="0"/>
    <x v="3"/>
    <n v="9292803200"/>
    <n v="1649891322.1199999"/>
  </r>
  <r>
    <x v="0"/>
    <x v="0"/>
    <x v="0"/>
    <x v="0"/>
    <x v="0"/>
    <x v="1"/>
    <x v="7"/>
    <x v="2"/>
    <x v="8"/>
    <x v="24"/>
    <x v="1"/>
    <x v="4"/>
    <n v="1259779189"/>
    <n v="0"/>
  </r>
  <r>
    <x v="0"/>
    <x v="0"/>
    <x v="0"/>
    <x v="0"/>
    <x v="0"/>
    <x v="1"/>
    <x v="7"/>
    <x v="2"/>
    <x v="8"/>
    <x v="24"/>
    <x v="1"/>
    <x v="5"/>
    <n v="251721445"/>
    <n v="0"/>
  </r>
  <r>
    <x v="0"/>
    <x v="0"/>
    <x v="0"/>
    <x v="0"/>
    <x v="0"/>
    <x v="1"/>
    <x v="7"/>
    <x v="2"/>
    <x v="8"/>
    <x v="24"/>
    <x v="1"/>
    <x v="6"/>
    <n v="159090100"/>
    <n v="0"/>
  </r>
  <r>
    <x v="0"/>
    <x v="0"/>
    <x v="0"/>
    <x v="0"/>
    <x v="0"/>
    <x v="1"/>
    <x v="7"/>
    <x v="2"/>
    <x v="8"/>
    <x v="24"/>
    <x v="1"/>
    <x v="7"/>
    <n v="37446400"/>
    <n v="0"/>
  </r>
  <r>
    <x v="0"/>
    <x v="0"/>
    <x v="0"/>
    <x v="0"/>
    <x v="0"/>
    <x v="1"/>
    <x v="7"/>
    <x v="2"/>
    <x v="8"/>
    <x v="24"/>
    <x v="1"/>
    <x v="11"/>
    <n v="4320000"/>
    <n v="0"/>
  </r>
  <r>
    <x v="0"/>
    <x v="0"/>
    <x v="0"/>
    <x v="0"/>
    <x v="0"/>
    <x v="1"/>
    <x v="7"/>
    <x v="2"/>
    <x v="8"/>
    <x v="24"/>
    <x v="1"/>
    <x v="12"/>
    <n v="9071400"/>
    <n v="0"/>
  </r>
  <r>
    <x v="0"/>
    <x v="0"/>
    <x v="0"/>
    <x v="0"/>
    <x v="0"/>
    <x v="1"/>
    <x v="7"/>
    <x v="2"/>
    <x v="8"/>
    <x v="24"/>
    <x v="2"/>
    <x v="16"/>
    <n v="424710"/>
    <n v="0"/>
  </r>
  <r>
    <x v="0"/>
    <x v="0"/>
    <x v="0"/>
    <x v="0"/>
    <x v="0"/>
    <x v="1"/>
    <x v="7"/>
    <x v="2"/>
    <x v="8"/>
    <x v="24"/>
    <x v="2"/>
    <x v="17"/>
    <n v="797500"/>
    <n v="0"/>
  </r>
  <r>
    <x v="0"/>
    <x v="0"/>
    <x v="0"/>
    <x v="0"/>
    <x v="0"/>
    <x v="1"/>
    <x v="7"/>
    <x v="2"/>
    <x v="8"/>
    <x v="24"/>
    <x v="2"/>
    <x v="18"/>
    <n v="184539434"/>
    <n v="0"/>
  </r>
  <r>
    <x v="0"/>
    <x v="0"/>
    <x v="0"/>
    <x v="0"/>
    <x v="0"/>
    <x v="1"/>
    <x v="7"/>
    <x v="2"/>
    <x v="8"/>
    <x v="24"/>
    <x v="2"/>
    <x v="19"/>
    <n v="1584827528"/>
    <n v="1611193461.71"/>
  </r>
  <r>
    <x v="0"/>
    <x v="0"/>
    <x v="0"/>
    <x v="0"/>
    <x v="0"/>
    <x v="1"/>
    <x v="7"/>
    <x v="2"/>
    <x v="8"/>
    <x v="25"/>
    <x v="0"/>
    <x v="0"/>
    <n v="17409682974"/>
    <n v="2670259510.5300002"/>
  </r>
  <r>
    <x v="0"/>
    <x v="0"/>
    <x v="0"/>
    <x v="0"/>
    <x v="0"/>
    <x v="1"/>
    <x v="7"/>
    <x v="2"/>
    <x v="8"/>
    <x v="25"/>
    <x v="0"/>
    <x v="3"/>
    <n v="2716001009"/>
    <n v="453342051.85999995"/>
  </r>
  <r>
    <x v="0"/>
    <x v="0"/>
    <x v="0"/>
    <x v="0"/>
    <x v="0"/>
    <x v="1"/>
    <x v="7"/>
    <x v="2"/>
    <x v="8"/>
    <x v="25"/>
    <x v="1"/>
    <x v="4"/>
    <n v="740220811"/>
    <n v="0"/>
  </r>
  <r>
    <x v="0"/>
    <x v="0"/>
    <x v="0"/>
    <x v="0"/>
    <x v="0"/>
    <x v="1"/>
    <x v="7"/>
    <x v="2"/>
    <x v="8"/>
    <x v="25"/>
    <x v="1"/>
    <x v="5"/>
    <n v="307195080"/>
    <n v="0"/>
  </r>
  <r>
    <x v="0"/>
    <x v="0"/>
    <x v="0"/>
    <x v="0"/>
    <x v="0"/>
    <x v="1"/>
    <x v="7"/>
    <x v="2"/>
    <x v="8"/>
    <x v="25"/>
    <x v="1"/>
    <x v="6"/>
    <n v="58843655"/>
    <n v="0"/>
  </r>
  <r>
    <x v="0"/>
    <x v="0"/>
    <x v="0"/>
    <x v="0"/>
    <x v="0"/>
    <x v="1"/>
    <x v="7"/>
    <x v="2"/>
    <x v="8"/>
    <x v="25"/>
    <x v="1"/>
    <x v="7"/>
    <n v="153264802"/>
    <n v="0"/>
  </r>
  <r>
    <x v="0"/>
    <x v="0"/>
    <x v="0"/>
    <x v="0"/>
    <x v="0"/>
    <x v="1"/>
    <x v="7"/>
    <x v="2"/>
    <x v="8"/>
    <x v="25"/>
    <x v="1"/>
    <x v="11"/>
    <n v="62788500"/>
    <n v="0"/>
  </r>
  <r>
    <x v="0"/>
    <x v="0"/>
    <x v="0"/>
    <x v="0"/>
    <x v="0"/>
    <x v="1"/>
    <x v="7"/>
    <x v="2"/>
    <x v="8"/>
    <x v="25"/>
    <x v="1"/>
    <x v="12"/>
    <n v="183310500"/>
    <n v="0"/>
  </r>
  <r>
    <x v="0"/>
    <x v="0"/>
    <x v="0"/>
    <x v="0"/>
    <x v="0"/>
    <x v="1"/>
    <x v="7"/>
    <x v="2"/>
    <x v="8"/>
    <x v="25"/>
    <x v="2"/>
    <x v="14"/>
    <n v="812000"/>
    <n v="0"/>
  </r>
  <r>
    <x v="0"/>
    <x v="0"/>
    <x v="0"/>
    <x v="0"/>
    <x v="0"/>
    <x v="1"/>
    <x v="7"/>
    <x v="2"/>
    <x v="8"/>
    <x v="25"/>
    <x v="2"/>
    <x v="16"/>
    <n v="420000"/>
    <n v="0"/>
  </r>
  <r>
    <x v="0"/>
    <x v="0"/>
    <x v="0"/>
    <x v="0"/>
    <x v="0"/>
    <x v="1"/>
    <x v="7"/>
    <x v="2"/>
    <x v="8"/>
    <x v="25"/>
    <x v="2"/>
    <x v="17"/>
    <n v="1388900"/>
    <n v="0"/>
  </r>
  <r>
    <x v="0"/>
    <x v="0"/>
    <x v="0"/>
    <x v="0"/>
    <x v="0"/>
    <x v="1"/>
    <x v="7"/>
    <x v="2"/>
    <x v="8"/>
    <x v="25"/>
    <x v="2"/>
    <x v="18"/>
    <n v="11570560"/>
    <n v="0"/>
  </r>
  <r>
    <x v="0"/>
    <x v="0"/>
    <x v="0"/>
    <x v="0"/>
    <x v="0"/>
    <x v="1"/>
    <x v="7"/>
    <x v="2"/>
    <x v="8"/>
    <x v="25"/>
    <x v="2"/>
    <x v="19"/>
    <n v="1170973370"/>
    <n v="0"/>
  </r>
  <r>
    <x v="0"/>
    <x v="0"/>
    <x v="0"/>
    <x v="0"/>
    <x v="0"/>
    <x v="1"/>
    <x v="7"/>
    <x v="2"/>
    <x v="8"/>
    <x v="13"/>
    <x v="0"/>
    <x v="0"/>
    <n v="1015671923"/>
    <n v="140885918.03999999"/>
  </r>
  <r>
    <x v="0"/>
    <x v="0"/>
    <x v="0"/>
    <x v="0"/>
    <x v="0"/>
    <x v="1"/>
    <x v="7"/>
    <x v="2"/>
    <x v="8"/>
    <x v="13"/>
    <x v="0"/>
    <x v="1"/>
    <n v="125294796"/>
    <n v="1052726.8"/>
  </r>
  <r>
    <x v="0"/>
    <x v="0"/>
    <x v="0"/>
    <x v="0"/>
    <x v="0"/>
    <x v="1"/>
    <x v="7"/>
    <x v="2"/>
    <x v="8"/>
    <x v="13"/>
    <x v="0"/>
    <x v="2"/>
    <n v="500000"/>
    <n v="0"/>
  </r>
  <r>
    <x v="0"/>
    <x v="0"/>
    <x v="0"/>
    <x v="0"/>
    <x v="0"/>
    <x v="1"/>
    <x v="7"/>
    <x v="2"/>
    <x v="8"/>
    <x v="13"/>
    <x v="0"/>
    <x v="21"/>
    <n v="120000"/>
    <n v="0"/>
  </r>
  <r>
    <x v="0"/>
    <x v="0"/>
    <x v="0"/>
    <x v="0"/>
    <x v="0"/>
    <x v="1"/>
    <x v="7"/>
    <x v="2"/>
    <x v="8"/>
    <x v="13"/>
    <x v="0"/>
    <x v="3"/>
    <n v="146831477"/>
    <n v="21472229.419999994"/>
  </r>
  <r>
    <x v="0"/>
    <x v="0"/>
    <x v="0"/>
    <x v="0"/>
    <x v="0"/>
    <x v="1"/>
    <x v="7"/>
    <x v="2"/>
    <x v="8"/>
    <x v="13"/>
    <x v="1"/>
    <x v="4"/>
    <n v="25135000"/>
    <n v="3867161.72"/>
  </r>
  <r>
    <x v="0"/>
    <x v="0"/>
    <x v="0"/>
    <x v="0"/>
    <x v="0"/>
    <x v="1"/>
    <x v="7"/>
    <x v="2"/>
    <x v="8"/>
    <x v="13"/>
    <x v="1"/>
    <x v="5"/>
    <n v="29180745"/>
    <n v="0"/>
  </r>
  <r>
    <x v="0"/>
    <x v="0"/>
    <x v="0"/>
    <x v="0"/>
    <x v="0"/>
    <x v="1"/>
    <x v="7"/>
    <x v="2"/>
    <x v="8"/>
    <x v="13"/>
    <x v="1"/>
    <x v="6"/>
    <n v="11465595"/>
    <n v="69200"/>
  </r>
  <r>
    <x v="0"/>
    <x v="0"/>
    <x v="0"/>
    <x v="0"/>
    <x v="0"/>
    <x v="1"/>
    <x v="7"/>
    <x v="2"/>
    <x v="8"/>
    <x v="13"/>
    <x v="1"/>
    <x v="7"/>
    <n v="13093610"/>
    <n v="0"/>
  </r>
  <r>
    <x v="0"/>
    <x v="0"/>
    <x v="0"/>
    <x v="0"/>
    <x v="0"/>
    <x v="1"/>
    <x v="7"/>
    <x v="2"/>
    <x v="8"/>
    <x v="13"/>
    <x v="1"/>
    <x v="8"/>
    <n v="14259000"/>
    <n v="1793692.73"/>
  </r>
  <r>
    <x v="0"/>
    <x v="0"/>
    <x v="0"/>
    <x v="0"/>
    <x v="0"/>
    <x v="1"/>
    <x v="7"/>
    <x v="2"/>
    <x v="8"/>
    <x v="13"/>
    <x v="1"/>
    <x v="9"/>
    <n v="24202947"/>
    <n v="2151811.3600000003"/>
  </r>
  <r>
    <x v="0"/>
    <x v="0"/>
    <x v="0"/>
    <x v="0"/>
    <x v="0"/>
    <x v="1"/>
    <x v="7"/>
    <x v="2"/>
    <x v="8"/>
    <x v="13"/>
    <x v="1"/>
    <x v="10"/>
    <n v="25790000"/>
    <n v="1236889.68"/>
  </r>
  <r>
    <x v="0"/>
    <x v="0"/>
    <x v="0"/>
    <x v="0"/>
    <x v="0"/>
    <x v="1"/>
    <x v="7"/>
    <x v="2"/>
    <x v="8"/>
    <x v="13"/>
    <x v="1"/>
    <x v="11"/>
    <n v="591586515"/>
    <n v="5408754.4900000002"/>
  </r>
  <r>
    <x v="0"/>
    <x v="0"/>
    <x v="0"/>
    <x v="0"/>
    <x v="0"/>
    <x v="1"/>
    <x v="7"/>
    <x v="2"/>
    <x v="8"/>
    <x v="13"/>
    <x v="1"/>
    <x v="12"/>
    <n v="31299999"/>
    <n v="227150"/>
  </r>
  <r>
    <x v="0"/>
    <x v="0"/>
    <x v="0"/>
    <x v="0"/>
    <x v="0"/>
    <x v="1"/>
    <x v="7"/>
    <x v="2"/>
    <x v="8"/>
    <x v="13"/>
    <x v="2"/>
    <x v="13"/>
    <n v="87900000"/>
    <n v="2796883.7199999997"/>
  </r>
  <r>
    <x v="0"/>
    <x v="0"/>
    <x v="0"/>
    <x v="0"/>
    <x v="0"/>
    <x v="1"/>
    <x v="7"/>
    <x v="2"/>
    <x v="8"/>
    <x v="13"/>
    <x v="2"/>
    <x v="14"/>
    <n v="13120417"/>
    <n v="0"/>
  </r>
  <r>
    <x v="0"/>
    <x v="0"/>
    <x v="0"/>
    <x v="0"/>
    <x v="0"/>
    <x v="1"/>
    <x v="7"/>
    <x v="2"/>
    <x v="8"/>
    <x v="13"/>
    <x v="2"/>
    <x v="15"/>
    <n v="150000"/>
    <n v="0"/>
  </r>
  <r>
    <x v="0"/>
    <x v="0"/>
    <x v="0"/>
    <x v="0"/>
    <x v="0"/>
    <x v="1"/>
    <x v="7"/>
    <x v="2"/>
    <x v="8"/>
    <x v="13"/>
    <x v="2"/>
    <x v="16"/>
    <n v="3222000"/>
    <n v="0"/>
  </r>
  <r>
    <x v="0"/>
    <x v="0"/>
    <x v="0"/>
    <x v="0"/>
    <x v="0"/>
    <x v="1"/>
    <x v="7"/>
    <x v="2"/>
    <x v="8"/>
    <x v="13"/>
    <x v="2"/>
    <x v="17"/>
    <n v="33823960"/>
    <n v="1670476.82"/>
  </r>
  <r>
    <x v="0"/>
    <x v="0"/>
    <x v="0"/>
    <x v="0"/>
    <x v="0"/>
    <x v="1"/>
    <x v="7"/>
    <x v="2"/>
    <x v="8"/>
    <x v="13"/>
    <x v="2"/>
    <x v="18"/>
    <n v="30642169"/>
    <n v="59158.18"/>
  </r>
  <r>
    <x v="0"/>
    <x v="0"/>
    <x v="0"/>
    <x v="0"/>
    <x v="0"/>
    <x v="1"/>
    <x v="7"/>
    <x v="2"/>
    <x v="8"/>
    <x v="13"/>
    <x v="2"/>
    <x v="19"/>
    <n v="20869520"/>
    <n v="36228.720000000001"/>
  </r>
  <r>
    <x v="0"/>
    <x v="0"/>
    <x v="0"/>
    <x v="0"/>
    <x v="0"/>
    <x v="1"/>
    <x v="7"/>
    <x v="2"/>
    <x v="8"/>
    <x v="13"/>
    <x v="2"/>
    <x v="20"/>
    <n v="3001000"/>
    <n v="0"/>
  </r>
  <r>
    <x v="0"/>
    <x v="0"/>
    <x v="0"/>
    <x v="0"/>
    <x v="0"/>
    <x v="1"/>
    <x v="7"/>
    <x v="2"/>
    <x v="8"/>
    <x v="26"/>
    <x v="0"/>
    <x v="0"/>
    <n v="3197675649"/>
    <n v="487288514.07000005"/>
  </r>
  <r>
    <x v="0"/>
    <x v="0"/>
    <x v="0"/>
    <x v="0"/>
    <x v="0"/>
    <x v="1"/>
    <x v="7"/>
    <x v="2"/>
    <x v="8"/>
    <x v="26"/>
    <x v="0"/>
    <x v="3"/>
    <n v="498425293"/>
    <n v="82684239.829999983"/>
  </r>
  <r>
    <x v="0"/>
    <x v="0"/>
    <x v="0"/>
    <x v="0"/>
    <x v="0"/>
    <x v="1"/>
    <x v="7"/>
    <x v="2"/>
    <x v="8"/>
    <x v="26"/>
    <x v="1"/>
    <x v="4"/>
    <n v="17100000"/>
    <n v="0"/>
  </r>
  <r>
    <x v="0"/>
    <x v="0"/>
    <x v="0"/>
    <x v="0"/>
    <x v="0"/>
    <x v="1"/>
    <x v="7"/>
    <x v="2"/>
    <x v="8"/>
    <x v="26"/>
    <x v="1"/>
    <x v="5"/>
    <n v="30280178"/>
    <n v="0"/>
  </r>
  <r>
    <x v="0"/>
    <x v="0"/>
    <x v="0"/>
    <x v="0"/>
    <x v="0"/>
    <x v="1"/>
    <x v="7"/>
    <x v="2"/>
    <x v="8"/>
    <x v="26"/>
    <x v="1"/>
    <x v="6"/>
    <n v="30606750"/>
    <n v="0"/>
  </r>
  <r>
    <x v="0"/>
    <x v="0"/>
    <x v="0"/>
    <x v="0"/>
    <x v="0"/>
    <x v="1"/>
    <x v="7"/>
    <x v="2"/>
    <x v="8"/>
    <x v="26"/>
    <x v="1"/>
    <x v="7"/>
    <n v="268219160"/>
    <n v="0"/>
  </r>
  <r>
    <x v="0"/>
    <x v="0"/>
    <x v="0"/>
    <x v="0"/>
    <x v="0"/>
    <x v="1"/>
    <x v="7"/>
    <x v="2"/>
    <x v="8"/>
    <x v="26"/>
    <x v="1"/>
    <x v="8"/>
    <n v="1736000"/>
    <n v="0"/>
  </r>
  <r>
    <x v="0"/>
    <x v="0"/>
    <x v="0"/>
    <x v="0"/>
    <x v="0"/>
    <x v="1"/>
    <x v="7"/>
    <x v="2"/>
    <x v="8"/>
    <x v="26"/>
    <x v="1"/>
    <x v="9"/>
    <n v="96406545"/>
    <n v="0"/>
  </r>
  <r>
    <x v="0"/>
    <x v="0"/>
    <x v="0"/>
    <x v="0"/>
    <x v="0"/>
    <x v="1"/>
    <x v="7"/>
    <x v="2"/>
    <x v="8"/>
    <x v="26"/>
    <x v="1"/>
    <x v="10"/>
    <n v="13800000"/>
    <n v="0"/>
  </r>
  <r>
    <x v="0"/>
    <x v="0"/>
    <x v="0"/>
    <x v="0"/>
    <x v="0"/>
    <x v="1"/>
    <x v="7"/>
    <x v="2"/>
    <x v="8"/>
    <x v="26"/>
    <x v="1"/>
    <x v="11"/>
    <n v="740241010"/>
    <n v="7228759.1399999997"/>
  </r>
  <r>
    <x v="0"/>
    <x v="0"/>
    <x v="0"/>
    <x v="0"/>
    <x v="0"/>
    <x v="1"/>
    <x v="7"/>
    <x v="2"/>
    <x v="8"/>
    <x v="26"/>
    <x v="1"/>
    <x v="12"/>
    <n v="75799000"/>
    <n v="0"/>
  </r>
  <r>
    <x v="0"/>
    <x v="0"/>
    <x v="0"/>
    <x v="0"/>
    <x v="0"/>
    <x v="1"/>
    <x v="7"/>
    <x v="2"/>
    <x v="8"/>
    <x v="26"/>
    <x v="2"/>
    <x v="13"/>
    <n v="25090000"/>
    <n v="0"/>
  </r>
  <r>
    <x v="0"/>
    <x v="0"/>
    <x v="0"/>
    <x v="0"/>
    <x v="0"/>
    <x v="1"/>
    <x v="7"/>
    <x v="2"/>
    <x v="8"/>
    <x v="26"/>
    <x v="2"/>
    <x v="14"/>
    <n v="41835900"/>
    <n v="0"/>
  </r>
  <r>
    <x v="0"/>
    <x v="0"/>
    <x v="0"/>
    <x v="0"/>
    <x v="0"/>
    <x v="1"/>
    <x v="7"/>
    <x v="2"/>
    <x v="8"/>
    <x v="26"/>
    <x v="2"/>
    <x v="17"/>
    <n v="76940273"/>
    <n v="0"/>
  </r>
  <r>
    <x v="0"/>
    <x v="0"/>
    <x v="0"/>
    <x v="0"/>
    <x v="0"/>
    <x v="1"/>
    <x v="7"/>
    <x v="2"/>
    <x v="8"/>
    <x v="26"/>
    <x v="2"/>
    <x v="18"/>
    <n v="68089534"/>
    <n v="0"/>
  </r>
  <r>
    <x v="0"/>
    <x v="0"/>
    <x v="0"/>
    <x v="0"/>
    <x v="0"/>
    <x v="1"/>
    <x v="7"/>
    <x v="2"/>
    <x v="8"/>
    <x v="26"/>
    <x v="2"/>
    <x v="19"/>
    <n v="215045368"/>
    <n v="230498128"/>
  </r>
  <r>
    <x v="0"/>
    <x v="0"/>
    <x v="0"/>
    <x v="0"/>
    <x v="0"/>
    <x v="1"/>
    <x v="7"/>
    <x v="2"/>
    <x v="8"/>
    <x v="26"/>
    <x v="2"/>
    <x v="20"/>
    <n v="13600000"/>
    <n v="0"/>
  </r>
  <r>
    <x v="0"/>
    <x v="0"/>
    <x v="0"/>
    <x v="0"/>
    <x v="0"/>
    <x v="1"/>
    <x v="7"/>
    <x v="2"/>
    <x v="8"/>
    <x v="27"/>
    <x v="0"/>
    <x v="0"/>
    <n v="5535984139"/>
    <n v="848301957.16999984"/>
  </r>
  <r>
    <x v="0"/>
    <x v="0"/>
    <x v="0"/>
    <x v="0"/>
    <x v="0"/>
    <x v="1"/>
    <x v="7"/>
    <x v="2"/>
    <x v="8"/>
    <x v="27"/>
    <x v="0"/>
    <x v="3"/>
    <n v="853737468"/>
    <n v="143250899.42000002"/>
  </r>
  <r>
    <x v="0"/>
    <x v="0"/>
    <x v="0"/>
    <x v="0"/>
    <x v="0"/>
    <x v="1"/>
    <x v="7"/>
    <x v="2"/>
    <x v="8"/>
    <x v="27"/>
    <x v="1"/>
    <x v="5"/>
    <n v="36095000"/>
    <n v="0"/>
  </r>
  <r>
    <x v="0"/>
    <x v="0"/>
    <x v="0"/>
    <x v="0"/>
    <x v="0"/>
    <x v="1"/>
    <x v="7"/>
    <x v="2"/>
    <x v="8"/>
    <x v="27"/>
    <x v="1"/>
    <x v="6"/>
    <n v="45225000"/>
    <n v="0"/>
  </r>
  <r>
    <x v="0"/>
    <x v="0"/>
    <x v="0"/>
    <x v="0"/>
    <x v="0"/>
    <x v="1"/>
    <x v="7"/>
    <x v="2"/>
    <x v="8"/>
    <x v="27"/>
    <x v="1"/>
    <x v="7"/>
    <n v="12816000"/>
    <n v="0"/>
  </r>
  <r>
    <x v="0"/>
    <x v="0"/>
    <x v="0"/>
    <x v="0"/>
    <x v="0"/>
    <x v="1"/>
    <x v="7"/>
    <x v="2"/>
    <x v="8"/>
    <x v="27"/>
    <x v="1"/>
    <x v="11"/>
    <n v="118400000"/>
    <n v="0"/>
  </r>
  <r>
    <x v="0"/>
    <x v="0"/>
    <x v="0"/>
    <x v="0"/>
    <x v="0"/>
    <x v="1"/>
    <x v="7"/>
    <x v="2"/>
    <x v="8"/>
    <x v="27"/>
    <x v="1"/>
    <x v="12"/>
    <n v="4350000"/>
    <n v="0"/>
  </r>
  <r>
    <x v="0"/>
    <x v="0"/>
    <x v="0"/>
    <x v="0"/>
    <x v="0"/>
    <x v="1"/>
    <x v="7"/>
    <x v="2"/>
    <x v="8"/>
    <x v="27"/>
    <x v="2"/>
    <x v="14"/>
    <n v="1050000"/>
    <n v="0"/>
  </r>
  <r>
    <x v="0"/>
    <x v="0"/>
    <x v="0"/>
    <x v="0"/>
    <x v="0"/>
    <x v="1"/>
    <x v="7"/>
    <x v="2"/>
    <x v="8"/>
    <x v="27"/>
    <x v="2"/>
    <x v="16"/>
    <n v="4500"/>
    <n v="0"/>
  </r>
  <r>
    <x v="0"/>
    <x v="0"/>
    <x v="0"/>
    <x v="0"/>
    <x v="0"/>
    <x v="1"/>
    <x v="7"/>
    <x v="2"/>
    <x v="8"/>
    <x v="27"/>
    <x v="2"/>
    <x v="17"/>
    <n v="214800"/>
    <n v="0"/>
  </r>
  <r>
    <x v="0"/>
    <x v="0"/>
    <x v="0"/>
    <x v="0"/>
    <x v="0"/>
    <x v="1"/>
    <x v="7"/>
    <x v="2"/>
    <x v="8"/>
    <x v="27"/>
    <x v="2"/>
    <x v="18"/>
    <n v="102121850"/>
    <n v="0"/>
  </r>
  <r>
    <x v="0"/>
    <x v="0"/>
    <x v="0"/>
    <x v="0"/>
    <x v="0"/>
    <x v="1"/>
    <x v="7"/>
    <x v="2"/>
    <x v="8"/>
    <x v="27"/>
    <x v="2"/>
    <x v="19"/>
    <n v="150560000"/>
    <n v="0"/>
  </r>
  <r>
    <x v="0"/>
    <x v="0"/>
    <x v="0"/>
    <x v="0"/>
    <x v="0"/>
    <x v="1"/>
    <x v="7"/>
    <x v="2"/>
    <x v="8"/>
    <x v="27"/>
    <x v="2"/>
    <x v="20"/>
    <n v="80000"/>
    <n v="0"/>
  </r>
  <r>
    <x v="0"/>
    <x v="0"/>
    <x v="0"/>
    <x v="0"/>
    <x v="0"/>
    <x v="1"/>
    <x v="7"/>
    <x v="2"/>
    <x v="8"/>
    <x v="19"/>
    <x v="0"/>
    <x v="0"/>
    <n v="285498564"/>
    <n v="43038496.890000001"/>
  </r>
  <r>
    <x v="0"/>
    <x v="0"/>
    <x v="0"/>
    <x v="0"/>
    <x v="0"/>
    <x v="1"/>
    <x v="7"/>
    <x v="2"/>
    <x v="8"/>
    <x v="19"/>
    <x v="0"/>
    <x v="3"/>
    <n v="44217917"/>
    <n v="7257252.209999999"/>
  </r>
  <r>
    <x v="0"/>
    <x v="0"/>
    <x v="0"/>
    <x v="0"/>
    <x v="0"/>
    <x v="1"/>
    <x v="7"/>
    <x v="2"/>
    <x v="8"/>
    <x v="19"/>
    <x v="1"/>
    <x v="5"/>
    <n v="15150700"/>
    <n v="0"/>
  </r>
  <r>
    <x v="0"/>
    <x v="0"/>
    <x v="0"/>
    <x v="0"/>
    <x v="0"/>
    <x v="1"/>
    <x v="7"/>
    <x v="2"/>
    <x v="8"/>
    <x v="19"/>
    <x v="1"/>
    <x v="6"/>
    <n v="7007500"/>
    <n v="0"/>
  </r>
  <r>
    <x v="0"/>
    <x v="0"/>
    <x v="0"/>
    <x v="0"/>
    <x v="0"/>
    <x v="1"/>
    <x v="7"/>
    <x v="2"/>
    <x v="8"/>
    <x v="19"/>
    <x v="1"/>
    <x v="7"/>
    <n v="4178780"/>
    <n v="0"/>
  </r>
  <r>
    <x v="0"/>
    <x v="0"/>
    <x v="0"/>
    <x v="0"/>
    <x v="0"/>
    <x v="1"/>
    <x v="7"/>
    <x v="2"/>
    <x v="8"/>
    <x v="19"/>
    <x v="1"/>
    <x v="10"/>
    <n v="1725000"/>
    <n v="0"/>
  </r>
  <r>
    <x v="0"/>
    <x v="0"/>
    <x v="0"/>
    <x v="0"/>
    <x v="0"/>
    <x v="1"/>
    <x v="7"/>
    <x v="2"/>
    <x v="8"/>
    <x v="19"/>
    <x v="1"/>
    <x v="11"/>
    <n v="18455000"/>
    <n v="0"/>
  </r>
  <r>
    <x v="0"/>
    <x v="0"/>
    <x v="0"/>
    <x v="0"/>
    <x v="0"/>
    <x v="1"/>
    <x v="7"/>
    <x v="2"/>
    <x v="8"/>
    <x v="19"/>
    <x v="1"/>
    <x v="12"/>
    <n v="3775000"/>
    <n v="0"/>
  </r>
  <r>
    <x v="0"/>
    <x v="0"/>
    <x v="0"/>
    <x v="0"/>
    <x v="0"/>
    <x v="1"/>
    <x v="7"/>
    <x v="2"/>
    <x v="8"/>
    <x v="19"/>
    <x v="2"/>
    <x v="13"/>
    <n v="1650000"/>
    <n v="0"/>
  </r>
  <r>
    <x v="0"/>
    <x v="0"/>
    <x v="0"/>
    <x v="0"/>
    <x v="0"/>
    <x v="1"/>
    <x v="7"/>
    <x v="2"/>
    <x v="8"/>
    <x v="19"/>
    <x v="2"/>
    <x v="14"/>
    <n v="17650096"/>
    <n v="0"/>
  </r>
  <r>
    <x v="0"/>
    <x v="0"/>
    <x v="0"/>
    <x v="0"/>
    <x v="0"/>
    <x v="1"/>
    <x v="7"/>
    <x v="2"/>
    <x v="8"/>
    <x v="19"/>
    <x v="2"/>
    <x v="16"/>
    <n v="1187097"/>
    <n v="0"/>
  </r>
  <r>
    <x v="0"/>
    <x v="0"/>
    <x v="0"/>
    <x v="0"/>
    <x v="0"/>
    <x v="1"/>
    <x v="7"/>
    <x v="2"/>
    <x v="8"/>
    <x v="19"/>
    <x v="2"/>
    <x v="17"/>
    <n v="4323340"/>
    <n v="0"/>
  </r>
  <r>
    <x v="0"/>
    <x v="0"/>
    <x v="0"/>
    <x v="0"/>
    <x v="0"/>
    <x v="1"/>
    <x v="7"/>
    <x v="2"/>
    <x v="8"/>
    <x v="19"/>
    <x v="2"/>
    <x v="18"/>
    <n v="12940172"/>
    <n v="0"/>
  </r>
  <r>
    <x v="0"/>
    <x v="0"/>
    <x v="0"/>
    <x v="0"/>
    <x v="0"/>
    <x v="1"/>
    <x v="7"/>
    <x v="2"/>
    <x v="8"/>
    <x v="19"/>
    <x v="2"/>
    <x v="19"/>
    <n v="10309154"/>
    <n v="0"/>
  </r>
  <r>
    <x v="0"/>
    <x v="0"/>
    <x v="0"/>
    <x v="0"/>
    <x v="0"/>
    <x v="1"/>
    <x v="7"/>
    <x v="2"/>
    <x v="8"/>
    <x v="28"/>
    <x v="0"/>
    <x v="0"/>
    <n v="98062585"/>
    <n v="14343362.439999999"/>
  </r>
  <r>
    <x v="0"/>
    <x v="0"/>
    <x v="0"/>
    <x v="0"/>
    <x v="0"/>
    <x v="1"/>
    <x v="7"/>
    <x v="2"/>
    <x v="8"/>
    <x v="28"/>
    <x v="0"/>
    <x v="1"/>
    <n v="13776244"/>
    <n v="0"/>
  </r>
  <r>
    <x v="0"/>
    <x v="0"/>
    <x v="0"/>
    <x v="0"/>
    <x v="0"/>
    <x v="1"/>
    <x v="7"/>
    <x v="2"/>
    <x v="8"/>
    <x v="28"/>
    <x v="0"/>
    <x v="3"/>
    <n v="12907289"/>
    <n v="2144453.9700000002"/>
  </r>
  <r>
    <x v="0"/>
    <x v="0"/>
    <x v="0"/>
    <x v="0"/>
    <x v="0"/>
    <x v="1"/>
    <x v="7"/>
    <x v="2"/>
    <x v="8"/>
    <x v="28"/>
    <x v="1"/>
    <x v="4"/>
    <n v="2824600"/>
    <n v="545575.22"/>
  </r>
  <r>
    <x v="0"/>
    <x v="0"/>
    <x v="0"/>
    <x v="0"/>
    <x v="0"/>
    <x v="1"/>
    <x v="7"/>
    <x v="2"/>
    <x v="8"/>
    <x v="28"/>
    <x v="1"/>
    <x v="5"/>
    <n v="2460299"/>
    <n v="0"/>
  </r>
  <r>
    <x v="0"/>
    <x v="0"/>
    <x v="0"/>
    <x v="0"/>
    <x v="0"/>
    <x v="1"/>
    <x v="7"/>
    <x v="2"/>
    <x v="8"/>
    <x v="28"/>
    <x v="1"/>
    <x v="6"/>
    <n v="1337500"/>
    <n v="0"/>
  </r>
  <r>
    <x v="0"/>
    <x v="0"/>
    <x v="0"/>
    <x v="0"/>
    <x v="0"/>
    <x v="1"/>
    <x v="7"/>
    <x v="2"/>
    <x v="8"/>
    <x v="28"/>
    <x v="1"/>
    <x v="7"/>
    <n v="39000"/>
    <n v="0"/>
  </r>
  <r>
    <x v="0"/>
    <x v="0"/>
    <x v="0"/>
    <x v="0"/>
    <x v="0"/>
    <x v="1"/>
    <x v="7"/>
    <x v="2"/>
    <x v="8"/>
    <x v="28"/>
    <x v="1"/>
    <x v="8"/>
    <n v="1770000"/>
    <n v="0"/>
  </r>
  <r>
    <x v="0"/>
    <x v="0"/>
    <x v="0"/>
    <x v="0"/>
    <x v="0"/>
    <x v="1"/>
    <x v="7"/>
    <x v="2"/>
    <x v="8"/>
    <x v="28"/>
    <x v="1"/>
    <x v="9"/>
    <n v="100000"/>
    <n v="0"/>
  </r>
  <r>
    <x v="0"/>
    <x v="0"/>
    <x v="0"/>
    <x v="0"/>
    <x v="0"/>
    <x v="1"/>
    <x v="7"/>
    <x v="2"/>
    <x v="8"/>
    <x v="28"/>
    <x v="1"/>
    <x v="10"/>
    <n v="975000"/>
    <n v="0"/>
  </r>
  <r>
    <x v="0"/>
    <x v="0"/>
    <x v="0"/>
    <x v="0"/>
    <x v="0"/>
    <x v="1"/>
    <x v="7"/>
    <x v="2"/>
    <x v="8"/>
    <x v="28"/>
    <x v="1"/>
    <x v="11"/>
    <n v="19624800"/>
    <n v="0"/>
  </r>
  <r>
    <x v="0"/>
    <x v="0"/>
    <x v="0"/>
    <x v="0"/>
    <x v="0"/>
    <x v="1"/>
    <x v="7"/>
    <x v="2"/>
    <x v="8"/>
    <x v="28"/>
    <x v="1"/>
    <x v="12"/>
    <n v="2735400"/>
    <n v="0"/>
  </r>
  <r>
    <x v="0"/>
    <x v="0"/>
    <x v="0"/>
    <x v="0"/>
    <x v="0"/>
    <x v="1"/>
    <x v="7"/>
    <x v="2"/>
    <x v="8"/>
    <x v="28"/>
    <x v="2"/>
    <x v="13"/>
    <n v="1552085"/>
    <n v="0"/>
  </r>
  <r>
    <x v="0"/>
    <x v="0"/>
    <x v="0"/>
    <x v="0"/>
    <x v="0"/>
    <x v="1"/>
    <x v="7"/>
    <x v="2"/>
    <x v="8"/>
    <x v="28"/>
    <x v="2"/>
    <x v="14"/>
    <n v="297000"/>
    <n v="0"/>
  </r>
  <r>
    <x v="0"/>
    <x v="0"/>
    <x v="0"/>
    <x v="0"/>
    <x v="0"/>
    <x v="1"/>
    <x v="7"/>
    <x v="2"/>
    <x v="8"/>
    <x v="28"/>
    <x v="2"/>
    <x v="15"/>
    <n v="10000"/>
    <n v="0"/>
  </r>
  <r>
    <x v="0"/>
    <x v="0"/>
    <x v="0"/>
    <x v="0"/>
    <x v="0"/>
    <x v="1"/>
    <x v="7"/>
    <x v="2"/>
    <x v="8"/>
    <x v="28"/>
    <x v="2"/>
    <x v="16"/>
    <n v="651135"/>
    <n v="0"/>
  </r>
  <r>
    <x v="0"/>
    <x v="0"/>
    <x v="0"/>
    <x v="0"/>
    <x v="0"/>
    <x v="1"/>
    <x v="7"/>
    <x v="2"/>
    <x v="8"/>
    <x v="28"/>
    <x v="2"/>
    <x v="17"/>
    <n v="6006736"/>
    <n v="0"/>
  </r>
  <r>
    <x v="0"/>
    <x v="0"/>
    <x v="0"/>
    <x v="0"/>
    <x v="0"/>
    <x v="1"/>
    <x v="7"/>
    <x v="2"/>
    <x v="8"/>
    <x v="28"/>
    <x v="2"/>
    <x v="18"/>
    <n v="2195062"/>
    <n v="0"/>
  </r>
  <r>
    <x v="0"/>
    <x v="0"/>
    <x v="0"/>
    <x v="0"/>
    <x v="0"/>
    <x v="1"/>
    <x v="7"/>
    <x v="2"/>
    <x v="8"/>
    <x v="28"/>
    <x v="2"/>
    <x v="19"/>
    <n v="547100"/>
    <n v="0"/>
  </r>
  <r>
    <x v="0"/>
    <x v="0"/>
    <x v="0"/>
    <x v="0"/>
    <x v="0"/>
    <x v="1"/>
    <x v="7"/>
    <x v="2"/>
    <x v="8"/>
    <x v="28"/>
    <x v="2"/>
    <x v="20"/>
    <n v="318100"/>
    <n v="0"/>
  </r>
  <r>
    <x v="0"/>
    <x v="0"/>
    <x v="0"/>
    <x v="0"/>
    <x v="0"/>
    <x v="1"/>
    <x v="7"/>
    <x v="2"/>
    <x v="8"/>
    <x v="29"/>
    <x v="0"/>
    <x v="0"/>
    <n v="19836016373"/>
    <n v="1950986107.9100001"/>
  </r>
  <r>
    <x v="0"/>
    <x v="0"/>
    <x v="0"/>
    <x v="0"/>
    <x v="0"/>
    <x v="1"/>
    <x v="7"/>
    <x v="2"/>
    <x v="8"/>
    <x v="29"/>
    <x v="0"/>
    <x v="1"/>
    <n v="1450240145"/>
    <n v="96474823.599999994"/>
  </r>
  <r>
    <x v="0"/>
    <x v="0"/>
    <x v="0"/>
    <x v="0"/>
    <x v="0"/>
    <x v="1"/>
    <x v="7"/>
    <x v="2"/>
    <x v="8"/>
    <x v="29"/>
    <x v="0"/>
    <x v="2"/>
    <n v="7272834"/>
    <n v="0"/>
  </r>
  <r>
    <x v="0"/>
    <x v="0"/>
    <x v="0"/>
    <x v="0"/>
    <x v="0"/>
    <x v="1"/>
    <x v="7"/>
    <x v="2"/>
    <x v="8"/>
    <x v="29"/>
    <x v="0"/>
    <x v="21"/>
    <n v="15947978"/>
    <n v="0"/>
  </r>
  <r>
    <x v="0"/>
    <x v="0"/>
    <x v="0"/>
    <x v="0"/>
    <x v="0"/>
    <x v="1"/>
    <x v="7"/>
    <x v="2"/>
    <x v="8"/>
    <x v="29"/>
    <x v="0"/>
    <x v="3"/>
    <n v="1589324619"/>
    <n v="266655290.75999981"/>
  </r>
  <r>
    <x v="0"/>
    <x v="0"/>
    <x v="0"/>
    <x v="0"/>
    <x v="0"/>
    <x v="1"/>
    <x v="7"/>
    <x v="2"/>
    <x v="8"/>
    <x v="29"/>
    <x v="1"/>
    <x v="4"/>
    <n v="1266775056"/>
    <n v="187097267.10999995"/>
  </r>
  <r>
    <x v="0"/>
    <x v="0"/>
    <x v="0"/>
    <x v="0"/>
    <x v="0"/>
    <x v="1"/>
    <x v="7"/>
    <x v="2"/>
    <x v="8"/>
    <x v="29"/>
    <x v="1"/>
    <x v="5"/>
    <n v="632175768"/>
    <n v="22607770.170000002"/>
  </r>
  <r>
    <x v="0"/>
    <x v="0"/>
    <x v="0"/>
    <x v="0"/>
    <x v="0"/>
    <x v="1"/>
    <x v="7"/>
    <x v="2"/>
    <x v="8"/>
    <x v="29"/>
    <x v="1"/>
    <x v="6"/>
    <n v="841850868"/>
    <n v="4268152.12"/>
  </r>
  <r>
    <x v="0"/>
    <x v="0"/>
    <x v="0"/>
    <x v="0"/>
    <x v="0"/>
    <x v="1"/>
    <x v="7"/>
    <x v="2"/>
    <x v="8"/>
    <x v="29"/>
    <x v="1"/>
    <x v="7"/>
    <n v="138990746"/>
    <n v="655170.04"/>
  </r>
  <r>
    <x v="0"/>
    <x v="0"/>
    <x v="0"/>
    <x v="0"/>
    <x v="0"/>
    <x v="1"/>
    <x v="7"/>
    <x v="2"/>
    <x v="8"/>
    <x v="29"/>
    <x v="1"/>
    <x v="8"/>
    <n v="580825561"/>
    <n v="14724547.090000002"/>
  </r>
  <r>
    <x v="0"/>
    <x v="0"/>
    <x v="0"/>
    <x v="0"/>
    <x v="0"/>
    <x v="1"/>
    <x v="7"/>
    <x v="2"/>
    <x v="8"/>
    <x v="29"/>
    <x v="1"/>
    <x v="9"/>
    <n v="386937316"/>
    <n v="14459435.140000001"/>
  </r>
  <r>
    <x v="0"/>
    <x v="0"/>
    <x v="0"/>
    <x v="0"/>
    <x v="0"/>
    <x v="1"/>
    <x v="7"/>
    <x v="2"/>
    <x v="8"/>
    <x v="29"/>
    <x v="1"/>
    <x v="10"/>
    <n v="355950961"/>
    <n v="12304723.619999999"/>
  </r>
  <r>
    <x v="0"/>
    <x v="0"/>
    <x v="0"/>
    <x v="0"/>
    <x v="0"/>
    <x v="1"/>
    <x v="7"/>
    <x v="2"/>
    <x v="8"/>
    <x v="29"/>
    <x v="1"/>
    <x v="11"/>
    <n v="1542342047"/>
    <n v="34214414.609999999"/>
  </r>
  <r>
    <x v="0"/>
    <x v="0"/>
    <x v="0"/>
    <x v="0"/>
    <x v="0"/>
    <x v="1"/>
    <x v="7"/>
    <x v="2"/>
    <x v="8"/>
    <x v="29"/>
    <x v="1"/>
    <x v="12"/>
    <n v="25337550776"/>
    <n v="3628621080.039999"/>
  </r>
  <r>
    <x v="0"/>
    <x v="0"/>
    <x v="0"/>
    <x v="0"/>
    <x v="0"/>
    <x v="1"/>
    <x v="7"/>
    <x v="2"/>
    <x v="8"/>
    <x v="29"/>
    <x v="2"/>
    <x v="13"/>
    <n v="15970230"/>
    <n v="369147.23"/>
  </r>
  <r>
    <x v="0"/>
    <x v="0"/>
    <x v="0"/>
    <x v="0"/>
    <x v="0"/>
    <x v="1"/>
    <x v="7"/>
    <x v="2"/>
    <x v="8"/>
    <x v="29"/>
    <x v="2"/>
    <x v="14"/>
    <n v="841006543"/>
    <n v="4787755.6400000006"/>
  </r>
  <r>
    <x v="0"/>
    <x v="0"/>
    <x v="0"/>
    <x v="0"/>
    <x v="0"/>
    <x v="1"/>
    <x v="7"/>
    <x v="2"/>
    <x v="8"/>
    <x v="29"/>
    <x v="2"/>
    <x v="15"/>
    <n v="26671500"/>
    <n v="794235.7"/>
  </r>
  <r>
    <x v="0"/>
    <x v="0"/>
    <x v="0"/>
    <x v="0"/>
    <x v="0"/>
    <x v="1"/>
    <x v="7"/>
    <x v="2"/>
    <x v="8"/>
    <x v="29"/>
    <x v="2"/>
    <x v="16"/>
    <n v="28749979"/>
    <n v="0"/>
  </r>
  <r>
    <x v="0"/>
    <x v="0"/>
    <x v="0"/>
    <x v="0"/>
    <x v="0"/>
    <x v="1"/>
    <x v="7"/>
    <x v="2"/>
    <x v="8"/>
    <x v="29"/>
    <x v="2"/>
    <x v="17"/>
    <n v="192732282"/>
    <n v="6148043.2000000002"/>
  </r>
  <r>
    <x v="0"/>
    <x v="0"/>
    <x v="0"/>
    <x v="0"/>
    <x v="0"/>
    <x v="1"/>
    <x v="7"/>
    <x v="2"/>
    <x v="8"/>
    <x v="29"/>
    <x v="2"/>
    <x v="18"/>
    <n v="750690754"/>
    <n v="9029884.160000002"/>
  </r>
  <r>
    <x v="0"/>
    <x v="0"/>
    <x v="0"/>
    <x v="0"/>
    <x v="0"/>
    <x v="1"/>
    <x v="7"/>
    <x v="2"/>
    <x v="8"/>
    <x v="29"/>
    <x v="2"/>
    <x v="19"/>
    <n v="175484766"/>
    <n v="100150"/>
  </r>
  <r>
    <x v="0"/>
    <x v="0"/>
    <x v="0"/>
    <x v="0"/>
    <x v="0"/>
    <x v="1"/>
    <x v="7"/>
    <x v="2"/>
    <x v="8"/>
    <x v="29"/>
    <x v="2"/>
    <x v="20"/>
    <n v="29572380"/>
    <n v="403217.8"/>
  </r>
  <r>
    <x v="0"/>
    <x v="0"/>
    <x v="0"/>
    <x v="0"/>
    <x v="0"/>
    <x v="1"/>
    <x v="7"/>
    <x v="2"/>
    <x v="6"/>
    <x v="30"/>
    <x v="0"/>
    <x v="0"/>
    <n v="22590904"/>
    <n v="3521577.4"/>
  </r>
  <r>
    <x v="0"/>
    <x v="0"/>
    <x v="0"/>
    <x v="0"/>
    <x v="0"/>
    <x v="1"/>
    <x v="7"/>
    <x v="2"/>
    <x v="6"/>
    <x v="30"/>
    <x v="0"/>
    <x v="3"/>
    <n v="3264923"/>
    <n v="554273.18000000005"/>
  </r>
  <r>
    <x v="0"/>
    <x v="0"/>
    <x v="0"/>
    <x v="0"/>
    <x v="0"/>
    <x v="1"/>
    <x v="7"/>
    <x v="2"/>
    <x v="6"/>
    <x v="30"/>
    <x v="1"/>
    <x v="5"/>
    <n v="2028000"/>
    <n v="0"/>
  </r>
  <r>
    <x v="0"/>
    <x v="0"/>
    <x v="0"/>
    <x v="0"/>
    <x v="0"/>
    <x v="1"/>
    <x v="7"/>
    <x v="2"/>
    <x v="6"/>
    <x v="30"/>
    <x v="1"/>
    <x v="6"/>
    <n v="4761600"/>
    <n v="0"/>
  </r>
  <r>
    <x v="0"/>
    <x v="0"/>
    <x v="0"/>
    <x v="0"/>
    <x v="0"/>
    <x v="1"/>
    <x v="7"/>
    <x v="2"/>
    <x v="6"/>
    <x v="30"/>
    <x v="1"/>
    <x v="7"/>
    <n v="5216300"/>
    <n v="0"/>
  </r>
  <r>
    <x v="0"/>
    <x v="0"/>
    <x v="0"/>
    <x v="0"/>
    <x v="0"/>
    <x v="1"/>
    <x v="7"/>
    <x v="2"/>
    <x v="6"/>
    <x v="30"/>
    <x v="1"/>
    <x v="11"/>
    <n v="12500000"/>
    <n v="0"/>
  </r>
  <r>
    <x v="0"/>
    <x v="0"/>
    <x v="0"/>
    <x v="0"/>
    <x v="0"/>
    <x v="1"/>
    <x v="7"/>
    <x v="2"/>
    <x v="6"/>
    <x v="30"/>
    <x v="1"/>
    <x v="12"/>
    <n v="20857000"/>
    <n v="0"/>
  </r>
  <r>
    <x v="0"/>
    <x v="0"/>
    <x v="0"/>
    <x v="0"/>
    <x v="0"/>
    <x v="1"/>
    <x v="7"/>
    <x v="2"/>
    <x v="6"/>
    <x v="30"/>
    <x v="2"/>
    <x v="14"/>
    <n v="4191000"/>
    <n v="0"/>
  </r>
  <r>
    <x v="0"/>
    <x v="0"/>
    <x v="0"/>
    <x v="0"/>
    <x v="0"/>
    <x v="1"/>
    <x v="7"/>
    <x v="2"/>
    <x v="6"/>
    <x v="30"/>
    <x v="2"/>
    <x v="16"/>
    <n v="21500"/>
    <n v="0"/>
  </r>
  <r>
    <x v="0"/>
    <x v="0"/>
    <x v="0"/>
    <x v="0"/>
    <x v="0"/>
    <x v="1"/>
    <x v="7"/>
    <x v="2"/>
    <x v="6"/>
    <x v="30"/>
    <x v="2"/>
    <x v="17"/>
    <n v="1170400"/>
    <n v="0"/>
  </r>
  <r>
    <x v="0"/>
    <x v="0"/>
    <x v="0"/>
    <x v="0"/>
    <x v="0"/>
    <x v="1"/>
    <x v="7"/>
    <x v="2"/>
    <x v="6"/>
    <x v="30"/>
    <x v="2"/>
    <x v="18"/>
    <n v="465985"/>
    <n v="0"/>
  </r>
  <r>
    <x v="0"/>
    <x v="0"/>
    <x v="0"/>
    <x v="0"/>
    <x v="0"/>
    <x v="1"/>
    <x v="7"/>
    <x v="2"/>
    <x v="6"/>
    <x v="30"/>
    <x v="2"/>
    <x v="19"/>
    <n v="480045"/>
    <n v="0"/>
  </r>
  <r>
    <x v="0"/>
    <x v="0"/>
    <x v="0"/>
    <x v="0"/>
    <x v="0"/>
    <x v="1"/>
    <x v="8"/>
    <x v="2"/>
    <x v="4"/>
    <x v="31"/>
    <x v="0"/>
    <x v="0"/>
    <n v="2600000"/>
    <n v="0"/>
  </r>
  <r>
    <x v="0"/>
    <x v="0"/>
    <x v="0"/>
    <x v="0"/>
    <x v="0"/>
    <x v="1"/>
    <x v="8"/>
    <x v="2"/>
    <x v="4"/>
    <x v="31"/>
    <x v="0"/>
    <x v="1"/>
    <n v="1000000"/>
    <n v="0"/>
  </r>
  <r>
    <x v="0"/>
    <x v="0"/>
    <x v="0"/>
    <x v="0"/>
    <x v="0"/>
    <x v="1"/>
    <x v="8"/>
    <x v="2"/>
    <x v="4"/>
    <x v="31"/>
    <x v="1"/>
    <x v="5"/>
    <n v="26613706"/>
    <n v="0"/>
  </r>
  <r>
    <x v="0"/>
    <x v="0"/>
    <x v="0"/>
    <x v="0"/>
    <x v="0"/>
    <x v="1"/>
    <x v="8"/>
    <x v="2"/>
    <x v="4"/>
    <x v="31"/>
    <x v="1"/>
    <x v="6"/>
    <n v="19754400"/>
    <n v="0"/>
  </r>
  <r>
    <x v="0"/>
    <x v="0"/>
    <x v="0"/>
    <x v="0"/>
    <x v="0"/>
    <x v="1"/>
    <x v="8"/>
    <x v="2"/>
    <x v="4"/>
    <x v="31"/>
    <x v="1"/>
    <x v="7"/>
    <n v="450000"/>
    <n v="0"/>
  </r>
  <r>
    <x v="0"/>
    <x v="0"/>
    <x v="0"/>
    <x v="0"/>
    <x v="0"/>
    <x v="1"/>
    <x v="8"/>
    <x v="2"/>
    <x v="4"/>
    <x v="31"/>
    <x v="1"/>
    <x v="8"/>
    <n v="23920000"/>
    <n v="0"/>
  </r>
  <r>
    <x v="0"/>
    <x v="0"/>
    <x v="0"/>
    <x v="0"/>
    <x v="0"/>
    <x v="1"/>
    <x v="8"/>
    <x v="2"/>
    <x v="4"/>
    <x v="31"/>
    <x v="1"/>
    <x v="11"/>
    <n v="466461637"/>
    <n v="0"/>
  </r>
  <r>
    <x v="0"/>
    <x v="0"/>
    <x v="0"/>
    <x v="0"/>
    <x v="0"/>
    <x v="1"/>
    <x v="8"/>
    <x v="2"/>
    <x v="4"/>
    <x v="31"/>
    <x v="1"/>
    <x v="12"/>
    <n v="8183178"/>
    <n v="0"/>
  </r>
  <r>
    <x v="0"/>
    <x v="0"/>
    <x v="0"/>
    <x v="0"/>
    <x v="0"/>
    <x v="1"/>
    <x v="8"/>
    <x v="2"/>
    <x v="4"/>
    <x v="31"/>
    <x v="2"/>
    <x v="13"/>
    <n v="6524793"/>
    <n v="2717997.84"/>
  </r>
  <r>
    <x v="0"/>
    <x v="0"/>
    <x v="0"/>
    <x v="0"/>
    <x v="0"/>
    <x v="1"/>
    <x v="8"/>
    <x v="2"/>
    <x v="4"/>
    <x v="31"/>
    <x v="2"/>
    <x v="14"/>
    <n v="1350000"/>
    <n v="0"/>
  </r>
  <r>
    <x v="0"/>
    <x v="0"/>
    <x v="0"/>
    <x v="0"/>
    <x v="0"/>
    <x v="1"/>
    <x v="8"/>
    <x v="2"/>
    <x v="4"/>
    <x v="31"/>
    <x v="2"/>
    <x v="15"/>
    <n v="447218806"/>
    <n v="0"/>
  </r>
  <r>
    <x v="0"/>
    <x v="0"/>
    <x v="0"/>
    <x v="0"/>
    <x v="0"/>
    <x v="1"/>
    <x v="8"/>
    <x v="2"/>
    <x v="4"/>
    <x v="31"/>
    <x v="2"/>
    <x v="17"/>
    <n v="238606210"/>
    <n v="0"/>
  </r>
  <r>
    <x v="0"/>
    <x v="0"/>
    <x v="0"/>
    <x v="0"/>
    <x v="0"/>
    <x v="1"/>
    <x v="8"/>
    <x v="2"/>
    <x v="4"/>
    <x v="31"/>
    <x v="2"/>
    <x v="18"/>
    <n v="147218273"/>
    <n v="0"/>
  </r>
  <r>
    <x v="0"/>
    <x v="0"/>
    <x v="0"/>
    <x v="0"/>
    <x v="0"/>
    <x v="1"/>
    <x v="8"/>
    <x v="2"/>
    <x v="4"/>
    <x v="31"/>
    <x v="2"/>
    <x v="19"/>
    <n v="3946463"/>
    <n v="0"/>
  </r>
  <r>
    <x v="0"/>
    <x v="0"/>
    <x v="0"/>
    <x v="0"/>
    <x v="0"/>
    <x v="1"/>
    <x v="8"/>
    <x v="2"/>
    <x v="4"/>
    <x v="5"/>
    <x v="1"/>
    <x v="5"/>
    <n v="197400"/>
    <n v="0"/>
  </r>
  <r>
    <x v="0"/>
    <x v="0"/>
    <x v="0"/>
    <x v="0"/>
    <x v="0"/>
    <x v="1"/>
    <x v="8"/>
    <x v="2"/>
    <x v="4"/>
    <x v="5"/>
    <x v="1"/>
    <x v="6"/>
    <n v="225000"/>
    <n v="0"/>
  </r>
  <r>
    <x v="0"/>
    <x v="0"/>
    <x v="0"/>
    <x v="0"/>
    <x v="0"/>
    <x v="1"/>
    <x v="8"/>
    <x v="2"/>
    <x v="4"/>
    <x v="5"/>
    <x v="1"/>
    <x v="7"/>
    <n v="14000"/>
    <n v="0"/>
  </r>
  <r>
    <x v="0"/>
    <x v="0"/>
    <x v="0"/>
    <x v="0"/>
    <x v="0"/>
    <x v="1"/>
    <x v="8"/>
    <x v="2"/>
    <x v="4"/>
    <x v="5"/>
    <x v="1"/>
    <x v="8"/>
    <n v="20000"/>
    <n v="0"/>
  </r>
  <r>
    <x v="0"/>
    <x v="0"/>
    <x v="0"/>
    <x v="0"/>
    <x v="0"/>
    <x v="1"/>
    <x v="8"/>
    <x v="2"/>
    <x v="4"/>
    <x v="5"/>
    <x v="1"/>
    <x v="10"/>
    <n v="25000"/>
    <n v="0"/>
  </r>
  <r>
    <x v="0"/>
    <x v="0"/>
    <x v="0"/>
    <x v="0"/>
    <x v="0"/>
    <x v="1"/>
    <x v="8"/>
    <x v="2"/>
    <x v="4"/>
    <x v="5"/>
    <x v="1"/>
    <x v="11"/>
    <n v="150000"/>
    <n v="0"/>
  </r>
  <r>
    <x v="0"/>
    <x v="0"/>
    <x v="0"/>
    <x v="0"/>
    <x v="0"/>
    <x v="1"/>
    <x v="8"/>
    <x v="2"/>
    <x v="4"/>
    <x v="5"/>
    <x v="2"/>
    <x v="13"/>
    <n v="32350"/>
    <n v="0"/>
  </r>
  <r>
    <x v="0"/>
    <x v="0"/>
    <x v="0"/>
    <x v="0"/>
    <x v="0"/>
    <x v="1"/>
    <x v="8"/>
    <x v="2"/>
    <x v="4"/>
    <x v="5"/>
    <x v="2"/>
    <x v="17"/>
    <n v="567000"/>
    <n v="0"/>
  </r>
  <r>
    <x v="0"/>
    <x v="0"/>
    <x v="0"/>
    <x v="0"/>
    <x v="0"/>
    <x v="1"/>
    <x v="8"/>
    <x v="2"/>
    <x v="4"/>
    <x v="5"/>
    <x v="2"/>
    <x v="18"/>
    <n v="488250"/>
    <n v="0"/>
  </r>
  <r>
    <x v="0"/>
    <x v="0"/>
    <x v="0"/>
    <x v="0"/>
    <x v="0"/>
    <x v="1"/>
    <x v="8"/>
    <x v="2"/>
    <x v="4"/>
    <x v="5"/>
    <x v="2"/>
    <x v="19"/>
    <n v="82000"/>
    <n v="0"/>
  </r>
  <r>
    <x v="0"/>
    <x v="0"/>
    <x v="0"/>
    <x v="0"/>
    <x v="0"/>
    <x v="1"/>
    <x v="8"/>
    <x v="2"/>
    <x v="4"/>
    <x v="5"/>
    <x v="2"/>
    <x v="20"/>
    <n v="59000"/>
    <n v="0"/>
  </r>
  <r>
    <x v="0"/>
    <x v="0"/>
    <x v="0"/>
    <x v="0"/>
    <x v="0"/>
    <x v="1"/>
    <x v="8"/>
    <x v="2"/>
    <x v="4"/>
    <x v="32"/>
    <x v="0"/>
    <x v="0"/>
    <n v="4047882663"/>
    <n v="711229092.96999991"/>
  </r>
  <r>
    <x v="0"/>
    <x v="0"/>
    <x v="0"/>
    <x v="0"/>
    <x v="0"/>
    <x v="1"/>
    <x v="8"/>
    <x v="2"/>
    <x v="4"/>
    <x v="32"/>
    <x v="0"/>
    <x v="1"/>
    <n v="530595784"/>
    <n v="22800928.329999998"/>
  </r>
  <r>
    <x v="0"/>
    <x v="0"/>
    <x v="0"/>
    <x v="0"/>
    <x v="0"/>
    <x v="1"/>
    <x v="8"/>
    <x v="2"/>
    <x v="4"/>
    <x v="32"/>
    <x v="0"/>
    <x v="3"/>
    <n v="595672530"/>
    <n v="106485856.66999996"/>
  </r>
  <r>
    <x v="0"/>
    <x v="0"/>
    <x v="0"/>
    <x v="0"/>
    <x v="0"/>
    <x v="1"/>
    <x v="8"/>
    <x v="2"/>
    <x v="4"/>
    <x v="32"/>
    <x v="1"/>
    <x v="4"/>
    <n v="398022201"/>
    <n v="48353742.700000003"/>
  </r>
  <r>
    <x v="0"/>
    <x v="0"/>
    <x v="0"/>
    <x v="0"/>
    <x v="0"/>
    <x v="1"/>
    <x v="8"/>
    <x v="2"/>
    <x v="4"/>
    <x v="32"/>
    <x v="1"/>
    <x v="5"/>
    <n v="169467539"/>
    <n v="431526"/>
  </r>
  <r>
    <x v="0"/>
    <x v="0"/>
    <x v="0"/>
    <x v="0"/>
    <x v="0"/>
    <x v="1"/>
    <x v="8"/>
    <x v="2"/>
    <x v="4"/>
    <x v="32"/>
    <x v="1"/>
    <x v="6"/>
    <n v="98131097"/>
    <n v="831276"/>
  </r>
  <r>
    <x v="0"/>
    <x v="0"/>
    <x v="0"/>
    <x v="0"/>
    <x v="0"/>
    <x v="1"/>
    <x v="8"/>
    <x v="2"/>
    <x v="4"/>
    <x v="32"/>
    <x v="1"/>
    <x v="7"/>
    <n v="5172409"/>
    <n v="174306.25"/>
  </r>
  <r>
    <x v="0"/>
    <x v="0"/>
    <x v="0"/>
    <x v="0"/>
    <x v="0"/>
    <x v="1"/>
    <x v="8"/>
    <x v="2"/>
    <x v="4"/>
    <x v="32"/>
    <x v="1"/>
    <x v="8"/>
    <n v="186629346"/>
    <n v="23640873.079999998"/>
  </r>
  <r>
    <x v="0"/>
    <x v="0"/>
    <x v="0"/>
    <x v="0"/>
    <x v="0"/>
    <x v="1"/>
    <x v="8"/>
    <x v="2"/>
    <x v="4"/>
    <x v="32"/>
    <x v="1"/>
    <x v="9"/>
    <n v="49244381"/>
    <n v="836607.06"/>
  </r>
  <r>
    <x v="0"/>
    <x v="0"/>
    <x v="0"/>
    <x v="0"/>
    <x v="0"/>
    <x v="1"/>
    <x v="8"/>
    <x v="2"/>
    <x v="4"/>
    <x v="32"/>
    <x v="1"/>
    <x v="10"/>
    <n v="184677994"/>
    <n v="1236985.6300000001"/>
  </r>
  <r>
    <x v="0"/>
    <x v="0"/>
    <x v="0"/>
    <x v="0"/>
    <x v="0"/>
    <x v="1"/>
    <x v="8"/>
    <x v="2"/>
    <x v="4"/>
    <x v="32"/>
    <x v="1"/>
    <x v="11"/>
    <n v="509000816"/>
    <n v="16444109.970000001"/>
  </r>
  <r>
    <x v="0"/>
    <x v="0"/>
    <x v="0"/>
    <x v="0"/>
    <x v="0"/>
    <x v="1"/>
    <x v="8"/>
    <x v="2"/>
    <x v="4"/>
    <x v="32"/>
    <x v="1"/>
    <x v="12"/>
    <n v="80899352"/>
    <n v="3425372.4"/>
  </r>
  <r>
    <x v="0"/>
    <x v="0"/>
    <x v="0"/>
    <x v="0"/>
    <x v="0"/>
    <x v="1"/>
    <x v="8"/>
    <x v="2"/>
    <x v="4"/>
    <x v="32"/>
    <x v="2"/>
    <x v="13"/>
    <n v="58225919"/>
    <n v="234010"/>
  </r>
  <r>
    <x v="0"/>
    <x v="0"/>
    <x v="0"/>
    <x v="0"/>
    <x v="0"/>
    <x v="1"/>
    <x v="8"/>
    <x v="2"/>
    <x v="4"/>
    <x v="32"/>
    <x v="2"/>
    <x v="14"/>
    <n v="67308359"/>
    <n v="88936.6"/>
  </r>
  <r>
    <x v="0"/>
    <x v="0"/>
    <x v="0"/>
    <x v="0"/>
    <x v="0"/>
    <x v="1"/>
    <x v="8"/>
    <x v="2"/>
    <x v="4"/>
    <x v="32"/>
    <x v="2"/>
    <x v="15"/>
    <n v="6763033396"/>
    <n v="871813394.73000014"/>
  </r>
  <r>
    <x v="0"/>
    <x v="0"/>
    <x v="0"/>
    <x v="0"/>
    <x v="0"/>
    <x v="1"/>
    <x v="8"/>
    <x v="2"/>
    <x v="4"/>
    <x v="32"/>
    <x v="2"/>
    <x v="16"/>
    <n v="13809463"/>
    <n v="25085.17"/>
  </r>
  <r>
    <x v="0"/>
    <x v="0"/>
    <x v="0"/>
    <x v="0"/>
    <x v="0"/>
    <x v="1"/>
    <x v="8"/>
    <x v="2"/>
    <x v="4"/>
    <x v="32"/>
    <x v="2"/>
    <x v="17"/>
    <n v="443661088"/>
    <n v="6324234.3199999994"/>
  </r>
  <r>
    <x v="0"/>
    <x v="0"/>
    <x v="0"/>
    <x v="0"/>
    <x v="0"/>
    <x v="1"/>
    <x v="8"/>
    <x v="2"/>
    <x v="4"/>
    <x v="32"/>
    <x v="2"/>
    <x v="18"/>
    <n v="1461589449"/>
    <n v="235960322.49000001"/>
  </r>
  <r>
    <x v="0"/>
    <x v="0"/>
    <x v="0"/>
    <x v="0"/>
    <x v="0"/>
    <x v="1"/>
    <x v="8"/>
    <x v="2"/>
    <x v="4"/>
    <x v="32"/>
    <x v="2"/>
    <x v="19"/>
    <n v="42111395"/>
    <n v="426059.65"/>
  </r>
  <r>
    <x v="0"/>
    <x v="0"/>
    <x v="0"/>
    <x v="0"/>
    <x v="0"/>
    <x v="1"/>
    <x v="8"/>
    <x v="2"/>
    <x v="4"/>
    <x v="32"/>
    <x v="2"/>
    <x v="20"/>
    <n v="44742289"/>
    <n v="649543.98"/>
  </r>
  <r>
    <x v="0"/>
    <x v="0"/>
    <x v="0"/>
    <x v="0"/>
    <x v="0"/>
    <x v="1"/>
    <x v="8"/>
    <x v="2"/>
    <x v="6"/>
    <x v="30"/>
    <x v="1"/>
    <x v="5"/>
    <n v="1024804"/>
    <n v="0"/>
  </r>
  <r>
    <x v="0"/>
    <x v="0"/>
    <x v="0"/>
    <x v="0"/>
    <x v="0"/>
    <x v="1"/>
    <x v="8"/>
    <x v="2"/>
    <x v="6"/>
    <x v="30"/>
    <x v="1"/>
    <x v="6"/>
    <n v="485200"/>
    <n v="91550"/>
  </r>
  <r>
    <x v="0"/>
    <x v="0"/>
    <x v="0"/>
    <x v="0"/>
    <x v="0"/>
    <x v="1"/>
    <x v="8"/>
    <x v="2"/>
    <x v="6"/>
    <x v="30"/>
    <x v="1"/>
    <x v="8"/>
    <n v="850000"/>
    <n v="0"/>
  </r>
  <r>
    <x v="0"/>
    <x v="0"/>
    <x v="0"/>
    <x v="0"/>
    <x v="0"/>
    <x v="1"/>
    <x v="8"/>
    <x v="2"/>
    <x v="6"/>
    <x v="30"/>
    <x v="1"/>
    <x v="11"/>
    <n v="7628500"/>
    <n v="0"/>
  </r>
  <r>
    <x v="0"/>
    <x v="0"/>
    <x v="0"/>
    <x v="0"/>
    <x v="0"/>
    <x v="1"/>
    <x v="8"/>
    <x v="2"/>
    <x v="6"/>
    <x v="30"/>
    <x v="1"/>
    <x v="12"/>
    <n v="600000"/>
    <n v="0"/>
  </r>
  <r>
    <x v="0"/>
    <x v="0"/>
    <x v="0"/>
    <x v="0"/>
    <x v="0"/>
    <x v="1"/>
    <x v="8"/>
    <x v="2"/>
    <x v="6"/>
    <x v="30"/>
    <x v="2"/>
    <x v="13"/>
    <n v="400000"/>
    <n v="0"/>
  </r>
  <r>
    <x v="0"/>
    <x v="0"/>
    <x v="0"/>
    <x v="0"/>
    <x v="0"/>
    <x v="1"/>
    <x v="8"/>
    <x v="2"/>
    <x v="6"/>
    <x v="30"/>
    <x v="2"/>
    <x v="18"/>
    <n v="466297"/>
    <n v="0"/>
  </r>
  <r>
    <x v="0"/>
    <x v="0"/>
    <x v="0"/>
    <x v="0"/>
    <x v="0"/>
    <x v="1"/>
    <x v="9"/>
    <x v="2"/>
    <x v="5"/>
    <x v="33"/>
    <x v="0"/>
    <x v="0"/>
    <n v="91534500"/>
    <n v="12954312.939999999"/>
  </r>
  <r>
    <x v="0"/>
    <x v="0"/>
    <x v="0"/>
    <x v="0"/>
    <x v="0"/>
    <x v="1"/>
    <x v="9"/>
    <x v="2"/>
    <x v="5"/>
    <x v="33"/>
    <x v="0"/>
    <x v="3"/>
    <n v="12574400"/>
    <n v="1972372.8399999999"/>
  </r>
  <r>
    <x v="0"/>
    <x v="0"/>
    <x v="0"/>
    <x v="0"/>
    <x v="0"/>
    <x v="1"/>
    <x v="9"/>
    <x v="2"/>
    <x v="5"/>
    <x v="33"/>
    <x v="1"/>
    <x v="6"/>
    <n v="4400000"/>
    <n v="0"/>
  </r>
  <r>
    <x v="0"/>
    <x v="0"/>
    <x v="0"/>
    <x v="0"/>
    <x v="0"/>
    <x v="1"/>
    <x v="9"/>
    <x v="2"/>
    <x v="5"/>
    <x v="33"/>
    <x v="1"/>
    <x v="7"/>
    <n v="23000000"/>
    <n v="0"/>
  </r>
  <r>
    <x v="0"/>
    <x v="0"/>
    <x v="0"/>
    <x v="0"/>
    <x v="0"/>
    <x v="1"/>
    <x v="9"/>
    <x v="2"/>
    <x v="5"/>
    <x v="33"/>
    <x v="1"/>
    <x v="8"/>
    <n v="200000"/>
    <n v="0"/>
  </r>
  <r>
    <x v="0"/>
    <x v="0"/>
    <x v="0"/>
    <x v="0"/>
    <x v="0"/>
    <x v="1"/>
    <x v="9"/>
    <x v="2"/>
    <x v="5"/>
    <x v="33"/>
    <x v="1"/>
    <x v="9"/>
    <n v="9000000"/>
    <n v="878753.8"/>
  </r>
  <r>
    <x v="0"/>
    <x v="0"/>
    <x v="0"/>
    <x v="0"/>
    <x v="0"/>
    <x v="1"/>
    <x v="9"/>
    <x v="2"/>
    <x v="5"/>
    <x v="33"/>
    <x v="1"/>
    <x v="11"/>
    <n v="11000000"/>
    <n v="0"/>
  </r>
  <r>
    <x v="0"/>
    <x v="0"/>
    <x v="0"/>
    <x v="0"/>
    <x v="0"/>
    <x v="1"/>
    <x v="9"/>
    <x v="2"/>
    <x v="5"/>
    <x v="33"/>
    <x v="1"/>
    <x v="12"/>
    <n v="147495855"/>
    <n v="10370441.91"/>
  </r>
  <r>
    <x v="0"/>
    <x v="0"/>
    <x v="0"/>
    <x v="0"/>
    <x v="0"/>
    <x v="1"/>
    <x v="9"/>
    <x v="2"/>
    <x v="5"/>
    <x v="33"/>
    <x v="2"/>
    <x v="13"/>
    <n v="1500000"/>
    <n v="0"/>
  </r>
  <r>
    <x v="0"/>
    <x v="0"/>
    <x v="0"/>
    <x v="0"/>
    <x v="0"/>
    <x v="1"/>
    <x v="9"/>
    <x v="2"/>
    <x v="5"/>
    <x v="33"/>
    <x v="2"/>
    <x v="14"/>
    <n v="5000000"/>
    <n v="0"/>
  </r>
  <r>
    <x v="0"/>
    <x v="0"/>
    <x v="0"/>
    <x v="0"/>
    <x v="0"/>
    <x v="1"/>
    <x v="9"/>
    <x v="2"/>
    <x v="5"/>
    <x v="33"/>
    <x v="2"/>
    <x v="15"/>
    <n v="900000"/>
    <n v="0"/>
  </r>
  <r>
    <x v="0"/>
    <x v="0"/>
    <x v="0"/>
    <x v="0"/>
    <x v="0"/>
    <x v="1"/>
    <x v="9"/>
    <x v="2"/>
    <x v="5"/>
    <x v="33"/>
    <x v="2"/>
    <x v="18"/>
    <n v="11900000"/>
    <n v="0"/>
  </r>
  <r>
    <x v="0"/>
    <x v="0"/>
    <x v="0"/>
    <x v="0"/>
    <x v="0"/>
    <x v="1"/>
    <x v="9"/>
    <x v="2"/>
    <x v="5"/>
    <x v="33"/>
    <x v="2"/>
    <x v="19"/>
    <n v="2300000"/>
    <n v="0"/>
  </r>
  <r>
    <x v="0"/>
    <x v="0"/>
    <x v="0"/>
    <x v="0"/>
    <x v="0"/>
    <x v="1"/>
    <x v="9"/>
    <x v="2"/>
    <x v="5"/>
    <x v="18"/>
    <x v="0"/>
    <x v="0"/>
    <n v="70816132"/>
    <n v="10948788.200000001"/>
  </r>
  <r>
    <x v="0"/>
    <x v="0"/>
    <x v="0"/>
    <x v="0"/>
    <x v="0"/>
    <x v="1"/>
    <x v="9"/>
    <x v="2"/>
    <x v="5"/>
    <x v="18"/>
    <x v="0"/>
    <x v="1"/>
    <n v="5100000"/>
    <n v="376000"/>
  </r>
  <r>
    <x v="0"/>
    <x v="0"/>
    <x v="0"/>
    <x v="0"/>
    <x v="0"/>
    <x v="1"/>
    <x v="9"/>
    <x v="2"/>
    <x v="5"/>
    <x v="18"/>
    <x v="0"/>
    <x v="2"/>
    <n v="720000"/>
    <n v="0"/>
  </r>
  <r>
    <x v="0"/>
    <x v="0"/>
    <x v="0"/>
    <x v="0"/>
    <x v="0"/>
    <x v="1"/>
    <x v="9"/>
    <x v="2"/>
    <x v="5"/>
    <x v="18"/>
    <x v="0"/>
    <x v="3"/>
    <n v="12542088"/>
    <n v="1653996.5"/>
  </r>
  <r>
    <x v="0"/>
    <x v="0"/>
    <x v="0"/>
    <x v="0"/>
    <x v="0"/>
    <x v="1"/>
    <x v="9"/>
    <x v="2"/>
    <x v="5"/>
    <x v="18"/>
    <x v="1"/>
    <x v="4"/>
    <n v="28695350"/>
    <n v="0"/>
  </r>
  <r>
    <x v="0"/>
    <x v="0"/>
    <x v="0"/>
    <x v="0"/>
    <x v="0"/>
    <x v="1"/>
    <x v="9"/>
    <x v="2"/>
    <x v="5"/>
    <x v="18"/>
    <x v="1"/>
    <x v="5"/>
    <n v="1200000"/>
    <n v="0"/>
  </r>
  <r>
    <x v="0"/>
    <x v="0"/>
    <x v="0"/>
    <x v="0"/>
    <x v="0"/>
    <x v="1"/>
    <x v="9"/>
    <x v="2"/>
    <x v="5"/>
    <x v="18"/>
    <x v="1"/>
    <x v="6"/>
    <n v="7900000"/>
    <n v="0"/>
  </r>
  <r>
    <x v="0"/>
    <x v="0"/>
    <x v="0"/>
    <x v="0"/>
    <x v="0"/>
    <x v="1"/>
    <x v="9"/>
    <x v="2"/>
    <x v="5"/>
    <x v="18"/>
    <x v="1"/>
    <x v="7"/>
    <n v="4800000"/>
    <n v="0"/>
  </r>
  <r>
    <x v="0"/>
    <x v="0"/>
    <x v="0"/>
    <x v="0"/>
    <x v="0"/>
    <x v="1"/>
    <x v="9"/>
    <x v="2"/>
    <x v="5"/>
    <x v="18"/>
    <x v="1"/>
    <x v="8"/>
    <n v="4372000"/>
    <n v="0"/>
  </r>
  <r>
    <x v="0"/>
    <x v="0"/>
    <x v="0"/>
    <x v="0"/>
    <x v="0"/>
    <x v="1"/>
    <x v="9"/>
    <x v="2"/>
    <x v="5"/>
    <x v="18"/>
    <x v="1"/>
    <x v="9"/>
    <n v="661000"/>
    <n v="0"/>
  </r>
  <r>
    <x v="0"/>
    <x v="0"/>
    <x v="0"/>
    <x v="0"/>
    <x v="0"/>
    <x v="1"/>
    <x v="9"/>
    <x v="2"/>
    <x v="5"/>
    <x v="18"/>
    <x v="1"/>
    <x v="10"/>
    <n v="3000000"/>
    <n v="0"/>
  </r>
  <r>
    <x v="0"/>
    <x v="0"/>
    <x v="0"/>
    <x v="0"/>
    <x v="0"/>
    <x v="1"/>
    <x v="9"/>
    <x v="2"/>
    <x v="5"/>
    <x v="18"/>
    <x v="1"/>
    <x v="11"/>
    <n v="40209541"/>
    <n v="0"/>
  </r>
  <r>
    <x v="0"/>
    <x v="0"/>
    <x v="0"/>
    <x v="0"/>
    <x v="0"/>
    <x v="1"/>
    <x v="9"/>
    <x v="2"/>
    <x v="5"/>
    <x v="18"/>
    <x v="1"/>
    <x v="12"/>
    <n v="8580000"/>
    <n v="0"/>
  </r>
  <r>
    <x v="0"/>
    <x v="0"/>
    <x v="0"/>
    <x v="0"/>
    <x v="0"/>
    <x v="1"/>
    <x v="9"/>
    <x v="2"/>
    <x v="5"/>
    <x v="18"/>
    <x v="2"/>
    <x v="13"/>
    <n v="4177200"/>
    <n v="0"/>
  </r>
  <r>
    <x v="0"/>
    <x v="0"/>
    <x v="0"/>
    <x v="0"/>
    <x v="0"/>
    <x v="1"/>
    <x v="9"/>
    <x v="2"/>
    <x v="5"/>
    <x v="18"/>
    <x v="2"/>
    <x v="14"/>
    <n v="38463566"/>
    <n v="0"/>
  </r>
  <r>
    <x v="0"/>
    <x v="0"/>
    <x v="0"/>
    <x v="0"/>
    <x v="0"/>
    <x v="1"/>
    <x v="9"/>
    <x v="2"/>
    <x v="5"/>
    <x v="18"/>
    <x v="2"/>
    <x v="15"/>
    <n v="13200"/>
    <n v="0"/>
  </r>
  <r>
    <x v="0"/>
    <x v="0"/>
    <x v="0"/>
    <x v="0"/>
    <x v="0"/>
    <x v="1"/>
    <x v="9"/>
    <x v="2"/>
    <x v="5"/>
    <x v="18"/>
    <x v="2"/>
    <x v="16"/>
    <n v="144000"/>
    <n v="0"/>
  </r>
  <r>
    <x v="0"/>
    <x v="0"/>
    <x v="0"/>
    <x v="0"/>
    <x v="0"/>
    <x v="1"/>
    <x v="9"/>
    <x v="2"/>
    <x v="5"/>
    <x v="18"/>
    <x v="2"/>
    <x v="17"/>
    <n v="3000000"/>
    <n v="0"/>
  </r>
  <r>
    <x v="0"/>
    <x v="0"/>
    <x v="0"/>
    <x v="0"/>
    <x v="0"/>
    <x v="1"/>
    <x v="9"/>
    <x v="2"/>
    <x v="5"/>
    <x v="18"/>
    <x v="2"/>
    <x v="18"/>
    <n v="102656434"/>
    <n v="0"/>
  </r>
  <r>
    <x v="0"/>
    <x v="0"/>
    <x v="0"/>
    <x v="0"/>
    <x v="0"/>
    <x v="1"/>
    <x v="9"/>
    <x v="2"/>
    <x v="5"/>
    <x v="18"/>
    <x v="2"/>
    <x v="19"/>
    <n v="1200000"/>
    <n v="0"/>
  </r>
  <r>
    <x v="0"/>
    <x v="0"/>
    <x v="0"/>
    <x v="0"/>
    <x v="0"/>
    <x v="1"/>
    <x v="9"/>
    <x v="2"/>
    <x v="5"/>
    <x v="18"/>
    <x v="2"/>
    <x v="20"/>
    <n v="12965000"/>
    <n v="0"/>
  </r>
  <r>
    <x v="0"/>
    <x v="0"/>
    <x v="0"/>
    <x v="0"/>
    <x v="0"/>
    <x v="1"/>
    <x v="9"/>
    <x v="2"/>
    <x v="5"/>
    <x v="34"/>
    <x v="0"/>
    <x v="0"/>
    <n v="718141689"/>
    <n v="108340704.28"/>
  </r>
  <r>
    <x v="0"/>
    <x v="0"/>
    <x v="0"/>
    <x v="0"/>
    <x v="0"/>
    <x v="1"/>
    <x v="9"/>
    <x v="2"/>
    <x v="5"/>
    <x v="34"/>
    <x v="0"/>
    <x v="1"/>
    <n v="115400000"/>
    <n v="8627207.120000001"/>
  </r>
  <r>
    <x v="0"/>
    <x v="0"/>
    <x v="0"/>
    <x v="0"/>
    <x v="0"/>
    <x v="1"/>
    <x v="9"/>
    <x v="2"/>
    <x v="5"/>
    <x v="34"/>
    <x v="0"/>
    <x v="3"/>
    <n v="108800212"/>
    <n v="16491516.57"/>
  </r>
  <r>
    <x v="0"/>
    <x v="0"/>
    <x v="0"/>
    <x v="0"/>
    <x v="0"/>
    <x v="1"/>
    <x v="9"/>
    <x v="2"/>
    <x v="5"/>
    <x v="34"/>
    <x v="1"/>
    <x v="4"/>
    <n v="176200000"/>
    <n v="29550292.440000005"/>
  </r>
  <r>
    <x v="0"/>
    <x v="0"/>
    <x v="0"/>
    <x v="0"/>
    <x v="0"/>
    <x v="1"/>
    <x v="9"/>
    <x v="2"/>
    <x v="5"/>
    <x v="34"/>
    <x v="1"/>
    <x v="5"/>
    <n v="26500000"/>
    <n v="0"/>
  </r>
  <r>
    <x v="0"/>
    <x v="0"/>
    <x v="0"/>
    <x v="0"/>
    <x v="0"/>
    <x v="1"/>
    <x v="9"/>
    <x v="2"/>
    <x v="5"/>
    <x v="34"/>
    <x v="1"/>
    <x v="6"/>
    <n v="8600400"/>
    <n v="0"/>
  </r>
  <r>
    <x v="0"/>
    <x v="0"/>
    <x v="0"/>
    <x v="0"/>
    <x v="0"/>
    <x v="1"/>
    <x v="9"/>
    <x v="2"/>
    <x v="5"/>
    <x v="34"/>
    <x v="1"/>
    <x v="7"/>
    <n v="500000"/>
    <n v="0"/>
  </r>
  <r>
    <x v="0"/>
    <x v="0"/>
    <x v="0"/>
    <x v="0"/>
    <x v="0"/>
    <x v="1"/>
    <x v="9"/>
    <x v="2"/>
    <x v="5"/>
    <x v="34"/>
    <x v="1"/>
    <x v="8"/>
    <n v="7550000"/>
    <n v="0"/>
  </r>
  <r>
    <x v="0"/>
    <x v="0"/>
    <x v="0"/>
    <x v="0"/>
    <x v="0"/>
    <x v="1"/>
    <x v="9"/>
    <x v="2"/>
    <x v="5"/>
    <x v="34"/>
    <x v="1"/>
    <x v="9"/>
    <n v="10800000"/>
    <n v="2210111.8199999998"/>
  </r>
  <r>
    <x v="0"/>
    <x v="0"/>
    <x v="0"/>
    <x v="0"/>
    <x v="0"/>
    <x v="1"/>
    <x v="9"/>
    <x v="2"/>
    <x v="5"/>
    <x v="34"/>
    <x v="1"/>
    <x v="10"/>
    <n v="16736080"/>
    <n v="0"/>
  </r>
  <r>
    <x v="0"/>
    <x v="0"/>
    <x v="0"/>
    <x v="0"/>
    <x v="0"/>
    <x v="1"/>
    <x v="9"/>
    <x v="2"/>
    <x v="5"/>
    <x v="34"/>
    <x v="1"/>
    <x v="11"/>
    <n v="10625000"/>
    <n v="0"/>
  </r>
  <r>
    <x v="0"/>
    <x v="0"/>
    <x v="0"/>
    <x v="0"/>
    <x v="0"/>
    <x v="1"/>
    <x v="9"/>
    <x v="2"/>
    <x v="5"/>
    <x v="34"/>
    <x v="1"/>
    <x v="12"/>
    <n v="30000000"/>
    <n v="7451369.04"/>
  </r>
  <r>
    <x v="0"/>
    <x v="0"/>
    <x v="0"/>
    <x v="0"/>
    <x v="0"/>
    <x v="1"/>
    <x v="9"/>
    <x v="2"/>
    <x v="5"/>
    <x v="34"/>
    <x v="2"/>
    <x v="13"/>
    <n v="3450000"/>
    <n v="356110.4"/>
  </r>
  <r>
    <x v="0"/>
    <x v="0"/>
    <x v="0"/>
    <x v="0"/>
    <x v="0"/>
    <x v="1"/>
    <x v="9"/>
    <x v="2"/>
    <x v="5"/>
    <x v="34"/>
    <x v="2"/>
    <x v="14"/>
    <n v="1000000"/>
    <n v="0"/>
  </r>
  <r>
    <x v="0"/>
    <x v="0"/>
    <x v="0"/>
    <x v="0"/>
    <x v="0"/>
    <x v="1"/>
    <x v="9"/>
    <x v="2"/>
    <x v="5"/>
    <x v="34"/>
    <x v="2"/>
    <x v="15"/>
    <n v="0"/>
    <n v="0"/>
  </r>
  <r>
    <x v="0"/>
    <x v="0"/>
    <x v="0"/>
    <x v="0"/>
    <x v="0"/>
    <x v="1"/>
    <x v="9"/>
    <x v="2"/>
    <x v="5"/>
    <x v="34"/>
    <x v="2"/>
    <x v="16"/>
    <n v="12645275"/>
    <n v="0"/>
  </r>
  <r>
    <x v="0"/>
    <x v="0"/>
    <x v="0"/>
    <x v="0"/>
    <x v="0"/>
    <x v="1"/>
    <x v="9"/>
    <x v="2"/>
    <x v="5"/>
    <x v="34"/>
    <x v="2"/>
    <x v="17"/>
    <n v="39600000"/>
    <n v="0"/>
  </r>
  <r>
    <x v="0"/>
    <x v="0"/>
    <x v="0"/>
    <x v="0"/>
    <x v="0"/>
    <x v="1"/>
    <x v="9"/>
    <x v="2"/>
    <x v="5"/>
    <x v="34"/>
    <x v="2"/>
    <x v="18"/>
    <n v="17749000"/>
    <n v="0"/>
  </r>
  <r>
    <x v="0"/>
    <x v="0"/>
    <x v="0"/>
    <x v="0"/>
    <x v="0"/>
    <x v="1"/>
    <x v="9"/>
    <x v="2"/>
    <x v="5"/>
    <x v="34"/>
    <x v="2"/>
    <x v="19"/>
    <n v="2867907"/>
    <n v="0"/>
  </r>
  <r>
    <x v="0"/>
    <x v="0"/>
    <x v="0"/>
    <x v="0"/>
    <x v="0"/>
    <x v="1"/>
    <x v="9"/>
    <x v="2"/>
    <x v="5"/>
    <x v="34"/>
    <x v="2"/>
    <x v="20"/>
    <n v="8700000"/>
    <n v="0"/>
  </r>
  <r>
    <x v="0"/>
    <x v="0"/>
    <x v="0"/>
    <x v="0"/>
    <x v="0"/>
    <x v="1"/>
    <x v="10"/>
    <x v="3"/>
    <x v="11"/>
    <x v="35"/>
    <x v="0"/>
    <x v="0"/>
    <n v="697542813"/>
    <n v="90809257.609999999"/>
  </r>
  <r>
    <x v="0"/>
    <x v="0"/>
    <x v="0"/>
    <x v="0"/>
    <x v="0"/>
    <x v="1"/>
    <x v="10"/>
    <x v="3"/>
    <x v="11"/>
    <x v="35"/>
    <x v="0"/>
    <x v="1"/>
    <n v="48096796"/>
    <n v="2818500"/>
  </r>
  <r>
    <x v="0"/>
    <x v="0"/>
    <x v="0"/>
    <x v="0"/>
    <x v="0"/>
    <x v="1"/>
    <x v="10"/>
    <x v="3"/>
    <x v="11"/>
    <x v="35"/>
    <x v="0"/>
    <x v="2"/>
    <n v="6500000"/>
    <n v="426850"/>
  </r>
  <r>
    <x v="0"/>
    <x v="0"/>
    <x v="0"/>
    <x v="0"/>
    <x v="0"/>
    <x v="1"/>
    <x v="10"/>
    <x v="3"/>
    <x v="11"/>
    <x v="35"/>
    <x v="0"/>
    <x v="3"/>
    <n v="96019047"/>
    <n v="13611737.24"/>
  </r>
  <r>
    <x v="0"/>
    <x v="0"/>
    <x v="0"/>
    <x v="0"/>
    <x v="0"/>
    <x v="1"/>
    <x v="10"/>
    <x v="3"/>
    <x v="11"/>
    <x v="35"/>
    <x v="1"/>
    <x v="4"/>
    <n v="29040000"/>
    <n v="4445108.7200000007"/>
  </r>
  <r>
    <x v="0"/>
    <x v="0"/>
    <x v="0"/>
    <x v="0"/>
    <x v="0"/>
    <x v="1"/>
    <x v="10"/>
    <x v="3"/>
    <x v="11"/>
    <x v="35"/>
    <x v="1"/>
    <x v="5"/>
    <n v="6929260"/>
    <n v="625812"/>
  </r>
  <r>
    <x v="0"/>
    <x v="0"/>
    <x v="0"/>
    <x v="0"/>
    <x v="0"/>
    <x v="1"/>
    <x v="10"/>
    <x v="3"/>
    <x v="11"/>
    <x v="35"/>
    <x v="1"/>
    <x v="6"/>
    <n v="11770870"/>
    <n v="1484402.5"/>
  </r>
  <r>
    <x v="0"/>
    <x v="0"/>
    <x v="0"/>
    <x v="0"/>
    <x v="0"/>
    <x v="1"/>
    <x v="10"/>
    <x v="3"/>
    <x v="11"/>
    <x v="35"/>
    <x v="1"/>
    <x v="7"/>
    <n v="900340"/>
    <n v="0"/>
  </r>
  <r>
    <x v="0"/>
    <x v="0"/>
    <x v="0"/>
    <x v="0"/>
    <x v="0"/>
    <x v="1"/>
    <x v="10"/>
    <x v="3"/>
    <x v="11"/>
    <x v="35"/>
    <x v="1"/>
    <x v="8"/>
    <n v="21780000"/>
    <n v="1884596.8599999999"/>
  </r>
  <r>
    <x v="0"/>
    <x v="0"/>
    <x v="0"/>
    <x v="0"/>
    <x v="0"/>
    <x v="1"/>
    <x v="10"/>
    <x v="3"/>
    <x v="11"/>
    <x v="35"/>
    <x v="1"/>
    <x v="9"/>
    <n v="12700000"/>
    <n v="581491.46"/>
  </r>
  <r>
    <x v="0"/>
    <x v="0"/>
    <x v="0"/>
    <x v="0"/>
    <x v="0"/>
    <x v="1"/>
    <x v="10"/>
    <x v="3"/>
    <x v="11"/>
    <x v="35"/>
    <x v="1"/>
    <x v="10"/>
    <n v="11290004"/>
    <n v="0"/>
  </r>
  <r>
    <x v="0"/>
    <x v="0"/>
    <x v="0"/>
    <x v="0"/>
    <x v="0"/>
    <x v="1"/>
    <x v="10"/>
    <x v="3"/>
    <x v="11"/>
    <x v="35"/>
    <x v="1"/>
    <x v="11"/>
    <n v="171012337"/>
    <n v="1100235.1299999999"/>
  </r>
  <r>
    <x v="0"/>
    <x v="0"/>
    <x v="0"/>
    <x v="0"/>
    <x v="0"/>
    <x v="1"/>
    <x v="10"/>
    <x v="3"/>
    <x v="11"/>
    <x v="35"/>
    <x v="1"/>
    <x v="12"/>
    <n v="7100000"/>
    <n v="0"/>
  </r>
  <r>
    <x v="0"/>
    <x v="0"/>
    <x v="0"/>
    <x v="0"/>
    <x v="0"/>
    <x v="1"/>
    <x v="10"/>
    <x v="3"/>
    <x v="11"/>
    <x v="35"/>
    <x v="2"/>
    <x v="13"/>
    <n v="2990000"/>
    <n v="35320"/>
  </r>
  <r>
    <x v="0"/>
    <x v="0"/>
    <x v="0"/>
    <x v="0"/>
    <x v="0"/>
    <x v="1"/>
    <x v="10"/>
    <x v="3"/>
    <x v="11"/>
    <x v="35"/>
    <x v="2"/>
    <x v="14"/>
    <n v="3990000"/>
    <n v="0"/>
  </r>
  <r>
    <x v="0"/>
    <x v="0"/>
    <x v="0"/>
    <x v="0"/>
    <x v="0"/>
    <x v="1"/>
    <x v="10"/>
    <x v="3"/>
    <x v="11"/>
    <x v="35"/>
    <x v="2"/>
    <x v="16"/>
    <n v="2620678"/>
    <n v="0"/>
  </r>
  <r>
    <x v="0"/>
    <x v="0"/>
    <x v="0"/>
    <x v="0"/>
    <x v="0"/>
    <x v="1"/>
    <x v="10"/>
    <x v="3"/>
    <x v="11"/>
    <x v="35"/>
    <x v="2"/>
    <x v="17"/>
    <n v="45427433"/>
    <n v="0"/>
  </r>
  <r>
    <x v="0"/>
    <x v="0"/>
    <x v="0"/>
    <x v="0"/>
    <x v="0"/>
    <x v="1"/>
    <x v="10"/>
    <x v="3"/>
    <x v="11"/>
    <x v="35"/>
    <x v="2"/>
    <x v="18"/>
    <n v="12691086"/>
    <n v="0"/>
  </r>
  <r>
    <x v="0"/>
    <x v="0"/>
    <x v="0"/>
    <x v="0"/>
    <x v="0"/>
    <x v="1"/>
    <x v="10"/>
    <x v="3"/>
    <x v="11"/>
    <x v="35"/>
    <x v="2"/>
    <x v="19"/>
    <n v="4891986"/>
    <n v="0"/>
  </r>
  <r>
    <x v="0"/>
    <x v="0"/>
    <x v="0"/>
    <x v="0"/>
    <x v="0"/>
    <x v="1"/>
    <x v="10"/>
    <x v="3"/>
    <x v="11"/>
    <x v="35"/>
    <x v="2"/>
    <x v="20"/>
    <n v="7018000"/>
    <n v="0"/>
  </r>
  <r>
    <x v="0"/>
    <x v="0"/>
    <x v="0"/>
    <x v="0"/>
    <x v="0"/>
    <x v="1"/>
    <x v="11"/>
    <x v="3"/>
    <x v="9"/>
    <x v="17"/>
    <x v="0"/>
    <x v="0"/>
    <n v="3440967622"/>
    <n v="605809322.13000011"/>
  </r>
  <r>
    <x v="0"/>
    <x v="0"/>
    <x v="0"/>
    <x v="0"/>
    <x v="0"/>
    <x v="1"/>
    <x v="11"/>
    <x v="3"/>
    <x v="9"/>
    <x v="17"/>
    <x v="0"/>
    <x v="1"/>
    <n v="218514622"/>
    <n v="188438912.35000002"/>
  </r>
  <r>
    <x v="0"/>
    <x v="0"/>
    <x v="0"/>
    <x v="0"/>
    <x v="0"/>
    <x v="1"/>
    <x v="11"/>
    <x v="3"/>
    <x v="9"/>
    <x v="17"/>
    <x v="0"/>
    <x v="2"/>
    <n v="100000"/>
    <n v="0"/>
  </r>
  <r>
    <x v="0"/>
    <x v="0"/>
    <x v="0"/>
    <x v="0"/>
    <x v="0"/>
    <x v="1"/>
    <x v="11"/>
    <x v="3"/>
    <x v="9"/>
    <x v="17"/>
    <x v="0"/>
    <x v="3"/>
    <n v="464987212"/>
    <n v="76998701.040000051"/>
  </r>
  <r>
    <x v="0"/>
    <x v="0"/>
    <x v="0"/>
    <x v="0"/>
    <x v="0"/>
    <x v="1"/>
    <x v="11"/>
    <x v="3"/>
    <x v="9"/>
    <x v="17"/>
    <x v="1"/>
    <x v="4"/>
    <n v="214393279"/>
    <n v="47254299.349999987"/>
  </r>
  <r>
    <x v="0"/>
    <x v="0"/>
    <x v="0"/>
    <x v="0"/>
    <x v="0"/>
    <x v="1"/>
    <x v="11"/>
    <x v="3"/>
    <x v="9"/>
    <x v="17"/>
    <x v="1"/>
    <x v="5"/>
    <n v="32505000"/>
    <n v="307810.44"/>
  </r>
  <r>
    <x v="0"/>
    <x v="0"/>
    <x v="0"/>
    <x v="0"/>
    <x v="0"/>
    <x v="1"/>
    <x v="11"/>
    <x v="3"/>
    <x v="9"/>
    <x v="17"/>
    <x v="1"/>
    <x v="6"/>
    <n v="16542500"/>
    <n v="0"/>
  </r>
  <r>
    <x v="0"/>
    <x v="0"/>
    <x v="0"/>
    <x v="0"/>
    <x v="0"/>
    <x v="1"/>
    <x v="11"/>
    <x v="3"/>
    <x v="9"/>
    <x v="17"/>
    <x v="1"/>
    <x v="7"/>
    <n v="1359508"/>
    <n v="0"/>
  </r>
  <r>
    <x v="0"/>
    <x v="0"/>
    <x v="0"/>
    <x v="0"/>
    <x v="0"/>
    <x v="1"/>
    <x v="11"/>
    <x v="3"/>
    <x v="9"/>
    <x v="17"/>
    <x v="1"/>
    <x v="8"/>
    <n v="40364101"/>
    <n v="5366495.5500000007"/>
  </r>
  <r>
    <x v="0"/>
    <x v="0"/>
    <x v="0"/>
    <x v="0"/>
    <x v="0"/>
    <x v="1"/>
    <x v="11"/>
    <x v="3"/>
    <x v="9"/>
    <x v="17"/>
    <x v="1"/>
    <x v="9"/>
    <n v="183934840"/>
    <n v="25625381.469999999"/>
  </r>
  <r>
    <x v="0"/>
    <x v="0"/>
    <x v="0"/>
    <x v="0"/>
    <x v="0"/>
    <x v="1"/>
    <x v="11"/>
    <x v="3"/>
    <x v="9"/>
    <x v="17"/>
    <x v="1"/>
    <x v="10"/>
    <n v="12201900"/>
    <n v="23750"/>
  </r>
  <r>
    <x v="0"/>
    <x v="0"/>
    <x v="0"/>
    <x v="0"/>
    <x v="0"/>
    <x v="1"/>
    <x v="11"/>
    <x v="3"/>
    <x v="9"/>
    <x v="17"/>
    <x v="1"/>
    <x v="11"/>
    <n v="295435948"/>
    <n v="0"/>
  </r>
  <r>
    <x v="0"/>
    <x v="0"/>
    <x v="0"/>
    <x v="0"/>
    <x v="0"/>
    <x v="1"/>
    <x v="11"/>
    <x v="3"/>
    <x v="9"/>
    <x v="17"/>
    <x v="1"/>
    <x v="12"/>
    <n v="61749000"/>
    <n v="2865298.93"/>
  </r>
  <r>
    <x v="0"/>
    <x v="0"/>
    <x v="0"/>
    <x v="0"/>
    <x v="0"/>
    <x v="1"/>
    <x v="11"/>
    <x v="3"/>
    <x v="9"/>
    <x v="17"/>
    <x v="2"/>
    <x v="13"/>
    <n v="18329000"/>
    <n v="1843628.2"/>
  </r>
  <r>
    <x v="0"/>
    <x v="0"/>
    <x v="0"/>
    <x v="0"/>
    <x v="0"/>
    <x v="1"/>
    <x v="11"/>
    <x v="3"/>
    <x v="9"/>
    <x v="17"/>
    <x v="2"/>
    <x v="14"/>
    <n v="4947370"/>
    <n v="0"/>
  </r>
  <r>
    <x v="0"/>
    <x v="0"/>
    <x v="0"/>
    <x v="0"/>
    <x v="0"/>
    <x v="1"/>
    <x v="11"/>
    <x v="3"/>
    <x v="9"/>
    <x v="17"/>
    <x v="2"/>
    <x v="15"/>
    <n v="28425000"/>
    <n v="5862500"/>
  </r>
  <r>
    <x v="0"/>
    <x v="0"/>
    <x v="0"/>
    <x v="0"/>
    <x v="0"/>
    <x v="1"/>
    <x v="11"/>
    <x v="3"/>
    <x v="9"/>
    <x v="17"/>
    <x v="2"/>
    <x v="16"/>
    <n v="5863736"/>
    <n v="328040"/>
  </r>
  <r>
    <x v="0"/>
    <x v="0"/>
    <x v="0"/>
    <x v="0"/>
    <x v="0"/>
    <x v="1"/>
    <x v="11"/>
    <x v="3"/>
    <x v="9"/>
    <x v="17"/>
    <x v="2"/>
    <x v="17"/>
    <n v="223464365"/>
    <n v="22543034.32"/>
  </r>
  <r>
    <x v="0"/>
    <x v="0"/>
    <x v="0"/>
    <x v="0"/>
    <x v="0"/>
    <x v="1"/>
    <x v="11"/>
    <x v="3"/>
    <x v="9"/>
    <x v="17"/>
    <x v="2"/>
    <x v="18"/>
    <n v="45729234"/>
    <n v="14901.45"/>
  </r>
  <r>
    <x v="0"/>
    <x v="0"/>
    <x v="0"/>
    <x v="0"/>
    <x v="0"/>
    <x v="1"/>
    <x v="11"/>
    <x v="3"/>
    <x v="9"/>
    <x v="17"/>
    <x v="2"/>
    <x v="19"/>
    <n v="3209998"/>
    <n v="0"/>
  </r>
  <r>
    <x v="0"/>
    <x v="0"/>
    <x v="0"/>
    <x v="0"/>
    <x v="0"/>
    <x v="1"/>
    <x v="11"/>
    <x v="3"/>
    <x v="9"/>
    <x v="17"/>
    <x v="2"/>
    <x v="20"/>
    <n v="9525600"/>
    <n v="394952.89"/>
  </r>
  <r>
    <x v="0"/>
    <x v="0"/>
    <x v="0"/>
    <x v="0"/>
    <x v="0"/>
    <x v="1"/>
    <x v="11"/>
    <x v="3"/>
    <x v="12"/>
    <x v="36"/>
    <x v="0"/>
    <x v="0"/>
    <n v="68500000"/>
    <n v="9485516.120000001"/>
  </r>
  <r>
    <x v="0"/>
    <x v="0"/>
    <x v="0"/>
    <x v="0"/>
    <x v="0"/>
    <x v="1"/>
    <x v="11"/>
    <x v="3"/>
    <x v="12"/>
    <x v="36"/>
    <x v="0"/>
    <x v="1"/>
    <n v="3742327"/>
    <n v="0"/>
  </r>
  <r>
    <x v="0"/>
    <x v="0"/>
    <x v="0"/>
    <x v="0"/>
    <x v="0"/>
    <x v="1"/>
    <x v="11"/>
    <x v="3"/>
    <x v="12"/>
    <x v="36"/>
    <x v="0"/>
    <x v="3"/>
    <n v="9800000"/>
    <n v="1417827.4000000001"/>
  </r>
  <r>
    <x v="0"/>
    <x v="0"/>
    <x v="0"/>
    <x v="0"/>
    <x v="0"/>
    <x v="1"/>
    <x v="11"/>
    <x v="3"/>
    <x v="12"/>
    <x v="36"/>
    <x v="1"/>
    <x v="4"/>
    <n v="2260000"/>
    <n v="0"/>
  </r>
  <r>
    <x v="0"/>
    <x v="0"/>
    <x v="0"/>
    <x v="0"/>
    <x v="0"/>
    <x v="1"/>
    <x v="11"/>
    <x v="3"/>
    <x v="12"/>
    <x v="36"/>
    <x v="1"/>
    <x v="5"/>
    <n v="2150000"/>
    <n v="0"/>
  </r>
  <r>
    <x v="0"/>
    <x v="0"/>
    <x v="0"/>
    <x v="0"/>
    <x v="0"/>
    <x v="1"/>
    <x v="11"/>
    <x v="3"/>
    <x v="12"/>
    <x v="36"/>
    <x v="1"/>
    <x v="6"/>
    <n v="3500000"/>
    <n v="0"/>
  </r>
  <r>
    <x v="0"/>
    <x v="0"/>
    <x v="0"/>
    <x v="0"/>
    <x v="0"/>
    <x v="1"/>
    <x v="11"/>
    <x v="3"/>
    <x v="12"/>
    <x v="36"/>
    <x v="1"/>
    <x v="7"/>
    <n v="1420000"/>
    <n v="0"/>
  </r>
  <r>
    <x v="0"/>
    <x v="0"/>
    <x v="0"/>
    <x v="0"/>
    <x v="0"/>
    <x v="1"/>
    <x v="11"/>
    <x v="3"/>
    <x v="12"/>
    <x v="36"/>
    <x v="1"/>
    <x v="8"/>
    <n v="7090000"/>
    <n v="0"/>
  </r>
  <r>
    <x v="0"/>
    <x v="0"/>
    <x v="0"/>
    <x v="0"/>
    <x v="0"/>
    <x v="1"/>
    <x v="11"/>
    <x v="3"/>
    <x v="12"/>
    <x v="36"/>
    <x v="1"/>
    <x v="9"/>
    <n v="4800000"/>
    <n v="53918"/>
  </r>
  <r>
    <x v="0"/>
    <x v="0"/>
    <x v="0"/>
    <x v="0"/>
    <x v="0"/>
    <x v="1"/>
    <x v="11"/>
    <x v="3"/>
    <x v="12"/>
    <x v="36"/>
    <x v="1"/>
    <x v="10"/>
    <n v="1775000"/>
    <n v="0"/>
  </r>
  <r>
    <x v="0"/>
    <x v="0"/>
    <x v="0"/>
    <x v="0"/>
    <x v="0"/>
    <x v="1"/>
    <x v="11"/>
    <x v="3"/>
    <x v="12"/>
    <x v="36"/>
    <x v="1"/>
    <x v="11"/>
    <n v="2000000"/>
    <n v="0"/>
  </r>
  <r>
    <x v="0"/>
    <x v="0"/>
    <x v="0"/>
    <x v="0"/>
    <x v="0"/>
    <x v="1"/>
    <x v="11"/>
    <x v="3"/>
    <x v="12"/>
    <x v="36"/>
    <x v="1"/>
    <x v="12"/>
    <n v="0"/>
    <n v="0"/>
  </r>
  <r>
    <x v="0"/>
    <x v="0"/>
    <x v="0"/>
    <x v="0"/>
    <x v="0"/>
    <x v="1"/>
    <x v="11"/>
    <x v="3"/>
    <x v="12"/>
    <x v="36"/>
    <x v="2"/>
    <x v="13"/>
    <n v="1800000"/>
    <n v="0"/>
  </r>
  <r>
    <x v="0"/>
    <x v="0"/>
    <x v="0"/>
    <x v="0"/>
    <x v="0"/>
    <x v="1"/>
    <x v="11"/>
    <x v="3"/>
    <x v="12"/>
    <x v="36"/>
    <x v="2"/>
    <x v="14"/>
    <n v="1000000"/>
    <n v="0"/>
  </r>
  <r>
    <x v="0"/>
    <x v="0"/>
    <x v="0"/>
    <x v="0"/>
    <x v="0"/>
    <x v="1"/>
    <x v="11"/>
    <x v="3"/>
    <x v="12"/>
    <x v="36"/>
    <x v="2"/>
    <x v="15"/>
    <n v="60000"/>
    <n v="0"/>
  </r>
  <r>
    <x v="0"/>
    <x v="0"/>
    <x v="0"/>
    <x v="0"/>
    <x v="0"/>
    <x v="1"/>
    <x v="11"/>
    <x v="3"/>
    <x v="12"/>
    <x v="36"/>
    <x v="2"/>
    <x v="16"/>
    <n v="0"/>
    <n v="0"/>
  </r>
  <r>
    <x v="0"/>
    <x v="0"/>
    <x v="0"/>
    <x v="0"/>
    <x v="0"/>
    <x v="1"/>
    <x v="11"/>
    <x v="3"/>
    <x v="12"/>
    <x v="36"/>
    <x v="2"/>
    <x v="17"/>
    <n v="3286604"/>
    <n v="0"/>
  </r>
  <r>
    <x v="0"/>
    <x v="0"/>
    <x v="0"/>
    <x v="0"/>
    <x v="0"/>
    <x v="1"/>
    <x v="11"/>
    <x v="3"/>
    <x v="12"/>
    <x v="36"/>
    <x v="2"/>
    <x v="18"/>
    <n v="1072807"/>
    <n v="0"/>
  </r>
  <r>
    <x v="0"/>
    <x v="0"/>
    <x v="0"/>
    <x v="0"/>
    <x v="0"/>
    <x v="1"/>
    <x v="11"/>
    <x v="3"/>
    <x v="12"/>
    <x v="36"/>
    <x v="2"/>
    <x v="19"/>
    <n v="705000"/>
    <n v="0"/>
  </r>
  <r>
    <x v="0"/>
    <x v="0"/>
    <x v="0"/>
    <x v="0"/>
    <x v="0"/>
    <x v="1"/>
    <x v="11"/>
    <x v="3"/>
    <x v="12"/>
    <x v="36"/>
    <x v="2"/>
    <x v="20"/>
    <n v="325000"/>
    <n v="0"/>
  </r>
  <r>
    <x v="0"/>
    <x v="0"/>
    <x v="0"/>
    <x v="0"/>
    <x v="0"/>
    <x v="1"/>
    <x v="11"/>
    <x v="2"/>
    <x v="6"/>
    <x v="30"/>
    <x v="1"/>
    <x v="5"/>
    <n v="100000"/>
    <n v="0"/>
  </r>
  <r>
    <x v="0"/>
    <x v="0"/>
    <x v="0"/>
    <x v="0"/>
    <x v="0"/>
    <x v="1"/>
    <x v="11"/>
    <x v="2"/>
    <x v="6"/>
    <x v="30"/>
    <x v="1"/>
    <x v="6"/>
    <n v="500000"/>
    <n v="0"/>
  </r>
  <r>
    <x v="0"/>
    <x v="0"/>
    <x v="0"/>
    <x v="0"/>
    <x v="0"/>
    <x v="1"/>
    <x v="11"/>
    <x v="2"/>
    <x v="6"/>
    <x v="30"/>
    <x v="1"/>
    <x v="11"/>
    <n v="1050000"/>
    <n v="0"/>
  </r>
  <r>
    <x v="0"/>
    <x v="0"/>
    <x v="0"/>
    <x v="0"/>
    <x v="0"/>
    <x v="1"/>
    <x v="11"/>
    <x v="2"/>
    <x v="6"/>
    <x v="30"/>
    <x v="2"/>
    <x v="17"/>
    <n v="700000"/>
    <n v="0"/>
  </r>
  <r>
    <x v="0"/>
    <x v="0"/>
    <x v="0"/>
    <x v="0"/>
    <x v="0"/>
    <x v="1"/>
    <x v="12"/>
    <x v="3"/>
    <x v="7"/>
    <x v="11"/>
    <x v="0"/>
    <x v="0"/>
    <n v="3399202591"/>
    <n v="564301359.79000008"/>
  </r>
  <r>
    <x v="0"/>
    <x v="0"/>
    <x v="0"/>
    <x v="0"/>
    <x v="0"/>
    <x v="1"/>
    <x v="12"/>
    <x v="3"/>
    <x v="7"/>
    <x v="11"/>
    <x v="0"/>
    <x v="1"/>
    <n v="888737706"/>
    <n v="128121849.5"/>
  </r>
  <r>
    <x v="0"/>
    <x v="0"/>
    <x v="0"/>
    <x v="0"/>
    <x v="0"/>
    <x v="1"/>
    <x v="12"/>
    <x v="3"/>
    <x v="7"/>
    <x v="11"/>
    <x v="0"/>
    <x v="2"/>
    <n v="438000"/>
    <n v="73204.740000000005"/>
  </r>
  <r>
    <x v="0"/>
    <x v="0"/>
    <x v="0"/>
    <x v="0"/>
    <x v="0"/>
    <x v="1"/>
    <x v="12"/>
    <x v="3"/>
    <x v="7"/>
    <x v="11"/>
    <x v="0"/>
    <x v="21"/>
    <n v="6000000"/>
    <n v="0"/>
  </r>
  <r>
    <x v="0"/>
    <x v="0"/>
    <x v="0"/>
    <x v="0"/>
    <x v="0"/>
    <x v="1"/>
    <x v="12"/>
    <x v="3"/>
    <x v="7"/>
    <x v="11"/>
    <x v="0"/>
    <x v="3"/>
    <n v="397490861"/>
    <n v="65066975.109999985"/>
  </r>
  <r>
    <x v="0"/>
    <x v="0"/>
    <x v="0"/>
    <x v="0"/>
    <x v="0"/>
    <x v="1"/>
    <x v="12"/>
    <x v="3"/>
    <x v="7"/>
    <x v="11"/>
    <x v="1"/>
    <x v="4"/>
    <n v="49508432"/>
    <n v="6246649.5300000003"/>
  </r>
  <r>
    <x v="0"/>
    <x v="0"/>
    <x v="0"/>
    <x v="0"/>
    <x v="0"/>
    <x v="1"/>
    <x v="12"/>
    <x v="3"/>
    <x v="7"/>
    <x v="11"/>
    <x v="1"/>
    <x v="5"/>
    <n v="14887007"/>
    <n v="1320238.29"/>
  </r>
  <r>
    <x v="0"/>
    <x v="0"/>
    <x v="0"/>
    <x v="0"/>
    <x v="0"/>
    <x v="1"/>
    <x v="12"/>
    <x v="3"/>
    <x v="7"/>
    <x v="11"/>
    <x v="1"/>
    <x v="6"/>
    <n v="8000000"/>
    <n v="1034080"/>
  </r>
  <r>
    <x v="0"/>
    <x v="0"/>
    <x v="0"/>
    <x v="0"/>
    <x v="0"/>
    <x v="1"/>
    <x v="12"/>
    <x v="3"/>
    <x v="7"/>
    <x v="11"/>
    <x v="1"/>
    <x v="7"/>
    <n v="1500000"/>
    <n v="0"/>
  </r>
  <r>
    <x v="0"/>
    <x v="0"/>
    <x v="0"/>
    <x v="0"/>
    <x v="0"/>
    <x v="1"/>
    <x v="12"/>
    <x v="3"/>
    <x v="7"/>
    <x v="11"/>
    <x v="1"/>
    <x v="8"/>
    <n v="33920000"/>
    <n v="1447496.09"/>
  </r>
  <r>
    <x v="0"/>
    <x v="0"/>
    <x v="0"/>
    <x v="0"/>
    <x v="0"/>
    <x v="1"/>
    <x v="12"/>
    <x v="3"/>
    <x v="7"/>
    <x v="11"/>
    <x v="1"/>
    <x v="9"/>
    <n v="108056992"/>
    <n v="22385872.509999998"/>
  </r>
  <r>
    <x v="0"/>
    <x v="0"/>
    <x v="0"/>
    <x v="0"/>
    <x v="0"/>
    <x v="1"/>
    <x v="12"/>
    <x v="3"/>
    <x v="7"/>
    <x v="11"/>
    <x v="1"/>
    <x v="10"/>
    <n v="125375000"/>
    <n v="88515.13"/>
  </r>
  <r>
    <x v="0"/>
    <x v="0"/>
    <x v="0"/>
    <x v="0"/>
    <x v="0"/>
    <x v="1"/>
    <x v="12"/>
    <x v="3"/>
    <x v="7"/>
    <x v="11"/>
    <x v="1"/>
    <x v="11"/>
    <n v="80027300"/>
    <n v="1173199.99"/>
  </r>
  <r>
    <x v="0"/>
    <x v="0"/>
    <x v="0"/>
    <x v="0"/>
    <x v="0"/>
    <x v="1"/>
    <x v="12"/>
    <x v="3"/>
    <x v="7"/>
    <x v="11"/>
    <x v="1"/>
    <x v="12"/>
    <n v="15442500"/>
    <n v="523636.8"/>
  </r>
  <r>
    <x v="0"/>
    <x v="0"/>
    <x v="0"/>
    <x v="0"/>
    <x v="0"/>
    <x v="1"/>
    <x v="12"/>
    <x v="3"/>
    <x v="7"/>
    <x v="11"/>
    <x v="2"/>
    <x v="13"/>
    <n v="59375500"/>
    <n v="0"/>
  </r>
  <r>
    <x v="0"/>
    <x v="0"/>
    <x v="0"/>
    <x v="0"/>
    <x v="0"/>
    <x v="1"/>
    <x v="12"/>
    <x v="3"/>
    <x v="7"/>
    <x v="11"/>
    <x v="2"/>
    <x v="14"/>
    <n v="58975000"/>
    <n v="1219884"/>
  </r>
  <r>
    <x v="0"/>
    <x v="0"/>
    <x v="0"/>
    <x v="0"/>
    <x v="0"/>
    <x v="1"/>
    <x v="12"/>
    <x v="3"/>
    <x v="7"/>
    <x v="11"/>
    <x v="2"/>
    <x v="15"/>
    <n v="1500000"/>
    <n v="0"/>
  </r>
  <r>
    <x v="0"/>
    <x v="0"/>
    <x v="0"/>
    <x v="0"/>
    <x v="0"/>
    <x v="1"/>
    <x v="12"/>
    <x v="3"/>
    <x v="7"/>
    <x v="11"/>
    <x v="2"/>
    <x v="16"/>
    <n v="74760000"/>
    <n v="0"/>
  </r>
  <r>
    <x v="0"/>
    <x v="0"/>
    <x v="0"/>
    <x v="0"/>
    <x v="0"/>
    <x v="1"/>
    <x v="12"/>
    <x v="3"/>
    <x v="7"/>
    <x v="11"/>
    <x v="2"/>
    <x v="17"/>
    <n v="934239897"/>
    <n v="70794555.920000002"/>
  </r>
  <r>
    <x v="0"/>
    <x v="0"/>
    <x v="0"/>
    <x v="0"/>
    <x v="0"/>
    <x v="1"/>
    <x v="12"/>
    <x v="3"/>
    <x v="7"/>
    <x v="11"/>
    <x v="2"/>
    <x v="18"/>
    <n v="252471503"/>
    <n v="1126747.78"/>
  </r>
  <r>
    <x v="0"/>
    <x v="0"/>
    <x v="0"/>
    <x v="0"/>
    <x v="0"/>
    <x v="1"/>
    <x v="12"/>
    <x v="3"/>
    <x v="7"/>
    <x v="11"/>
    <x v="2"/>
    <x v="19"/>
    <n v="29777200"/>
    <n v="288368.09999999998"/>
  </r>
  <r>
    <x v="0"/>
    <x v="0"/>
    <x v="0"/>
    <x v="0"/>
    <x v="0"/>
    <x v="1"/>
    <x v="12"/>
    <x v="3"/>
    <x v="7"/>
    <x v="11"/>
    <x v="2"/>
    <x v="20"/>
    <n v="195303333"/>
    <n v="823640"/>
  </r>
  <r>
    <x v="0"/>
    <x v="0"/>
    <x v="0"/>
    <x v="0"/>
    <x v="0"/>
    <x v="1"/>
    <x v="12"/>
    <x v="3"/>
    <x v="7"/>
    <x v="37"/>
    <x v="0"/>
    <x v="0"/>
    <n v="26300000"/>
    <n v="3074000"/>
  </r>
  <r>
    <x v="0"/>
    <x v="0"/>
    <x v="0"/>
    <x v="0"/>
    <x v="0"/>
    <x v="1"/>
    <x v="12"/>
    <x v="3"/>
    <x v="7"/>
    <x v="37"/>
    <x v="0"/>
    <x v="1"/>
    <n v="3888000"/>
    <n v="418000"/>
  </r>
  <r>
    <x v="0"/>
    <x v="0"/>
    <x v="0"/>
    <x v="0"/>
    <x v="0"/>
    <x v="1"/>
    <x v="12"/>
    <x v="3"/>
    <x v="7"/>
    <x v="37"/>
    <x v="0"/>
    <x v="3"/>
    <n v="3500000"/>
    <n v="465844.5"/>
  </r>
  <r>
    <x v="0"/>
    <x v="0"/>
    <x v="0"/>
    <x v="0"/>
    <x v="0"/>
    <x v="1"/>
    <x v="12"/>
    <x v="3"/>
    <x v="7"/>
    <x v="37"/>
    <x v="1"/>
    <x v="4"/>
    <n v="1896000"/>
    <n v="117719.12"/>
  </r>
  <r>
    <x v="0"/>
    <x v="0"/>
    <x v="0"/>
    <x v="0"/>
    <x v="0"/>
    <x v="1"/>
    <x v="12"/>
    <x v="3"/>
    <x v="7"/>
    <x v="37"/>
    <x v="1"/>
    <x v="6"/>
    <n v="2230000"/>
    <n v="272450"/>
  </r>
  <r>
    <x v="0"/>
    <x v="0"/>
    <x v="0"/>
    <x v="0"/>
    <x v="0"/>
    <x v="1"/>
    <x v="12"/>
    <x v="3"/>
    <x v="7"/>
    <x v="37"/>
    <x v="1"/>
    <x v="7"/>
    <n v="250000"/>
    <n v="0"/>
  </r>
  <r>
    <x v="0"/>
    <x v="0"/>
    <x v="0"/>
    <x v="0"/>
    <x v="0"/>
    <x v="1"/>
    <x v="12"/>
    <x v="3"/>
    <x v="7"/>
    <x v="37"/>
    <x v="1"/>
    <x v="9"/>
    <n v="784000"/>
    <n v="15839.3"/>
  </r>
  <r>
    <x v="0"/>
    <x v="0"/>
    <x v="0"/>
    <x v="0"/>
    <x v="0"/>
    <x v="1"/>
    <x v="12"/>
    <x v="3"/>
    <x v="7"/>
    <x v="37"/>
    <x v="1"/>
    <x v="10"/>
    <n v="876887"/>
    <n v="0"/>
  </r>
  <r>
    <x v="0"/>
    <x v="0"/>
    <x v="0"/>
    <x v="0"/>
    <x v="0"/>
    <x v="1"/>
    <x v="12"/>
    <x v="3"/>
    <x v="7"/>
    <x v="37"/>
    <x v="1"/>
    <x v="11"/>
    <n v="5310000"/>
    <n v="348680"/>
  </r>
  <r>
    <x v="0"/>
    <x v="0"/>
    <x v="0"/>
    <x v="0"/>
    <x v="0"/>
    <x v="1"/>
    <x v="12"/>
    <x v="3"/>
    <x v="7"/>
    <x v="37"/>
    <x v="1"/>
    <x v="12"/>
    <n v="300000"/>
    <n v="0"/>
  </r>
  <r>
    <x v="0"/>
    <x v="0"/>
    <x v="0"/>
    <x v="0"/>
    <x v="0"/>
    <x v="1"/>
    <x v="12"/>
    <x v="3"/>
    <x v="7"/>
    <x v="37"/>
    <x v="2"/>
    <x v="13"/>
    <n v="80000"/>
    <n v="0"/>
  </r>
  <r>
    <x v="0"/>
    <x v="0"/>
    <x v="0"/>
    <x v="0"/>
    <x v="0"/>
    <x v="1"/>
    <x v="12"/>
    <x v="3"/>
    <x v="7"/>
    <x v="37"/>
    <x v="2"/>
    <x v="14"/>
    <n v="150000"/>
    <n v="0"/>
  </r>
  <r>
    <x v="0"/>
    <x v="0"/>
    <x v="0"/>
    <x v="0"/>
    <x v="0"/>
    <x v="1"/>
    <x v="12"/>
    <x v="3"/>
    <x v="7"/>
    <x v="37"/>
    <x v="2"/>
    <x v="17"/>
    <n v="2000000"/>
    <n v="0"/>
  </r>
  <r>
    <x v="0"/>
    <x v="0"/>
    <x v="0"/>
    <x v="0"/>
    <x v="0"/>
    <x v="1"/>
    <x v="12"/>
    <x v="3"/>
    <x v="7"/>
    <x v="37"/>
    <x v="2"/>
    <x v="18"/>
    <n v="710000"/>
    <n v="0"/>
  </r>
  <r>
    <x v="0"/>
    <x v="0"/>
    <x v="0"/>
    <x v="0"/>
    <x v="0"/>
    <x v="1"/>
    <x v="12"/>
    <x v="3"/>
    <x v="7"/>
    <x v="37"/>
    <x v="2"/>
    <x v="19"/>
    <n v="240000"/>
    <n v="0"/>
  </r>
  <r>
    <x v="0"/>
    <x v="0"/>
    <x v="0"/>
    <x v="0"/>
    <x v="0"/>
    <x v="1"/>
    <x v="12"/>
    <x v="3"/>
    <x v="7"/>
    <x v="37"/>
    <x v="2"/>
    <x v="20"/>
    <n v="350000"/>
    <n v="0"/>
  </r>
  <r>
    <x v="0"/>
    <x v="0"/>
    <x v="0"/>
    <x v="0"/>
    <x v="0"/>
    <x v="1"/>
    <x v="12"/>
    <x v="3"/>
    <x v="7"/>
    <x v="38"/>
    <x v="0"/>
    <x v="0"/>
    <n v="894183598"/>
    <n v="128705249.98"/>
  </r>
  <r>
    <x v="0"/>
    <x v="0"/>
    <x v="0"/>
    <x v="0"/>
    <x v="0"/>
    <x v="1"/>
    <x v="12"/>
    <x v="3"/>
    <x v="7"/>
    <x v="38"/>
    <x v="0"/>
    <x v="1"/>
    <n v="110943976"/>
    <n v="6082050"/>
  </r>
  <r>
    <x v="0"/>
    <x v="0"/>
    <x v="0"/>
    <x v="0"/>
    <x v="0"/>
    <x v="1"/>
    <x v="12"/>
    <x v="3"/>
    <x v="7"/>
    <x v="38"/>
    <x v="0"/>
    <x v="3"/>
    <n v="117299028"/>
    <n v="19515318.59"/>
  </r>
  <r>
    <x v="0"/>
    <x v="0"/>
    <x v="0"/>
    <x v="0"/>
    <x v="0"/>
    <x v="1"/>
    <x v="12"/>
    <x v="3"/>
    <x v="7"/>
    <x v="38"/>
    <x v="1"/>
    <x v="4"/>
    <n v="588900000"/>
    <n v="96440790.060000002"/>
  </r>
  <r>
    <x v="0"/>
    <x v="0"/>
    <x v="0"/>
    <x v="0"/>
    <x v="0"/>
    <x v="1"/>
    <x v="12"/>
    <x v="3"/>
    <x v="7"/>
    <x v="38"/>
    <x v="1"/>
    <x v="5"/>
    <n v="3000000"/>
    <n v="0"/>
  </r>
  <r>
    <x v="0"/>
    <x v="0"/>
    <x v="0"/>
    <x v="0"/>
    <x v="0"/>
    <x v="1"/>
    <x v="12"/>
    <x v="3"/>
    <x v="7"/>
    <x v="38"/>
    <x v="1"/>
    <x v="6"/>
    <n v="1000000"/>
    <n v="0"/>
  </r>
  <r>
    <x v="0"/>
    <x v="0"/>
    <x v="0"/>
    <x v="0"/>
    <x v="0"/>
    <x v="1"/>
    <x v="12"/>
    <x v="3"/>
    <x v="7"/>
    <x v="38"/>
    <x v="1"/>
    <x v="7"/>
    <n v="7000000"/>
    <n v="0"/>
  </r>
  <r>
    <x v="0"/>
    <x v="0"/>
    <x v="0"/>
    <x v="0"/>
    <x v="0"/>
    <x v="1"/>
    <x v="12"/>
    <x v="3"/>
    <x v="7"/>
    <x v="38"/>
    <x v="1"/>
    <x v="8"/>
    <n v="12500000"/>
    <n v="0"/>
  </r>
  <r>
    <x v="0"/>
    <x v="0"/>
    <x v="0"/>
    <x v="0"/>
    <x v="0"/>
    <x v="1"/>
    <x v="12"/>
    <x v="3"/>
    <x v="7"/>
    <x v="38"/>
    <x v="1"/>
    <x v="9"/>
    <n v="156000000"/>
    <n v="173750106.37"/>
  </r>
  <r>
    <x v="0"/>
    <x v="0"/>
    <x v="0"/>
    <x v="0"/>
    <x v="0"/>
    <x v="1"/>
    <x v="12"/>
    <x v="3"/>
    <x v="7"/>
    <x v="38"/>
    <x v="1"/>
    <x v="10"/>
    <n v="850000000"/>
    <n v="0"/>
  </r>
  <r>
    <x v="0"/>
    <x v="0"/>
    <x v="0"/>
    <x v="0"/>
    <x v="0"/>
    <x v="1"/>
    <x v="12"/>
    <x v="3"/>
    <x v="7"/>
    <x v="38"/>
    <x v="1"/>
    <x v="11"/>
    <n v="172340852"/>
    <n v="15000"/>
  </r>
  <r>
    <x v="0"/>
    <x v="0"/>
    <x v="0"/>
    <x v="0"/>
    <x v="0"/>
    <x v="1"/>
    <x v="12"/>
    <x v="3"/>
    <x v="7"/>
    <x v="38"/>
    <x v="1"/>
    <x v="12"/>
    <n v="500000"/>
    <n v="0"/>
  </r>
  <r>
    <x v="0"/>
    <x v="0"/>
    <x v="0"/>
    <x v="0"/>
    <x v="0"/>
    <x v="1"/>
    <x v="12"/>
    <x v="3"/>
    <x v="7"/>
    <x v="38"/>
    <x v="2"/>
    <x v="13"/>
    <n v="3000000"/>
    <n v="328317.12"/>
  </r>
  <r>
    <x v="0"/>
    <x v="0"/>
    <x v="0"/>
    <x v="0"/>
    <x v="0"/>
    <x v="1"/>
    <x v="12"/>
    <x v="3"/>
    <x v="7"/>
    <x v="38"/>
    <x v="2"/>
    <x v="14"/>
    <n v="2000000"/>
    <n v="0"/>
  </r>
  <r>
    <x v="0"/>
    <x v="0"/>
    <x v="0"/>
    <x v="0"/>
    <x v="0"/>
    <x v="1"/>
    <x v="12"/>
    <x v="3"/>
    <x v="7"/>
    <x v="38"/>
    <x v="2"/>
    <x v="16"/>
    <n v="4500000"/>
    <n v="0"/>
  </r>
  <r>
    <x v="0"/>
    <x v="0"/>
    <x v="0"/>
    <x v="0"/>
    <x v="0"/>
    <x v="1"/>
    <x v="12"/>
    <x v="3"/>
    <x v="7"/>
    <x v="38"/>
    <x v="2"/>
    <x v="17"/>
    <n v="26500000"/>
    <n v="359656.92"/>
  </r>
  <r>
    <x v="0"/>
    <x v="0"/>
    <x v="0"/>
    <x v="0"/>
    <x v="0"/>
    <x v="1"/>
    <x v="12"/>
    <x v="3"/>
    <x v="7"/>
    <x v="38"/>
    <x v="2"/>
    <x v="18"/>
    <n v="30000000"/>
    <n v="1752021.8"/>
  </r>
  <r>
    <x v="0"/>
    <x v="0"/>
    <x v="0"/>
    <x v="0"/>
    <x v="0"/>
    <x v="1"/>
    <x v="12"/>
    <x v="3"/>
    <x v="7"/>
    <x v="38"/>
    <x v="2"/>
    <x v="19"/>
    <n v="21000000"/>
    <n v="2195706.2400000002"/>
  </r>
  <r>
    <x v="0"/>
    <x v="0"/>
    <x v="0"/>
    <x v="0"/>
    <x v="0"/>
    <x v="1"/>
    <x v="12"/>
    <x v="3"/>
    <x v="7"/>
    <x v="38"/>
    <x v="2"/>
    <x v="20"/>
    <n v="12000000"/>
    <n v="8099844.5"/>
  </r>
  <r>
    <x v="0"/>
    <x v="0"/>
    <x v="0"/>
    <x v="0"/>
    <x v="0"/>
    <x v="1"/>
    <x v="12"/>
    <x v="3"/>
    <x v="7"/>
    <x v="39"/>
    <x v="1"/>
    <x v="4"/>
    <n v="6000000"/>
    <n v="11983.14"/>
  </r>
  <r>
    <x v="0"/>
    <x v="0"/>
    <x v="0"/>
    <x v="0"/>
    <x v="0"/>
    <x v="1"/>
    <x v="12"/>
    <x v="3"/>
    <x v="7"/>
    <x v="39"/>
    <x v="1"/>
    <x v="9"/>
    <n v="44000000"/>
    <n v="0"/>
  </r>
  <r>
    <x v="0"/>
    <x v="0"/>
    <x v="0"/>
    <x v="0"/>
    <x v="0"/>
    <x v="1"/>
    <x v="12"/>
    <x v="3"/>
    <x v="7"/>
    <x v="39"/>
    <x v="1"/>
    <x v="10"/>
    <n v="250000000"/>
    <n v="0"/>
  </r>
  <r>
    <x v="0"/>
    <x v="0"/>
    <x v="0"/>
    <x v="0"/>
    <x v="0"/>
    <x v="1"/>
    <x v="12"/>
    <x v="3"/>
    <x v="7"/>
    <x v="40"/>
    <x v="0"/>
    <x v="0"/>
    <n v="1025202000"/>
    <n v="139264791.96000001"/>
  </r>
  <r>
    <x v="0"/>
    <x v="0"/>
    <x v="0"/>
    <x v="0"/>
    <x v="0"/>
    <x v="1"/>
    <x v="12"/>
    <x v="3"/>
    <x v="7"/>
    <x v="40"/>
    <x v="0"/>
    <x v="1"/>
    <n v="315000000"/>
    <n v="18841543.390000001"/>
  </r>
  <r>
    <x v="0"/>
    <x v="0"/>
    <x v="0"/>
    <x v="0"/>
    <x v="0"/>
    <x v="1"/>
    <x v="12"/>
    <x v="3"/>
    <x v="7"/>
    <x v="40"/>
    <x v="0"/>
    <x v="3"/>
    <n v="91341806"/>
    <n v="16325815.930000002"/>
  </r>
  <r>
    <x v="0"/>
    <x v="0"/>
    <x v="0"/>
    <x v="0"/>
    <x v="0"/>
    <x v="1"/>
    <x v="12"/>
    <x v="3"/>
    <x v="7"/>
    <x v="40"/>
    <x v="1"/>
    <x v="4"/>
    <n v="127250000"/>
    <n v="14889282.220000003"/>
  </r>
  <r>
    <x v="0"/>
    <x v="0"/>
    <x v="0"/>
    <x v="0"/>
    <x v="0"/>
    <x v="1"/>
    <x v="12"/>
    <x v="3"/>
    <x v="7"/>
    <x v="40"/>
    <x v="1"/>
    <x v="5"/>
    <n v="153000000"/>
    <n v="9194406.9100000001"/>
  </r>
  <r>
    <x v="0"/>
    <x v="0"/>
    <x v="0"/>
    <x v="0"/>
    <x v="0"/>
    <x v="1"/>
    <x v="12"/>
    <x v="3"/>
    <x v="7"/>
    <x v="40"/>
    <x v="1"/>
    <x v="6"/>
    <n v="295962000"/>
    <n v="29727887.5"/>
  </r>
  <r>
    <x v="0"/>
    <x v="0"/>
    <x v="0"/>
    <x v="0"/>
    <x v="0"/>
    <x v="1"/>
    <x v="12"/>
    <x v="3"/>
    <x v="7"/>
    <x v="40"/>
    <x v="1"/>
    <x v="7"/>
    <n v="4000000"/>
    <n v="0"/>
  </r>
  <r>
    <x v="0"/>
    <x v="0"/>
    <x v="0"/>
    <x v="0"/>
    <x v="0"/>
    <x v="1"/>
    <x v="12"/>
    <x v="3"/>
    <x v="7"/>
    <x v="40"/>
    <x v="1"/>
    <x v="8"/>
    <n v="120647582"/>
    <n v="0"/>
  </r>
  <r>
    <x v="0"/>
    <x v="0"/>
    <x v="0"/>
    <x v="0"/>
    <x v="0"/>
    <x v="1"/>
    <x v="12"/>
    <x v="3"/>
    <x v="7"/>
    <x v="40"/>
    <x v="1"/>
    <x v="9"/>
    <n v="107000000"/>
    <n v="21326256.600000001"/>
  </r>
  <r>
    <x v="0"/>
    <x v="0"/>
    <x v="0"/>
    <x v="0"/>
    <x v="0"/>
    <x v="1"/>
    <x v="12"/>
    <x v="3"/>
    <x v="7"/>
    <x v="40"/>
    <x v="1"/>
    <x v="10"/>
    <n v="415200000"/>
    <n v="1602740.4600000002"/>
  </r>
  <r>
    <x v="0"/>
    <x v="0"/>
    <x v="0"/>
    <x v="0"/>
    <x v="0"/>
    <x v="1"/>
    <x v="12"/>
    <x v="3"/>
    <x v="7"/>
    <x v="40"/>
    <x v="1"/>
    <x v="11"/>
    <n v="530800000"/>
    <n v="6784754.5700000003"/>
  </r>
  <r>
    <x v="0"/>
    <x v="0"/>
    <x v="0"/>
    <x v="0"/>
    <x v="0"/>
    <x v="1"/>
    <x v="12"/>
    <x v="3"/>
    <x v="7"/>
    <x v="40"/>
    <x v="1"/>
    <x v="12"/>
    <n v="15000000"/>
    <n v="0"/>
  </r>
  <r>
    <x v="0"/>
    <x v="0"/>
    <x v="0"/>
    <x v="0"/>
    <x v="0"/>
    <x v="1"/>
    <x v="12"/>
    <x v="3"/>
    <x v="13"/>
    <x v="41"/>
    <x v="0"/>
    <x v="0"/>
    <n v="125562000"/>
    <n v="19013074.479999997"/>
  </r>
  <r>
    <x v="0"/>
    <x v="0"/>
    <x v="0"/>
    <x v="0"/>
    <x v="0"/>
    <x v="1"/>
    <x v="12"/>
    <x v="3"/>
    <x v="13"/>
    <x v="41"/>
    <x v="0"/>
    <x v="1"/>
    <n v="9158126"/>
    <n v="1195000"/>
  </r>
  <r>
    <x v="0"/>
    <x v="0"/>
    <x v="0"/>
    <x v="0"/>
    <x v="0"/>
    <x v="1"/>
    <x v="12"/>
    <x v="3"/>
    <x v="13"/>
    <x v="41"/>
    <x v="0"/>
    <x v="3"/>
    <n v="16598870"/>
    <n v="2782413.7700000005"/>
  </r>
  <r>
    <x v="0"/>
    <x v="0"/>
    <x v="0"/>
    <x v="0"/>
    <x v="0"/>
    <x v="1"/>
    <x v="12"/>
    <x v="3"/>
    <x v="13"/>
    <x v="41"/>
    <x v="1"/>
    <x v="4"/>
    <n v="5035000"/>
    <n v="694964.22"/>
  </r>
  <r>
    <x v="0"/>
    <x v="0"/>
    <x v="0"/>
    <x v="0"/>
    <x v="0"/>
    <x v="1"/>
    <x v="12"/>
    <x v="3"/>
    <x v="13"/>
    <x v="41"/>
    <x v="1"/>
    <x v="5"/>
    <n v="300000"/>
    <n v="0"/>
  </r>
  <r>
    <x v="0"/>
    <x v="0"/>
    <x v="0"/>
    <x v="0"/>
    <x v="0"/>
    <x v="1"/>
    <x v="12"/>
    <x v="3"/>
    <x v="13"/>
    <x v="41"/>
    <x v="1"/>
    <x v="6"/>
    <n v="2500000"/>
    <n v="158550"/>
  </r>
  <r>
    <x v="0"/>
    <x v="0"/>
    <x v="0"/>
    <x v="0"/>
    <x v="0"/>
    <x v="1"/>
    <x v="12"/>
    <x v="3"/>
    <x v="13"/>
    <x v="41"/>
    <x v="1"/>
    <x v="7"/>
    <n v="215000"/>
    <n v="0"/>
  </r>
  <r>
    <x v="0"/>
    <x v="0"/>
    <x v="0"/>
    <x v="0"/>
    <x v="0"/>
    <x v="1"/>
    <x v="12"/>
    <x v="3"/>
    <x v="13"/>
    <x v="41"/>
    <x v="1"/>
    <x v="8"/>
    <n v="200000"/>
    <n v="0"/>
  </r>
  <r>
    <x v="0"/>
    <x v="0"/>
    <x v="0"/>
    <x v="0"/>
    <x v="0"/>
    <x v="1"/>
    <x v="12"/>
    <x v="3"/>
    <x v="13"/>
    <x v="41"/>
    <x v="1"/>
    <x v="9"/>
    <n v="800000"/>
    <n v="0"/>
  </r>
  <r>
    <x v="0"/>
    <x v="0"/>
    <x v="0"/>
    <x v="0"/>
    <x v="0"/>
    <x v="1"/>
    <x v="12"/>
    <x v="3"/>
    <x v="13"/>
    <x v="41"/>
    <x v="1"/>
    <x v="10"/>
    <n v="1850000"/>
    <n v="51653.32"/>
  </r>
  <r>
    <x v="0"/>
    <x v="0"/>
    <x v="0"/>
    <x v="0"/>
    <x v="0"/>
    <x v="1"/>
    <x v="12"/>
    <x v="3"/>
    <x v="13"/>
    <x v="41"/>
    <x v="1"/>
    <x v="11"/>
    <n v="2685000"/>
    <n v="0"/>
  </r>
  <r>
    <x v="0"/>
    <x v="0"/>
    <x v="0"/>
    <x v="0"/>
    <x v="0"/>
    <x v="1"/>
    <x v="12"/>
    <x v="3"/>
    <x v="13"/>
    <x v="41"/>
    <x v="1"/>
    <x v="12"/>
    <n v="1350000"/>
    <n v="64900"/>
  </r>
  <r>
    <x v="0"/>
    <x v="0"/>
    <x v="0"/>
    <x v="0"/>
    <x v="0"/>
    <x v="1"/>
    <x v="12"/>
    <x v="3"/>
    <x v="13"/>
    <x v="41"/>
    <x v="2"/>
    <x v="13"/>
    <n v="425000"/>
    <n v="0"/>
  </r>
  <r>
    <x v="0"/>
    <x v="0"/>
    <x v="0"/>
    <x v="0"/>
    <x v="0"/>
    <x v="1"/>
    <x v="12"/>
    <x v="3"/>
    <x v="13"/>
    <x v="41"/>
    <x v="2"/>
    <x v="14"/>
    <n v="625000"/>
    <n v="0"/>
  </r>
  <r>
    <x v="0"/>
    <x v="0"/>
    <x v="0"/>
    <x v="0"/>
    <x v="0"/>
    <x v="1"/>
    <x v="12"/>
    <x v="3"/>
    <x v="13"/>
    <x v="41"/>
    <x v="2"/>
    <x v="15"/>
    <n v="55000"/>
    <n v="0"/>
  </r>
  <r>
    <x v="0"/>
    <x v="0"/>
    <x v="0"/>
    <x v="0"/>
    <x v="0"/>
    <x v="1"/>
    <x v="12"/>
    <x v="3"/>
    <x v="13"/>
    <x v="41"/>
    <x v="2"/>
    <x v="16"/>
    <n v="920000"/>
    <n v="0"/>
  </r>
  <r>
    <x v="0"/>
    <x v="0"/>
    <x v="0"/>
    <x v="0"/>
    <x v="0"/>
    <x v="1"/>
    <x v="12"/>
    <x v="3"/>
    <x v="13"/>
    <x v="41"/>
    <x v="2"/>
    <x v="17"/>
    <n v="5125000"/>
    <n v="0"/>
  </r>
  <r>
    <x v="0"/>
    <x v="0"/>
    <x v="0"/>
    <x v="0"/>
    <x v="0"/>
    <x v="1"/>
    <x v="12"/>
    <x v="3"/>
    <x v="13"/>
    <x v="41"/>
    <x v="2"/>
    <x v="18"/>
    <n v="3745000"/>
    <n v="0"/>
  </r>
  <r>
    <x v="0"/>
    <x v="0"/>
    <x v="0"/>
    <x v="0"/>
    <x v="0"/>
    <x v="1"/>
    <x v="12"/>
    <x v="3"/>
    <x v="13"/>
    <x v="41"/>
    <x v="2"/>
    <x v="19"/>
    <n v="470000"/>
    <n v="0"/>
  </r>
  <r>
    <x v="0"/>
    <x v="0"/>
    <x v="0"/>
    <x v="0"/>
    <x v="0"/>
    <x v="1"/>
    <x v="12"/>
    <x v="3"/>
    <x v="13"/>
    <x v="41"/>
    <x v="2"/>
    <x v="20"/>
    <n v="620000"/>
    <n v="0"/>
  </r>
  <r>
    <x v="0"/>
    <x v="0"/>
    <x v="0"/>
    <x v="0"/>
    <x v="0"/>
    <x v="1"/>
    <x v="12"/>
    <x v="2"/>
    <x v="14"/>
    <x v="42"/>
    <x v="0"/>
    <x v="0"/>
    <n v="400480000"/>
    <n v="42042121.68"/>
  </r>
  <r>
    <x v="0"/>
    <x v="0"/>
    <x v="0"/>
    <x v="0"/>
    <x v="0"/>
    <x v="1"/>
    <x v="12"/>
    <x v="2"/>
    <x v="14"/>
    <x v="42"/>
    <x v="0"/>
    <x v="3"/>
    <n v="56116880"/>
    <n v="6446988.5899999999"/>
  </r>
  <r>
    <x v="0"/>
    <x v="0"/>
    <x v="0"/>
    <x v="0"/>
    <x v="0"/>
    <x v="1"/>
    <x v="12"/>
    <x v="2"/>
    <x v="6"/>
    <x v="43"/>
    <x v="0"/>
    <x v="0"/>
    <n v="81939334"/>
    <n v="13321475"/>
  </r>
  <r>
    <x v="0"/>
    <x v="0"/>
    <x v="0"/>
    <x v="0"/>
    <x v="0"/>
    <x v="1"/>
    <x v="12"/>
    <x v="2"/>
    <x v="6"/>
    <x v="43"/>
    <x v="0"/>
    <x v="1"/>
    <n v="14518474"/>
    <n v="529500"/>
  </r>
  <r>
    <x v="0"/>
    <x v="0"/>
    <x v="0"/>
    <x v="0"/>
    <x v="0"/>
    <x v="1"/>
    <x v="12"/>
    <x v="2"/>
    <x v="6"/>
    <x v="43"/>
    <x v="0"/>
    <x v="3"/>
    <n v="9670752"/>
    <n v="2004461.44"/>
  </r>
  <r>
    <x v="0"/>
    <x v="0"/>
    <x v="0"/>
    <x v="0"/>
    <x v="0"/>
    <x v="1"/>
    <x v="12"/>
    <x v="2"/>
    <x v="6"/>
    <x v="43"/>
    <x v="1"/>
    <x v="4"/>
    <n v="2587200"/>
    <n v="512659.73"/>
  </r>
  <r>
    <x v="0"/>
    <x v="0"/>
    <x v="0"/>
    <x v="0"/>
    <x v="0"/>
    <x v="1"/>
    <x v="12"/>
    <x v="2"/>
    <x v="6"/>
    <x v="43"/>
    <x v="1"/>
    <x v="5"/>
    <n v="630000"/>
    <n v="0"/>
  </r>
  <r>
    <x v="0"/>
    <x v="0"/>
    <x v="0"/>
    <x v="0"/>
    <x v="0"/>
    <x v="1"/>
    <x v="12"/>
    <x v="2"/>
    <x v="6"/>
    <x v="43"/>
    <x v="1"/>
    <x v="6"/>
    <n v="850000"/>
    <n v="0"/>
  </r>
  <r>
    <x v="0"/>
    <x v="0"/>
    <x v="0"/>
    <x v="0"/>
    <x v="0"/>
    <x v="1"/>
    <x v="12"/>
    <x v="2"/>
    <x v="6"/>
    <x v="43"/>
    <x v="1"/>
    <x v="7"/>
    <n v="60000"/>
    <n v="0"/>
  </r>
  <r>
    <x v="0"/>
    <x v="0"/>
    <x v="0"/>
    <x v="0"/>
    <x v="0"/>
    <x v="1"/>
    <x v="12"/>
    <x v="2"/>
    <x v="6"/>
    <x v="43"/>
    <x v="1"/>
    <x v="8"/>
    <n v="6410000"/>
    <n v="916114.1"/>
  </r>
  <r>
    <x v="0"/>
    <x v="0"/>
    <x v="0"/>
    <x v="0"/>
    <x v="0"/>
    <x v="1"/>
    <x v="12"/>
    <x v="2"/>
    <x v="6"/>
    <x v="43"/>
    <x v="1"/>
    <x v="9"/>
    <n v="1544000"/>
    <n v="651661.57999999996"/>
  </r>
  <r>
    <x v="0"/>
    <x v="0"/>
    <x v="0"/>
    <x v="0"/>
    <x v="0"/>
    <x v="1"/>
    <x v="12"/>
    <x v="2"/>
    <x v="6"/>
    <x v="43"/>
    <x v="1"/>
    <x v="10"/>
    <n v="15490000"/>
    <n v="78316"/>
  </r>
  <r>
    <x v="0"/>
    <x v="0"/>
    <x v="0"/>
    <x v="0"/>
    <x v="0"/>
    <x v="1"/>
    <x v="12"/>
    <x v="2"/>
    <x v="6"/>
    <x v="43"/>
    <x v="1"/>
    <x v="11"/>
    <n v="11852000"/>
    <n v="0"/>
  </r>
  <r>
    <x v="0"/>
    <x v="0"/>
    <x v="0"/>
    <x v="0"/>
    <x v="0"/>
    <x v="1"/>
    <x v="12"/>
    <x v="2"/>
    <x v="6"/>
    <x v="43"/>
    <x v="1"/>
    <x v="12"/>
    <n v="400000"/>
    <n v="239103.4"/>
  </r>
  <r>
    <x v="0"/>
    <x v="0"/>
    <x v="0"/>
    <x v="0"/>
    <x v="0"/>
    <x v="1"/>
    <x v="12"/>
    <x v="2"/>
    <x v="6"/>
    <x v="43"/>
    <x v="2"/>
    <x v="13"/>
    <n v="225000"/>
    <n v="0"/>
  </r>
  <r>
    <x v="0"/>
    <x v="0"/>
    <x v="0"/>
    <x v="0"/>
    <x v="0"/>
    <x v="1"/>
    <x v="12"/>
    <x v="2"/>
    <x v="6"/>
    <x v="43"/>
    <x v="2"/>
    <x v="14"/>
    <n v="20000"/>
    <n v="10361.530000000001"/>
  </r>
  <r>
    <x v="0"/>
    <x v="0"/>
    <x v="0"/>
    <x v="0"/>
    <x v="0"/>
    <x v="1"/>
    <x v="12"/>
    <x v="2"/>
    <x v="6"/>
    <x v="43"/>
    <x v="2"/>
    <x v="16"/>
    <n v="15000"/>
    <n v="0"/>
  </r>
  <r>
    <x v="0"/>
    <x v="0"/>
    <x v="0"/>
    <x v="0"/>
    <x v="0"/>
    <x v="1"/>
    <x v="12"/>
    <x v="2"/>
    <x v="6"/>
    <x v="43"/>
    <x v="2"/>
    <x v="17"/>
    <n v="3600000"/>
    <n v="100000"/>
  </r>
  <r>
    <x v="0"/>
    <x v="0"/>
    <x v="0"/>
    <x v="0"/>
    <x v="0"/>
    <x v="1"/>
    <x v="12"/>
    <x v="2"/>
    <x v="6"/>
    <x v="43"/>
    <x v="2"/>
    <x v="18"/>
    <n v="1465000"/>
    <n v="0"/>
  </r>
  <r>
    <x v="0"/>
    <x v="0"/>
    <x v="0"/>
    <x v="0"/>
    <x v="0"/>
    <x v="1"/>
    <x v="12"/>
    <x v="2"/>
    <x v="6"/>
    <x v="43"/>
    <x v="2"/>
    <x v="19"/>
    <n v="460000"/>
    <n v="0"/>
  </r>
  <r>
    <x v="0"/>
    <x v="0"/>
    <x v="0"/>
    <x v="0"/>
    <x v="0"/>
    <x v="1"/>
    <x v="12"/>
    <x v="2"/>
    <x v="6"/>
    <x v="43"/>
    <x v="2"/>
    <x v="20"/>
    <n v="0"/>
    <n v="0"/>
  </r>
  <r>
    <x v="0"/>
    <x v="0"/>
    <x v="0"/>
    <x v="0"/>
    <x v="0"/>
    <x v="1"/>
    <x v="13"/>
    <x v="3"/>
    <x v="11"/>
    <x v="44"/>
    <x v="0"/>
    <x v="0"/>
    <n v="1807317845"/>
    <n v="275247170.44000006"/>
  </r>
  <r>
    <x v="0"/>
    <x v="0"/>
    <x v="0"/>
    <x v="0"/>
    <x v="0"/>
    <x v="1"/>
    <x v="13"/>
    <x v="3"/>
    <x v="11"/>
    <x v="44"/>
    <x v="0"/>
    <x v="1"/>
    <n v="358890818"/>
    <n v="16663020.699999999"/>
  </r>
  <r>
    <x v="0"/>
    <x v="0"/>
    <x v="0"/>
    <x v="0"/>
    <x v="0"/>
    <x v="1"/>
    <x v="13"/>
    <x v="3"/>
    <x v="11"/>
    <x v="44"/>
    <x v="0"/>
    <x v="2"/>
    <n v="3400000"/>
    <n v="28873.46"/>
  </r>
  <r>
    <x v="0"/>
    <x v="0"/>
    <x v="0"/>
    <x v="0"/>
    <x v="0"/>
    <x v="1"/>
    <x v="13"/>
    <x v="3"/>
    <x v="11"/>
    <x v="44"/>
    <x v="0"/>
    <x v="21"/>
    <n v="400000"/>
    <n v="5000"/>
  </r>
  <r>
    <x v="0"/>
    <x v="0"/>
    <x v="0"/>
    <x v="0"/>
    <x v="0"/>
    <x v="1"/>
    <x v="13"/>
    <x v="3"/>
    <x v="11"/>
    <x v="44"/>
    <x v="0"/>
    <x v="3"/>
    <n v="227405386"/>
    <n v="35526731.669999987"/>
  </r>
  <r>
    <x v="0"/>
    <x v="0"/>
    <x v="0"/>
    <x v="0"/>
    <x v="0"/>
    <x v="1"/>
    <x v="13"/>
    <x v="3"/>
    <x v="11"/>
    <x v="44"/>
    <x v="1"/>
    <x v="4"/>
    <n v="116302600"/>
    <n v="9624944.9799999986"/>
  </r>
  <r>
    <x v="0"/>
    <x v="0"/>
    <x v="0"/>
    <x v="0"/>
    <x v="0"/>
    <x v="1"/>
    <x v="13"/>
    <x v="3"/>
    <x v="11"/>
    <x v="44"/>
    <x v="1"/>
    <x v="5"/>
    <n v="150030442"/>
    <n v="24608301.739999998"/>
  </r>
  <r>
    <x v="0"/>
    <x v="0"/>
    <x v="0"/>
    <x v="0"/>
    <x v="0"/>
    <x v="1"/>
    <x v="13"/>
    <x v="3"/>
    <x v="11"/>
    <x v="44"/>
    <x v="1"/>
    <x v="6"/>
    <n v="37270855"/>
    <n v="1073915"/>
  </r>
  <r>
    <x v="0"/>
    <x v="0"/>
    <x v="0"/>
    <x v="0"/>
    <x v="0"/>
    <x v="1"/>
    <x v="13"/>
    <x v="3"/>
    <x v="11"/>
    <x v="44"/>
    <x v="1"/>
    <x v="7"/>
    <n v="16173600"/>
    <n v="0"/>
  </r>
  <r>
    <x v="0"/>
    <x v="0"/>
    <x v="0"/>
    <x v="0"/>
    <x v="0"/>
    <x v="1"/>
    <x v="13"/>
    <x v="3"/>
    <x v="11"/>
    <x v="44"/>
    <x v="1"/>
    <x v="8"/>
    <n v="486449806"/>
    <n v="18399246.66"/>
  </r>
  <r>
    <x v="0"/>
    <x v="0"/>
    <x v="0"/>
    <x v="0"/>
    <x v="0"/>
    <x v="1"/>
    <x v="13"/>
    <x v="3"/>
    <x v="11"/>
    <x v="44"/>
    <x v="1"/>
    <x v="9"/>
    <n v="39027000"/>
    <n v="6320036.3299999991"/>
  </r>
  <r>
    <x v="0"/>
    <x v="0"/>
    <x v="0"/>
    <x v="0"/>
    <x v="0"/>
    <x v="1"/>
    <x v="13"/>
    <x v="3"/>
    <x v="11"/>
    <x v="44"/>
    <x v="1"/>
    <x v="10"/>
    <n v="61590000"/>
    <n v="564065.93000000005"/>
  </r>
  <r>
    <x v="0"/>
    <x v="0"/>
    <x v="0"/>
    <x v="0"/>
    <x v="0"/>
    <x v="1"/>
    <x v="13"/>
    <x v="3"/>
    <x v="11"/>
    <x v="44"/>
    <x v="1"/>
    <x v="11"/>
    <n v="289693895"/>
    <n v="5040171.1800000006"/>
  </r>
  <r>
    <x v="0"/>
    <x v="0"/>
    <x v="0"/>
    <x v="0"/>
    <x v="0"/>
    <x v="1"/>
    <x v="13"/>
    <x v="3"/>
    <x v="11"/>
    <x v="44"/>
    <x v="1"/>
    <x v="12"/>
    <n v="59630000"/>
    <n v="1338443.2"/>
  </r>
  <r>
    <x v="0"/>
    <x v="0"/>
    <x v="0"/>
    <x v="0"/>
    <x v="0"/>
    <x v="1"/>
    <x v="13"/>
    <x v="3"/>
    <x v="11"/>
    <x v="44"/>
    <x v="2"/>
    <x v="13"/>
    <n v="53700000"/>
    <n v="5563280"/>
  </r>
  <r>
    <x v="0"/>
    <x v="0"/>
    <x v="0"/>
    <x v="0"/>
    <x v="0"/>
    <x v="1"/>
    <x v="13"/>
    <x v="3"/>
    <x v="11"/>
    <x v="44"/>
    <x v="2"/>
    <x v="14"/>
    <n v="28600692"/>
    <n v="0"/>
  </r>
  <r>
    <x v="0"/>
    <x v="0"/>
    <x v="0"/>
    <x v="0"/>
    <x v="0"/>
    <x v="1"/>
    <x v="13"/>
    <x v="3"/>
    <x v="11"/>
    <x v="44"/>
    <x v="2"/>
    <x v="15"/>
    <n v="860000"/>
    <n v="13608"/>
  </r>
  <r>
    <x v="0"/>
    <x v="0"/>
    <x v="0"/>
    <x v="0"/>
    <x v="0"/>
    <x v="1"/>
    <x v="13"/>
    <x v="3"/>
    <x v="11"/>
    <x v="44"/>
    <x v="2"/>
    <x v="16"/>
    <n v="8602600"/>
    <n v="0"/>
  </r>
  <r>
    <x v="0"/>
    <x v="0"/>
    <x v="0"/>
    <x v="0"/>
    <x v="0"/>
    <x v="1"/>
    <x v="13"/>
    <x v="3"/>
    <x v="11"/>
    <x v="44"/>
    <x v="2"/>
    <x v="17"/>
    <n v="62263448"/>
    <n v="500000"/>
  </r>
  <r>
    <x v="0"/>
    <x v="0"/>
    <x v="0"/>
    <x v="0"/>
    <x v="0"/>
    <x v="1"/>
    <x v="13"/>
    <x v="3"/>
    <x v="11"/>
    <x v="44"/>
    <x v="2"/>
    <x v="18"/>
    <n v="56009050"/>
    <n v="36669.35"/>
  </r>
  <r>
    <x v="0"/>
    <x v="0"/>
    <x v="0"/>
    <x v="0"/>
    <x v="0"/>
    <x v="1"/>
    <x v="13"/>
    <x v="3"/>
    <x v="11"/>
    <x v="44"/>
    <x v="2"/>
    <x v="19"/>
    <n v="39586275"/>
    <n v="177000"/>
  </r>
  <r>
    <x v="0"/>
    <x v="0"/>
    <x v="0"/>
    <x v="0"/>
    <x v="0"/>
    <x v="1"/>
    <x v="13"/>
    <x v="3"/>
    <x v="11"/>
    <x v="44"/>
    <x v="2"/>
    <x v="20"/>
    <n v="5590800"/>
    <n v="0"/>
  </r>
  <r>
    <x v="0"/>
    <x v="0"/>
    <x v="0"/>
    <x v="0"/>
    <x v="0"/>
    <x v="1"/>
    <x v="13"/>
    <x v="2"/>
    <x v="5"/>
    <x v="6"/>
    <x v="0"/>
    <x v="0"/>
    <n v="27836000"/>
    <n v="4085071.07"/>
  </r>
  <r>
    <x v="0"/>
    <x v="0"/>
    <x v="0"/>
    <x v="0"/>
    <x v="0"/>
    <x v="1"/>
    <x v="13"/>
    <x v="2"/>
    <x v="5"/>
    <x v="6"/>
    <x v="0"/>
    <x v="1"/>
    <n v="2692000"/>
    <n v="90000"/>
  </r>
  <r>
    <x v="0"/>
    <x v="0"/>
    <x v="0"/>
    <x v="0"/>
    <x v="0"/>
    <x v="1"/>
    <x v="13"/>
    <x v="2"/>
    <x v="5"/>
    <x v="6"/>
    <x v="0"/>
    <x v="3"/>
    <n v="3823056"/>
    <n v="616155.1"/>
  </r>
  <r>
    <x v="0"/>
    <x v="0"/>
    <x v="0"/>
    <x v="0"/>
    <x v="0"/>
    <x v="1"/>
    <x v="13"/>
    <x v="2"/>
    <x v="5"/>
    <x v="6"/>
    <x v="1"/>
    <x v="4"/>
    <n v="1529600"/>
    <n v="242157.96"/>
  </r>
  <r>
    <x v="0"/>
    <x v="0"/>
    <x v="0"/>
    <x v="0"/>
    <x v="0"/>
    <x v="1"/>
    <x v="13"/>
    <x v="2"/>
    <x v="5"/>
    <x v="6"/>
    <x v="1"/>
    <x v="5"/>
    <n v="200000"/>
    <n v="0"/>
  </r>
  <r>
    <x v="0"/>
    <x v="0"/>
    <x v="0"/>
    <x v="0"/>
    <x v="0"/>
    <x v="1"/>
    <x v="13"/>
    <x v="2"/>
    <x v="5"/>
    <x v="6"/>
    <x v="1"/>
    <x v="6"/>
    <n v="1500000"/>
    <n v="102742.5"/>
  </r>
  <r>
    <x v="0"/>
    <x v="0"/>
    <x v="0"/>
    <x v="0"/>
    <x v="0"/>
    <x v="1"/>
    <x v="13"/>
    <x v="2"/>
    <x v="5"/>
    <x v="6"/>
    <x v="1"/>
    <x v="8"/>
    <n v="261000"/>
    <n v="0"/>
  </r>
  <r>
    <x v="0"/>
    <x v="0"/>
    <x v="0"/>
    <x v="0"/>
    <x v="0"/>
    <x v="1"/>
    <x v="13"/>
    <x v="2"/>
    <x v="5"/>
    <x v="6"/>
    <x v="1"/>
    <x v="9"/>
    <n v="128400"/>
    <n v="0"/>
  </r>
  <r>
    <x v="0"/>
    <x v="0"/>
    <x v="0"/>
    <x v="0"/>
    <x v="0"/>
    <x v="1"/>
    <x v="13"/>
    <x v="2"/>
    <x v="5"/>
    <x v="6"/>
    <x v="1"/>
    <x v="10"/>
    <n v="225000"/>
    <n v="0"/>
  </r>
  <r>
    <x v="0"/>
    <x v="0"/>
    <x v="0"/>
    <x v="0"/>
    <x v="0"/>
    <x v="1"/>
    <x v="13"/>
    <x v="2"/>
    <x v="5"/>
    <x v="6"/>
    <x v="1"/>
    <x v="11"/>
    <n v="7184317"/>
    <n v="31506"/>
  </r>
  <r>
    <x v="0"/>
    <x v="0"/>
    <x v="0"/>
    <x v="0"/>
    <x v="0"/>
    <x v="1"/>
    <x v="13"/>
    <x v="2"/>
    <x v="5"/>
    <x v="6"/>
    <x v="1"/>
    <x v="12"/>
    <n v="300000"/>
    <n v="71390"/>
  </r>
  <r>
    <x v="0"/>
    <x v="0"/>
    <x v="0"/>
    <x v="0"/>
    <x v="0"/>
    <x v="1"/>
    <x v="13"/>
    <x v="2"/>
    <x v="5"/>
    <x v="6"/>
    <x v="2"/>
    <x v="13"/>
    <n v="22000"/>
    <n v="0"/>
  </r>
  <r>
    <x v="0"/>
    <x v="0"/>
    <x v="0"/>
    <x v="0"/>
    <x v="0"/>
    <x v="1"/>
    <x v="13"/>
    <x v="2"/>
    <x v="5"/>
    <x v="6"/>
    <x v="2"/>
    <x v="14"/>
    <n v="0"/>
    <n v="0"/>
  </r>
  <r>
    <x v="0"/>
    <x v="0"/>
    <x v="0"/>
    <x v="0"/>
    <x v="0"/>
    <x v="1"/>
    <x v="13"/>
    <x v="2"/>
    <x v="5"/>
    <x v="6"/>
    <x v="2"/>
    <x v="15"/>
    <n v="15000"/>
    <n v="0"/>
  </r>
  <r>
    <x v="0"/>
    <x v="0"/>
    <x v="0"/>
    <x v="0"/>
    <x v="0"/>
    <x v="1"/>
    <x v="13"/>
    <x v="2"/>
    <x v="5"/>
    <x v="6"/>
    <x v="2"/>
    <x v="16"/>
    <n v="0"/>
    <n v="0"/>
  </r>
  <r>
    <x v="0"/>
    <x v="0"/>
    <x v="0"/>
    <x v="0"/>
    <x v="0"/>
    <x v="1"/>
    <x v="13"/>
    <x v="2"/>
    <x v="5"/>
    <x v="6"/>
    <x v="2"/>
    <x v="17"/>
    <n v="2203500"/>
    <n v="549230"/>
  </r>
  <r>
    <x v="0"/>
    <x v="0"/>
    <x v="0"/>
    <x v="0"/>
    <x v="0"/>
    <x v="1"/>
    <x v="13"/>
    <x v="2"/>
    <x v="5"/>
    <x v="6"/>
    <x v="2"/>
    <x v="18"/>
    <n v="205000"/>
    <n v="0"/>
  </r>
  <r>
    <x v="0"/>
    <x v="0"/>
    <x v="0"/>
    <x v="0"/>
    <x v="0"/>
    <x v="1"/>
    <x v="13"/>
    <x v="2"/>
    <x v="5"/>
    <x v="6"/>
    <x v="2"/>
    <x v="20"/>
    <n v="5631898"/>
    <n v="0"/>
  </r>
  <r>
    <x v="0"/>
    <x v="0"/>
    <x v="0"/>
    <x v="0"/>
    <x v="0"/>
    <x v="1"/>
    <x v="13"/>
    <x v="2"/>
    <x v="6"/>
    <x v="30"/>
    <x v="0"/>
    <x v="0"/>
    <n v="96567238"/>
    <n v="17997380.16"/>
  </r>
  <r>
    <x v="0"/>
    <x v="0"/>
    <x v="0"/>
    <x v="0"/>
    <x v="0"/>
    <x v="1"/>
    <x v="13"/>
    <x v="2"/>
    <x v="6"/>
    <x v="30"/>
    <x v="0"/>
    <x v="1"/>
    <n v="5058675"/>
    <n v="336500"/>
  </r>
  <r>
    <x v="0"/>
    <x v="0"/>
    <x v="0"/>
    <x v="0"/>
    <x v="0"/>
    <x v="1"/>
    <x v="13"/>
    <x v="2"/>
    <x v="6"/>
    <x v="30"/>
    <x v="0"/>
    <x v="2"/>
    <n v="50000"/>
    <n v="0"/>
  </r>
  <r>
    <x v="0"/>
    <x v="0"/>
    <x v="0"/>
    <x v="0"/>
    <x v="0"/>
    <x v="1"/>
    <x v="13"/>
    <x v="2"/>
    <x v="6"/>
    <x v="30"/>
    <x v="0"/>
    <x v="3"/>
    <n v="12177278"/>
    <n v="2082528.2700000003"/>
  </r>
  <r>
    <x v="0"/>
    <x v="0"/>
    <x v="0"/>
    <x v="0"/>
    <x v="0"/>
    <x v="1"/>
    <x v="13"/>
    <x v="2"/>
    <x v="6"/>
    <x v="30"/>
    <x v="1"/>
    <x v="4"/>
    <n v="5850000"/>
    <n v="476362.57"/>
  </r>
  <r>
    <x v="0"/>
    <x v="0"/>
    <x v="0"/>
    <x v="0"/>
    <x v="0"/>
    <x v="1"/>
    <x v="13"/>
    <x v="2"/>
    <x v="6"/>
    <x v="30"/>
    <x v="1"/>
    <x v="5"/>
    <n v="10050000"/>
    <n v="0"/>
  </r>
  <r>
    <x v="0"/>
    <x v="0"/>
    <x v="0"/>
    <x v="0"/>
    <x v="0"/>
    <x v="1"/>
    <x v="13"/>
    <x v="2"/>
    <x v="6"/>
    <x v="30"/>
    <x v="1"/>
    <x v="6"/>
    <n v="2570000"/>
    <n v="395350"/>
  </r>
  <r>
    <x v="0"/>
    <x v="0"/>
    <x v="0"/>
    <x v="0"/>
    <x v="0"/>
    <x v="1"/>
    <x v="13"/>
    <x v="2"/>
    <x v="6"/>
    <x v="30"/>
    <x v="1"/>
    <x v="7"/>
    <n v="80000"/>
    <n v="0"/>
  </r>
  <r>
    <x v="0"/>
    <x v="0"/>
    <x v="0"/>
    <x v="0"/>
    <x v="0"/>
    <x v="1"/>
    <x v="13"/>
    <x v="2"/>
    <x v="6"/>
    <x v="30"/>
    <x v="1"/>
    <x v="8"/>
    <n v="5788000"/>
    <n v="682806.52"/>
  </r>
  <r>
    <x v="0"/>
    <x v="0"/>
    <x v="0"/>
    <x v="0"/>
    <x v="0"/>
    <x v="1"/>
    <x v="13"/>
    <x v="2"/>
    <x v="6"/>
    <x v="30"/>
    <x v="1"/>
    <x v="9"/>
    <n v="530000"/>
    <n v="530000"/>
  </r>
  <r>
    <x v="0"/>
    <x v="0"/>
    <x v="0"/>
    <x v="0"/>
    <x v="0"/>
    <x v="1"/>
    <x v="13"/>
    <x v="2"/>
    <x v="6"/>
    <x v="30"/>
    <x v="1"/>
    <x v="10"/>
    <n v="7290000"/>
    <n v="0"/>
  </r>
  <r>
    <x v="0"/>
    <x v="0"/>
    <x v="0"/>
    <x v="0"/>
    <x v="0"/>
    <x v="1"/>
    <x v="13"/>
    <x v="2"/>
    <x v="6"/>
    <x v="30"/>
    <x v="1"/>
    <x v="11"/>
    <n v="13350000"/>
    <n v="0"/>
  </r>
  <r>
    <x v="0"/>
    <x v="0"/>
    <x v="0"/>
    <x v="0"/>
    <x v="0"/>
    <x v="1"/>
    <x v="13"/>
    <x v="2"/>
    <x v="6"/>
    <x v="30"/>
    <x v="1"/>
    <x v="12"/>
    <n v="4215000"/>
    <n v="0"/>
  </r>
  <r>
    <x v="0"/>
    <x v="0"/>
    <x v="0"/>
    <x v="0"/>
    <x v="0"/>
    <x v="1"/>
    <x v="13"/>
    <x v="2"/>
    <x v="6"/>
    <x v="30"/>
    <x v="2"/>
    <x v="13"/>
    <n v="600000"/>
    <n v="62572.479999999996"/>
  </r>
  <r>
    <x v="0"/>
    <x v="0"/>
    <x v="0"/>
    <x v="0"/>
    <x v="0"/>
    <x v="1"/>
    <x v="13"/>
    <x v="2"/>
    <x v="6"/>
    <x v="30"/>
    <x v="2"/>
    <x v="14"/>
    <n v="10817089"/>
    <n v="0"/>
  </r>
  <r>
    <x v="0"/>
    <x v="0"/>
    <x v="0"/>
    <x v="0"/>
    <x v="0"/>
    <x v="1"/>
    <x v="13"/>
    <x v="2"/>
    <x v="6"/>
    <x v="30"/>
    <x v="2"/>
    <x v="15"/>
    <n v="10000"/>
    <n v="0"/>
  </r>
  <r>
    <x v="0"/>
    <x v="0"/>
    <x v="0"/>
    <x v="0"/>
    <x v="0"/>
    <x v="1"/>
    <x v="13"/>
    <x v="2"/>
    <x v="6"/>
    <x v="30"/>
    <x v="2"/>
    <x v="16"/>
    <n v="1125000"/>
    <n v="0"/>
  </r>
  <r>
    <x v="0"/>
    <x v="0"/>
    <x v="0"/>
    <x v="0"/>
    <x v="0"/>
    <x v="1"/>
    <x v="13"/>
    <x v="2"/>
    <x v="6"/>
    <x v="30"/>
    <x v="2"/>
    <x v="17"/>
    <n v="5500000"/>
    <n v="0"/>
  </r>
  <r>
    <x v="0"/>
    <x v="0"/>
    <x v="0"/>
    <x v="0"/>
    <x v="0"/>
    <x v="1"/>
    <x v="13"/>
    <x v="2"/>
    <x v="6"/>
    <x v="30"/>
    <x v="2"/>
    <x v="18"/>
    <n v="2308565"/>
    <n v="0"/>
  </r>
  <r>
    <x v="0"/>
    <x v="0"/>
    <x v="0"/>
    <x v="0"/>
    <x v="0"/>
    <x v="1"/>
    <x v="13"/>
    <x v="2"/>
    <x v="6"/>
    <x v="30"/>
    <x v="2"/>
    <x v="19"/>
    <n v="600000"/>
    <n v="0"/>
  </r>
  <r>
    <x v="0"/>
    <x v="0"/>
    <x v="0"/>
    <x v="0"/>
    <x v="0"/>
    <x v="1"/>
    <x v="13"/>
    <x v="2"/>
    <x v="6"/>
    <x v="30"/>
    <x v="2"/>
    <x v="20"/>
    <n v="850000"/>
    <n v="0"/>
  </r>
  <r>
    <x v="0"/>
    <x v="0"/>
    <x v="0"/>
    <x v="0"/>
    <x v="0"/>
    <x v="1"/>
    <x v="14"/>
    <x v="3"/>
    <x v="15"/>
    <x v="45"/>
    <x v="0"/>
    <x v="0"/>
    <n v="1354734120"/>
    <n v="164470830.65999997"/>
  </r>
  <r>
    <x v="0"/>
    <x v="0"/>
    <x v="0"/>
    <x v="0"/>
    <x v="0"/>
    <x v="1"/>
    <x v="14"/>
    <x v="3"/>
    <x v="15"/>
    <x v="45"/>
    <x v="0"/>
    <x v="1"/>
    <n v="105009997"/>
    <n v="11715722.039999999"/>
  </r>
  <r>
    <x v="0"/>
    <x v="0"/>
    <x v="0"/>
    <x v="0"/>
    <x v="0"/>
    <x v="1"/>
    <x v="14"/>
    <x v="3"/>
    <x v="15"/>
    <x v="45"/>
    <x v="0"/>
    <x v="21"/>
    <n v="200000"/>
    <n v="0"/>
  </r>
  <r>
    <x v="0"/>
    <x v="0"/>
    <x v="0"/>
    <x v="0"/>
    <x v="0"/>
    <x v="1"/>
    <x v="14"/>
    <x v="3"/>
    <x v="15"/>
    <x v="45"/>
    <x v="0"/>
    <x v="3"/>
    <n v="153260235"/>
    <n v="19265482.600000001"/>
  </r>
  <r>
    <x v="0"/>
    <x v="0"/>
    <x v="0"/>
    <x v="0"/>
    <x v="0"/>
    <x v="1"/>
    <x v="14"/>
    <x v="3"/>
    <x v="15"/>
    <x v="45"/>
    <x v="1"/>
    <x v="4"/>
    <n v="66350000"/>
    <n v="7948140.1499999957"/>
  </r>
  <r>
    <x v="0"/>
    <x v="0"/>
    <x v="0"/>
    <x v="0"/>
    <x v="0"/>
    <x v="1"/>
    <x v="14"/>
    <x v="3"/>
    <x v="15"/>
    <x v="45"/>
    <x v="1"/>
    <x v="5"/>
    <n v="1785291328"/>
    <n v="46328325.730000004"/>
  </r>
  <r>
    <x v="0"/>
    <x v="0"/>
    <x v="0"/>
    <x v="0"/>
    <x v="0"/>
    <x v="1"/>
    <x v="14"/>
    <x v="3"/>
    <x v="15"/>
    <x v="45"/>
    <x v="1"/>
    <x v="6"/>
    <n v="15050000"/>
    <n v="0"/>
  </r>
  <r>
    <x v="0"/>
    <x v="0"/>
    <x v="0"/>
    <x v="0"/>
    <x v="0"/>
    <x v="1"/>
    <x v="14"/>
    <x v="3"/>
    <x v="15"/>
    <x v="45"/>
    <x v="1"/>
    <x v="7"/>
    <n v="24700000"/>
    <n v="373979.9"/>
  </r>
  <r>
    <x v="0"/>
    <x v="0"/>
    <x v="0"/>
    <x v="0"/>
    <x v="0"/>
    <x v="1"/>
    <x v="14"/>
    <x v="3"/>
    <x v="15"/>
    <x v="45"/>
    <x v="1"/>
    <x v="8"/>
    <n v="128789892"/>
    <n v="28727521.959999993"/>
  </r>
  <r>
    <x v="0"/>
    <x v="0"/>
    <x v="0"/>
    <x v="0"/>
    <x v="0"/>
    <x v="1"/>
    <x v="14"/>
    <x v="3"/>
    <x v="15"/>
    <x v="45"/>
    <x v="1"/>
    <x v="9"/>
    <n v="46181500"/>
    <n v="3405900.06"/>
  </r>
  <r>
    <x v="0"/>
    <x v="0"/>
    <x v="0"/>
    <x v="0"/>
    <x v="0"/>
    <x v="1"/>
    <x v="14"/>
    <x v="3"/>
    <x v="15"/>
    <x v="45"/>
    <x v="1"/>
    <x v="10"/>
    <n v="46310370"/>
    <n v="145867.5"/>
  </r>
  <r>
    <x v="0"/>
    <x v="0"/>
    <x v="0"/>
    <x v="0"/>
    <x v="0"/>
    <x v="1"/>
    <x v="14"/>
    <x v="3"/>
    <x v="15"/>
    <x v="45"/>
    <x v="1"/>
    <x v="11"/>
    <n v="384454771"/>
    <n v="1661144.83"/>
  </r>
  <r>
    <x v="0"/>
    <x v="0"/>
    <x v="0"/>
    <x v="0"/>
    <x v="0"/>
    <x v="1"/>
    <x v="14"/>
    <x v="3"/>
    <x v="15"/>
    <x v="45"/>
    <x v="1"/>
    <x v="12"/>
    <n v="39400000"/>
    <n v="2278630"/>
  </r>
  <r>
    <x v="0"/>
    <x v="0"/>
    <x v="0"/>
    <x v="0"/>
    <x v="0"/>
    <x v="1"/>
    <x v="14"/>
    <x v="3"/>
    <x v="15"/>
    <x v="45"/>
    <x v="2"/>
    <x v="13"/>
    <n v="1830060"/>
    <n v="129943.18"/>
  </r>
  <r>
    <x v="0"/>
    <x v="0"/>
    <x v="0"/>
    <x v="0"/>
    <x v="0"/>
    <x v="1"/>
    <x v="14"/>
    <x v="3"/>
    <x v="15"/>
    <x v="45"/>
    <x v="2"/>
    <x v="14"/>
    <n v="11924225"/>
    <n v="0"/>
  </r>
  <r>
    <x v="0"/>
    <x v="0"/>
    <x v="0"/>
    <x v="0"/>
    <x v="0"/>
    <x v="1"/>
    <x v="14"/>
    <x v="3"/>
    <x v="15"/>
    <x v="45"/>
    <x v="2"/>
    <x v="15"/>
    <n v="15000"/>
    <n v="0"/>
  </r>
  <r>
    <x v="0"/>
    <x v="0"/>
    <x v="0"/>
    <x v="0"/>
    <x v="0"/>
    <x v="1"/>
    <x v="14"/>
    <x v="3"/>
    <x v="15"/>
    <x v="45"/>
    <x v="2"/>
    <x v="16"/>
    <n v="3469314"/>
    <n v="59985.25"/>
  </r>
  <r>
    <x v="0"/>
    <x v="0"/>
    <x v="0"/>
    <x v="0"/>
    <x v="0"/>
    <x v="1"/>
    <x v="14"/>
    <x v="3"/>
    <x v="15"/>
    <x v="45"/>
    <x v="2"/>
    <x v="17"/>
    <n v="39145692"/>
    <n v="1634.88"/>
  </r>
  <r>
    <x v="0"/>
    <x v="0"/>
    <x v="0"/>
    <x v="0"/>
    <x v="0"/>
    <x v="1"/>
    <x v="14"/>
    <x v="3"/>
    <x v="15"/>
    <x v="45"/>
    <x v="2"/>
    <x v="18"/>
    <n v="52747654"/>
    <n v="1953876.1300000001"/>
  </r>
  <r>
    <x v="0"/>
    <x v="0"/>
    <x v="0"/>
    <x v="0"/>
    <x v="0"/>
    <x v="1"/>
    <x v="14"/>
    <x v="3"/>
    <x v="15"/>
    <x v="45"/>
    <x v="2"/>
    <x v="19"/>
    <n v="8574980"/>
    <n v="920651.12"/>
  </r>
  <r>
    <x v="0"/>
    <x v="0"/>
    <x v="0"/>
    <x v="0"/>
    <x v="0"/>
    <x v="1"/>
    <x v="14"/>
    <x v="3"/>
    <x v="15"/>
    <x v="45"/>
    <x v="2"/>
    <x v="20"/>
    <n v="10571710"/>
    <n v="354000"/>
  </r>
  <r>
    <x v="0"/>
    <x v="0"/>
    <x v="0"/>
    <x v="0"/>
    <x v="0"/>
    <x v="1"/>
    <x v="15"/>
    <x v="0"/>
    <x v="2"/>
    <x v="3"/>
    <x v="0"/>
    <x v="0"/>
    <n v="3600191414"/>
    <n v="605882651.38999999"/>
  </r>
  <r>
    <x v="0"/>
    <x v="0"/>
    <x v="0"/>
    <x v="0"/>
    <x v="0"/>
    <x v="1"/>
    <x v="15"/>
    <x v="0"/>
    <x v="2"/>
    <x v="3"/>
    <x v="0"/>
    <x v="1"/>
    <n v="959148410"/>
    <n v="120325241.78999998"/>
  </r>
  <r>
    <x v="0"/>
    <x v="0"/>
    <x v="0"/>
    <x v="0"/>
    <x v="0"/>
    <x v="1"/>
    <x v="15"/>
    <x v="0"/>
    <x v="2"/>
    <x v="3"/>
    <x v="0"/>
    <x v="2"/>
    <n v="38992415"/>
    <n v="7077542.3900000006"/>
  </r>
  <r>
    <x v="0"/>
    <x v="0"/>
    <x v="0"/>
    <x v="0"/>
    <x v="0"/>
    <x v="1"/>
    <x v="15"/>
    <x v="0"/>
    <x v="2"/>
    <x v="3"/>
    <x v="0"/>
    <x v="3"/>
    <n v="524348868"/>
    <n v="88637297.429999992"/>
  </r>
  <r>
    <x v="0"/>
    <x v="0"/>
    <x v="0"/>
    <x v="0"/>
    <x v="0"/>
    <x v="1"/>
    <x v="15"/>
    <x v="0"/>
    <x v="2"/>
    <x v="3"/>
    <x v="1"/>
    <x v="4"/>
    <n v="224396808"/>
    <n v="37399468.009999998"/>
  </r>
  <r>
    <x v="0"/>
    <x v="0"/>
    <x v="0"/>
    <x v="0"/>
    <x v="0"/>
    <x v="1"/>
    <x v="15"/>
    <x v="0"/>
    <x v="2"/>
    <x v="3"/>
    <x v="1"/>
    <x v="5"/>
    <n v="19500000"/>
    <n v="3249999.67"/>
  </r>
  <r>
    <x v="0"/>
    <x v="0"/>
    <x v="0"/>
    <x v="0"/>
    <x v="0"/>
    <x v="1"/>
    <x v="15"/>
    <x v="0"/>
    <x v="2"/>
    <x v="3"/>
    <x v="1"/>
    <x v="6"/>
    <n v="16210601"/>
    <n v="2701766.42"/>
  </r>
  <r>
    <x v="0"/>
    <x v="0"/>
    <x v="0"/>
    <x v="0"/>
    <x v="0"/>
    <x v="1"/>
    <x v="15"/>
    <x v="0"/>
    <x v="2"/>
    <x v="3"/>
    <x v="1"/>
    <x v="7"/>
    <n v="3000000"/>
    <n v="500000"/>
  </r>
  <r>
    <x v="0"/>
    <x v="0"/>
    <x v="0"/>
    <x v="0"/>
    <x v="0"/>
    <x v="1"/>
    <x v="15"/>
    <x v="0"/>
    <x v="2"/>
    <x v="3"/>
    <x v="1"/>
    <x v="8"/>
    <n v="21271362"/>
    <n v="4896109.67"/>
  </r>
  <r>
    <x v="0"/>
    <x v="0"/>
    <x v="0"/>
    <x v="0"/>
    <x v="0"/>
    <x v="1"/>
    <x v="15"/>
    <x v="0"/>
    <x v="2"/>
    <x v="3"/>
    <x v="1"/>
    <x v="9"/>
    <n v="121000000"/>
    <n v="20166666.329999998"/>
  </r>
  <r>
    <x v="0"/>
    <x v="0"/>
    <x v="0"/>
    <x v="0"/>
    <x v="0"/>
    <x v="1"/>
    <x v="15"/>
    <x v="0"/>
    <x v="2"/>
    <x v="3"/>
    <x v="1"/>
    <x v="10"/>
    <n v="53000000"/>
    <n v="8833331.6699999999"/>
  </r>
  <r>
    <x v="0"/>
    <x v="0"/>
    <x v="0"/>
    <x v="0"/>
    <x v="0"/>
    <x v="1"/>
    <x v="15"/>
    <x v="0"/>
    <x v="2"/>
    <x v="3"/>
    <x v="1"/>
    <x v="11"/>
    <n v="54044939"/>
    <n v="9007488.1699999999"/>
  </r>
  <r>
    <x v="0"/>
    <x v="0"/>
    <x v="0"/>
    <x v="0"/>
    <x v="0"/>
    <x v="1"/>
    <x v="15"/>
    <x v="0"/>
    <x v="2"/>
    <x v="3"/>
    <x v="1"/>
    <x v="12"/>
    <n v="691214965"/>
    <n v="53162678.210000001"/>
  </r>
  <r>
    <x v="0"/>
    <x v="0"/>
    <x v="0"/>
    <x v="0"/>
    <x v="0"/>
    <x v="1"/>
    <x v="15"/>
    <x v="0"/>
    <x v="2"/>
    <x v="3"/>
    <x v="2"/>
    <x v="13"/>
    <n v="466071803"/>
    <n v="110985039.83000001"/>
  </r>
  <r>
    <x v="0"/>
    <x v="0"/>
    <x v="0"/>
    <x v="0"/>
    <x v="0"/>
    <x v="1"/>
    <x v="15"/>
    <x v="0"/>
    <x v="2"/>
    <x v="3"/>
    <x v="2"/>
    <x v="14"/>
    <n v="6000000"/>
    <n v="1000000"/>
  </r>
  <r>
    <x v="0"/>
    <x v="0"/>
    <x v="0"/>
    <x v="0"/>
    <x v="0"/>
    <x v="1"/>
    <x v="15"/>
    <x v="0"/>
    <x v="2"/>
    <x v="3"/>
    <x v="2"/>
    <x v="15"/>
    <n v="1175866"/>
    <n v="195977.66"/>
  </r>
  <r>
    <x v="0"/>
    <x v="0"/>
    <x v="0"/>
    <x v="0"/>
    <x v="0"/>
    <x v="1"/>
    <x v="15"/>
    <x v="0"/>
    <x v="2"/>
    <x v="3"/>
    <x v="2"/>
    <x v="16"/>
    <n v="7500000"/>
    <n v="1250000"/>
  </r>
  <r>
    <x v="0"/>
    <x v="0"/>
    <x v="0"/>
    <x v="0"/>
    <x v="0"/>
    <x v="1"/>
    <x v="15"/>
    <x v="0"/>
    <x v="2"/>
    <x v="3"/>
    <x v="2"/>
    <x v="17"/>
    <n v="240946366"/>
    <n v="26145814.900000006"/>
  </r>
  <r>
    <x v="0"/>
    <x v="0"/>
    <x v="0"/>
    <x v="0"/>
    <x v="0"/>
    <x v="1"/>
    <x v="15"/>
    <x v="0"/>
    <x v="2"/>
    <x v="3"/>
    <x v="2"/>
    <x v="18"/>
    <n v="51231009"/>
    <n v="0"/>
  </r>
  <r>
    <x v="0"/>
    <x v="0"/>
    <x v="0"/>
    <x v="0"/>
    <x v="0"/>
    <x v="1"/>
    <x v="15"/>
    <x v="0"/>
    <x v="2"/>
    <x v="3"/>
    <x v="2"/>
    <x v="19"/>
    <n v="18864017"/>
    <n v="3144002.49"/>
  </r>
  <r>
    <x v="0"/>
    <x v="0"/>
    <x v="0"/>
    <x v="0"/>
    <x v="0"/>
    <x v="1"/>
    <x v="15"/>
    <x v="0"/>
    <x v="2"/>
    <x v="3"/>
    <x v="2"/>
    <x v="20"/>
    <n v="12279707"/>
    <n v="2046618.1799999997"/>
  </r>
  <r>
    <x v="0"/>
    <x v="0"/>
    <x v="0"/>
    <x v="0"/>
    <x v="0"/>
    <x v="1"/>
    <x v="15"/>
    <x v="0"/>
    <x v="2"/>
    <x v="46"/>
    <x v="0"/>
    <x v="0"/>
    <n v="919780955"/>
    <n v="153296825.84"/>
  </r>
  <r>
    <x v="0"/>
    <x v="0"/>
    <x v="0"/>
    <x v="0"/>
    <x v="0"/>
    <x v="1"/>
    <x v="15"/>
    <x v="0"/>
    <x v="2"/>
    <x v="46"/>
    <x v="0"/>
    <x v="3"/>
    <n v="102829484"/>
    <n v="17138247.32"/>
  </r>
  <r>
    <x v="0"/>
    <x v="0"/>
    <x v="0"/>
    <x v="0"/>
    <x v="0"/>
    <x v="1"/>
    <x v="15"/>
    <x v="0"/>
    <x v="2"/>
    <x v="46"/>
    <x v="2"/>
    <x v="18"/>
    <n v="0"/>
    <n v="1322348"/>
  </r>
  <r>
    <x v="0"/>
    <x v="0"/>
    <x v="0"/>
    <x v="0"/>
    <x v="0"/>
    <x v="1"/>
    <x v="15"/>
    <x v="0"/>
    <x v="2"/>
    <x v="47"/>
    <x v="0"/>
    <x v="0"/>
    <n v="181608866"/>
    <n v="30268144.340000004"/>
  </r>
  <r>
    <x v="0"/>
    <x v="0"/>
    <x v="0"/>
    <x v="0"/>
    <x v="0"/>
    <x v="1"/>
    <x v="15"/>
    <x v="0"/>
    <x v="2"/>
    <x v="47"/>
    <x v="0"/>
    <x v="3"/>
    <n v="27573813"/>
    <n v="4595634.83"/>
  </r>
  <r>
    <x v="0"/>
    <x v="0"/>
    <x v="0"/>
    <x v="0"/>
    <x v="0"/>
    <x v="1"/>
    <x v="16"/>
    <x v="2"/>
    <x v="6"/>
    <x v="30"/>
    <x v="0"/>
    <x v="0"/>
    <n v="62817820"/>
    <n v="5924761.4299999997"/>
  </r>
  <r>
    <x v="0"/>
    <x v="0"/>
    <x v="0"/>
    <x v="0"/>
    <x v="0"/>
    <x v="1"/>
    <x v="16"/>
    <x v="2"/>
    <x v="6"/>
    <x v="30"/>
    <x v="0"/>
    <x v="3"/>
    <n v="8742342"/>
    <n v="877551.77"/>
  </r>
  <r>
    <x v="0"/>
    <x v="0"/>
    <x v="0"/>
    <x v="0"/>
    <x v="0"/>
    <x v="1"/>
    <x v="16"/>
    <x v="2"/>
    <x v="6"/>
    <x v="30"/>
    <x v="1"/>
    <x v="5"/>
    <n v="16028100"/>
    <n v="0"/>
  </r>
  <r>
    <x v="0"/>
    <x v="0"/>
    <x v="0"/>
    <x v="0"/>
    <x v="0"/>
    <x v="1"/>
    <x v="16"/>
    <x v="2"/>
    <x v="6"/>
    <x v="30"/>
    <x v="1"/>
    <x v="6"/>
    <n v="3770000"/>
    <n v="0"/>
  </r>
  <r>
    <x v="0"/>
    <x v="0"/>
    <x v="0"/>
    <x v="0"/>
    <x v="0"/>
    <x v="1"/>
    <x v="16"/>
    <x v="2"/>
    <x v="6"/>
    <x v="30"/>
    <x v="1"/>
    <x v="7"/>
    <n v="1600000"/>
    <n v="0"/>
  </r>
  <r>
    <x v="0"/>
    <x v="0"/>
    <x v="0"/>
    <x v="0"/>
    <x v="0"/>
    <x v="1"/>
    <x v="16"/>
    <x v="2"/>
    <x v="6"/>
    <x v="30"/>
    <x v="1"/>
    <x v="8"/>
    <n v="2680000"/>
    <n v="0"/>
  </r>
  <r>
    <x v="0"/>
    <x v="0"/>
    <x v="0"/>
    <x v="0"/>
    <x v="0"/>
    <x v="1"/>
    <x v="16"/>
    <x v="2"/>
    <x v="6"/>
    <x v="30"/>
    <x v="1"/>
    <x v="9"/>
    <n v="150000"/>
    <n v="0"/>
  </r>
  <r>
    <x v="0"/>
    <x v="0"/>
    <x v="0"/>
    <x v="0"/>
    <x v="0"/>
    <x v="1"/>
    <x v="16"/>
    <x v="2"/>
    <x v="6"/>
    <x v="30"/>
    <x v="1"/>
    <x v="10"/>
    <n v="1000000"/>
    <n v="0"/>
  </r>
  <r>
    <x v="0"/>
    <x v="0"/>
    <x v="0"/>
    <x v="0"/>
    <x v="0"/>
    <x v="1"/>
    <x v="16"/>
    <x v="2"/>
    <x v="6"/>
    <x v="30"/>
    <x v="1"/>
    <x v="11"/>
    <n v="51122359"/>
    <n v="0"/>
  </r>
  <r>
    <x v="0"/>
    <x v="0"/>
    <x v="0"/>
    <x v="0"/>
    <x v="0"/>
    <x v="1"/>
    <x v="16"/>
    <x v="2"/>
    <x v="6"/>
    <x v="30"/>
    <x v="1"/>
    <x v="12"/>
    <n v="11476000"/>
    <n v="0"/>
  </r>
  <r>
    <x v="0"/>
    <x v="0"/>
    <x v="0"/>
    <x v="0"/>
    <x v="0"/>
    <x v="1"/>
    <x v="16"/>
    <x v="2"/>
    <x v="6"/>
    <x v="30"/>
    <x v="2"/>
    <x v="13"/>
    <n v="706000"/>
    <n v="0"/>
  </r>
  <r>
    <x v="0"/>
    <x v="0"/>
    <x v="0"/>
    <x v="0"/>
    <x v="0"/>
    <x v="1"/>
    <x v="16"/>
    <x v="2"/>
    <x v="6"/>
    <x v="30"/>
    <x v="2"/>
    <x v="14"/>
    <n v="1500000"/>
    <n v="0"/>
  </r>
  <r>
    <x v="0"/>
    <x v="0"/>
    <x v="0"/>
    <x v="0"/>
    <x v="0"/>
    <x v="1"/>
    <x v="16"/>
    <x v="2"/>
    <x v="6"/>
    <x v="30"/>
    <x v="2"/>
    <x v="17"/>
    <n v="2265000"/>
    <n v="0"/>
  </r>
  <r>
    <x v="0"/>
    <x v="0"/>
    <x v="0"/>
    <x v="0"/>
    <x v="0"/>
    <x v="1"/>
    <x v="16"/>
    <x v="2"/>
    <x v="6"/>
    <x v="30"/>
    <x v="2"/>
    <x v="18"/>
    <n v="21691900"/>
    <n v="0"/>
  </r>
  <r>
    <x v="0"/>
    <x v="0"/>
    <x v="0"/>
    <x v="0"/>
    <x v="0"/>
    <x v="1"/>
    <x v="16"/>
    <x v="2"/>
    <x v="6"/>
    <x v="30"/>
    <x v="2"/>
    <x v="19"/>
    <n v="8231000"/>
    <n v="0"/>
  </r>
  <r>
    <x v="0"/>
    <x v="0"/>
    <x v="0"/>
    <x v="0"/>
    <x v="0"/>
    <x v="1"/>
    <x v="16"/>
    <x v="2"/>
    <x v="6"/>
    <x v="48"/>
    <x v="0"/>
    <x v="0"/>
    <n v="253219863"/>
    <n v="40524292.699999996"/>
  </r>
  <r>
    <x v="0"/>
    <x v="0"/>
    <x v="0"/>
    <x v="0"/>
    <x v="0"/>
    <x v="1"/>
    <x v="16"/>
    <x v="2"/>
    <x v="6"/>
    <x v="48"/>
    <x v="0"/>
    <x v="1"/>
    <n v="42152396"/>
    <n v="916500"/>
  </r>
  <r>
    <x v="0"/>
    <x v="0"/>
    <x v="0"/>
    <x v="0"/>
    <x v="0"/>
    <x v="1"/>
    <x v="16"/>
    <x v="2"/>
    <x v="6"/>
    <x v="48"/>
    <x v="0"/>
    <x v="2"/>
    <n v="250000"/>
    <n v="0"/>
  </r>
  <r>
    <x v="0"/>
    <x v="0"/>
    <x v="0"/>
    <x v="0"/>
    <x v="0"/>
    <x v="1"/>
    <x v="16"/>
    <x v="2"/>
    <x v="6"/>
    <x v="48"/>
    <x v="0"/>
    <x v="3"/>
    <n v="35718033"/>
    <n v="6070796.6100000003"/>
  </r>
  <r>
    <x v="0"/>
    <x v="0"/>
    <x v="0"/>
    <x v="0"/>
    <x v="0"/>
    <x v="1"/>
    <x v="16"/>
    <x v="2"/>
    <x v="6"/>
    <x v="48"/>
    <x v="1"/>
    <x v="4"/>
    <n v="27525000"/>
    <n v="5152597.95"/>
  </r>
  <r>
    <x v="0"/>
    <x v="0"/>
    <x v="0"/>
    <x v="0"/>
    <x v="0"/>
    <x v="1"/>
    <x v="16"/>
    <x v="2"/>
    <x v="6"/>
    <x v="48"/>
    <x v="1"/>
    <x v="5"/>
    <n v="8000000"/>
    <n v="60180"/>
  </r>
  <r>
    <x v="0"/>
    <x v="0"/>
    <x v="0"/>
    <x v="0"/>
    <x v="0"/>
    <x v="1"/>
    <x v="16"/>
    <x v="2"/>
    <x v="6"/>
    <x v="48"/>
    <x v="1"/>
    <x v="6"/>
    <n v="4500000"/>
    <n v="0"/>
  </r>
  <r>
    <x v="0"/>
    <x v="0"/>
    <x v="0"/>
    <x v="0"/>
    <x v="0"/>
    <x v="1"/>
    <x v="16"/>
    <x v="2"/>
    <x v="6"/>
    <x v="48"/>
    <x v="1"/>
    <x v="7"/>
    <n v="4500000"/>
    <n v="0"/>
  </r>
  <r>
    <x v="0"/>
    <x v="0"/>
    <x v="0"/>
    <x v="0"/>
    <x v="0"/>
    <x v="1"/>
    <x v="16"/>
    <x v="2"/>
    <x v="6"/>
    <x v="48"/>
    <x v="1"/>
    <x v="8"/>
    <n v="26690000"/>
    <n v="3136888.9800000004"/>
  </r>
  <r>
    <x v="0"/>
    <x v="0"/>
    <x v="0"/>
    <x v="0"/>
    <x v="0"/>
    <x v="1"/>
    <x v="16"/>
    <x v="2"/>
    <x v="6"/>
    <x v="48"/>
    <x v="1"/>
    <x v="9"/>
    <n v="3300000"/>
    <n v="291220.70999999996"/>
  </r>
  <r>
    <x v="0"/>
    <x v="0"/>
    <x v="0"/>
    <x v="0"/>
    <x v="0"/>
    <x v="1"/>
    <x v="16"/>
    <x v="2"/>
    <x v="6"/>
    <x v="48"/>
    <x v="1"/>
    <x v="10"/>
    <n v="7950000"/>
    <n v="116966.88"/>
  </r>
  <r>
    <x v="0"/>
    <x v="0"/>
    <x v="0"/>
    <x v="0"/>
    <x v="0"/>
    <x v="1"/>
    <x v="16"/>
    <x v="2"/>
    <x v="6"/>
    <x v="48"/>
    <x v="1"/>
    <x v="11"/>
    <n v="11308483"/>
    <n v="389400"/>
  </r>
  <r>
    <x v="0"/>
    <x v="0"/>
    <x v="0"/>
    <x v="0"/>
    <x v="0"/>
    <x v="1"/>
    <x v="16"/>
    <x v="2"/>
    <x v="6"/>
    <x v="48"/>
    <x v="1"/>
    <x v="12"/>
    <n v="15439204"/>
    <n v="559392.19999999995"/>
  </r>
  <r>
    <x v="0"/>
    <x v="0"/>
    <x v="0"/>
    <x v="0"/>
    <x v="0"/>
    <x v="1"/>
    <x v="16"/>
    <x v="2"/>
    <x v="6"/>
    <x v="48"/>
    <x v="2"/>
    <x v="13"/>
    <n v="1875000"/>
    <n v="0"/>
  </r>
  <r>
    <x v="0"/>
    <x v="0"/>
    <x v="0"/>
    <x v="0"/>
    <x v="0"/>
    <x v="1"/>
    <x v="16"/>
    <x v="2"/>
    <x v="6"/>
    <x v="48"/>
    <x v="2"/>
    <x v="14"/>
    <n v="3600000"/>
    <n v="0"/>
  </r>
  <r>
    <x v="0"/>
    <x v="0"/>
    <x v="0"/>
    <x v="0"/>
    <x v="0"/>
    <x v="1"/>
    <x v="16"/>
    <x v="2"/>
    <x v="6"/>
    <x v="48"/>
    <x v="2"/>
    <x v="15"/>
    <n v="100000"/>
    <n v="0"/>
  </r>
  <r>
    <x v="0"/>
    <x v="0"/>
    <x v="0"/>
    <x v="0"/>
    <x v="0"/>
    <x v="1"/>
    <x v="16"/>
    <x v="2"/>
    <x v="6"/>
    <x v="48"/>
    <x v="2"/>
    <x v="16"/>
    <n v="3270000"/>
    <n v="0"/>
  </r>
  <r>
    <x v="0"/>
    <x v="0"/>
    <x v="0"/>
    <x v="0"/>
    <x v="0"/>
    <x v="1"/>
    <x v="16"/>
    <x v="2"/>
    <x v="6"/>
    <x v="48"/>
    <x v="2"/>
    <x v="17"/>
    <n v="9145000"/>
    <n v="0"/>
  </r>
  <r>
    <x v="0"/>
    <x v="0"/>
    <x v="0"/>
    <x v="0"/>
    <x v="0"/>
    <x v="1"/>
    <x v="16"/>
    <x v="2"/>
    <x v="6"/>
    <x v="48"/>
    <x v="2"/>
    <x v="18"/>
    <n v="11455000"/>
    <n v="189961.13"/>
  </r>
  <r>
    <x v="0"/>
    <x v="0"/>
    <x v="0"/>
    <x v="0"/>
    <x v="0"/>
    <x v="1"/>
    <x v="16"/>
    <x v="2"/>
    <x v="6"/>
    <x v="48"/>
    <x v="2"/>
    <x v="19"/>
    <n v="3150000"/>
    <n v="0"/>
  </r>
  <r>
    <x v="0"/>
    <x v="0"/>
    <x v="0"/>
    <x v="0"/>
    <x v="0"/>
    <x v="1"/>
    <x v="16"/>
    <x v="2"/>
    <x v="6"/>
    <x v="48"/>
    <x v="2"/>
    <x v="20"/>
    <n v="1550000"/>
    <n v="0"/>
  </r>
  <r>
    <x v="0"/>
    <x v="0"/>
    <x v="0"/>
    <x v="0"/>
    <x v="0"/>
    <x v="1"/>
    <x v="16"/>
    <x v="2"/>
    <x v="6"/>
    <x v="49"/>
    <x v="0"/>
    <x v="0"/>
    <n v="22502350"/>
    <n v="2294200"/>
  </r>
  <r>
    <x v="0"/>
    <x v="0"/>
    <x v="0"/>
    <x v="0"/>
    <x v="0"/>
    <x v="1"/>
    <x v="16"/>
    <x v="2"/>
    <x v="6"/>
    <x v="49"/>
    <x v="0"/>
    <x v="3"/>
    <n v="3048725"/>
    <n v="334522.69999999995"/>
  </r>
  <r>
    <x v="0"/>
    <x v="0"/>
    <x v="0"/>
    <x v="0"/>
    <x v="0"/>
    <x v="1"/>
    <x v="16"/>
    <x v="2"/>
    <x v="6"/>
    <x v="49"/>
    <x v="1"/>
    <x v="5"/>
    <n v="525000"/>
    <n v="0"/>
  </r>
  <r>
    <x v="0"/>
    <x v="0"/>
    <x v="0"/>
    <x v="0"/>
    <x v="0"/>
    <x v="1"/>
    <x v="16"/>
    <x v="2"/>
    <x v="6"/>
    <x v="49"/>
    <x v="1"/>
    <x v="6"/>
    <n v="1495000"/>
    <n v="0"/>
  </r>
  <r>
    <x v="0"/>
    <x v="0"/>
    <x v="0"/>
    <x v="0"/>
    <x v="0"/>
    <x v="1"/>
    <x v="16"/>
    <x v="2"/>
    <x v="6"/>
    <x v="49"/>
    <x v="1"/>
    <x v="8"/>
    <n v="150000"/>
    <n v="0"/>
  </r>
  <r>
    <x v="0"/>
    <x v="0"/>
    <x v="0"/>
    <x v="0"/>
    <x v="0"/>
    <x v="1"/>
    <x v="16"/>
    <x v="2"/>
    <x v="6"/>
    <x v="49"/>
    <x v="1"/>
    <x v="11"/>
    <n v="22699908"/>
    <n v="0"/>
  </r>
  <r>
    <x v="0"/>
    <x v="0"/>
    <x v="0"/>
    <x v="0"/>
    <x v="0"/>
    <x v="1"/>
    <x v="16"/>
    <x v="2"/>
    <x v="6"/>
    <x v="49"/>
    <x v="1"/>
    <x v="12"/>
    <n v="3120000"/>
    <n v="0"/>
  </r>
  <r>
    <x v="0"/>
    <x v="0"/>
    <x v="0"/>
    <x v="0"/>
    <x v="0"/>
    <x v="1"/>
    <x v="16"/>
    <x v="2"/>
    <x v="6"/>
    <x v="49"/>
    <x v="2"/>
    <x v="14"/>
    <n v="339034"/>
    <n v="0"/>
  </r>
  <r>
    <x v="0"/>
    <x v="0"/>
    <x v="0"/>
    <x v="0"/>
    <x v="0"/>
    <x v="1"/>
    <x v="16"/>
    <x v="2"/>
    <x v="6"/>
    <x v="49"/>
    <x v="2"/>
    <x v="17"/>
    <n v="235000"/>
    <n v="0"/>
  </r>
  <r>
    <x v="0"/>
    <x v="0"/>
    <x v="0"/>
    <x v="0"/>
    <x v="0"/>
    <x v="1"/>
    <x v="16"/>
    <x v="2"/>
    <x v="6"/>
    <x v="49"/>
    <x v="2"/>
    <x v="18"/>
    <n v="250000"/>
    <n v="0"/>
  </r>
  <r>
    <x v="0"/>
    <x v="0"/>
    <x v="0"/>
    <x v="0"/>
    <x v="0"/>
    <x v="1"/>
    <x v="16"/>
    <x v="2"/>
    <x v="6"/>
    <x v="49"/>
    <x v="2"/>
    <x v="20"/>
    <n v="50000"/>
    <n v="0"/>
  </r>
  <r>
    <x v="0"/>
    <x v="0"/>
    <x v="0"/>
    <x v="0"/>
    <x v="0"/>
    <x v="1"/>
    <x v="17"/>
    <x v="2"/>
    <x v="5"/>
    <x v="6"/>
    <x v="0"/>
    <x v="0"/>
    <n v="1216576543"/>
    <n v="172260061.89000002"/>
  </r>
  <r>
    <x v="0"/>
    <x v="0"/>
    <x v="0"/>
    <x v="0"/>
    <x v="0"/>
    <x v="1"/>
    <x v="17"/>
    <x v="2"/>
    <x v="5"/>
    <x v="6"/>
    <x v="0"/>
    <x v="1"/>
    <n v="86372308"/>
    <n v="5477657.6600000001"/>
  </r>
  <r>
    <x v="0"/>
    <x v="0"/>
    <x v="0"/>
    <x v="0"/>
    <x v="0"/>
    <x v="1"/>
    <x v="17"/>
    <x v="2"/>
    <x v="5"/>
    <x v="6"/>
    <x v="0"/>
    <x v="2"/>
    <n v="360000"/>
    <n v="0"/>
  </r>
  <r>
    <x v="0"/>
    <x v="0"/>
    <x v="0"/>
    <x v="0"/>
    <x v="0"/>
    <x v="1"/>
    <x v="17"/>
    <x v="2"/>
    <x v="5"/>
    <x v="6"/>
    <x v="0"/>
    <x v="3"/>
    <n v="163897145"/>
    <n v="25805717.850000009"/>
  </r>
  <r>
    <x v="0"/>
    <x v="0"/>
    <x v="0"/>
    <x v="0"/>
    <x v="0"/>
    <x v="1"/>
    <x v="17"/>
    <x v="2"/>
    <x v="5"/>
    <x v="6"/>
    <x v="1"/>
    <x v="4"/>
    <n v="179830500"/>
    <n v="23465564.829999998"/>
  </r>
  <r>
    <x v="0"/>
    <x v="0"/>
    <x v="0"/>
    <x v="0"/>
    <x v="0"/>
    <x v="1"/>
    <x v="17"/>
    <x v="2"/>
    <x v="5"/>
    <x v="6"/>
    <x v="1"/>
    <x v="5"/>
    <n v="13594000"/>
    <n v="0"/>
  </r>
  <r>
    <x v="0"/>
    <x v="0"/>
    <x v="0"/>
    <x v="0"/>
    <x v="0"/>
    <x v="1"/>
    <x v="17"/>
    <x v="2"/>
    <x v="5"/>
    <x v="6"/>
    <x v="1"/>
    <x v="6"/>
    <n v="4650000"/>
    <n v="92150"/>
  </r>
  <r>
    <x v="0"/>
    <x v="0"/>
    <x v="0"/>
    <x v="0"/>
    <x v="0"/>
    <x v="1"/>
    <x v="17"/>
    <x v="2"/>
    <x v="5"/>
    <x v="6"/>
    <x v="1"/>
    <x v="7"/>
    <n v="8570000"/>
    <n v="0"/>
  </r>
  <r>
    <x v="0"/>
    <x v="0"/>
    <x v="0"/>
    <x v="0"/>
    <x v="0"/>
    <x v="1"/>
    <x v="17"/>
    <x v="2"/>
    <x v="5"/>
    <x v="6"/>
    <x v="1"/>
    <x v="8"/>
    <n v="35203996"/>
    <n v="161778"/>
  </r>
  <r>
    <x v="0"/>
    <x v="0"/>
    <x v="0"/>
    <x v="0"/>
    <x v="0"/>
    <x v="1"/>
    <x v="17"/>
    <x v="2"/>
    <x v="5"/>
    <x v="6"/>
    <x v="1"/>
    <x v="9"/>
    <n v="17940000"/>
    <n v="1163889.77"/>
  </r>
  <r>
    <x v="0"/>
    <x v="0"/>
    <x v="0"/>
    <x v="0"/>
    <x v="0"/>
    <x v="1"/>
    <x v="17"/>
    <x v="2"/>
    <x v="5"/>
    <x v="6"/>
    <x v="1"/>
    <x v="10"/>
    <n v="114102975"/>
    <n v="31860"/>
  </r>
  <r>
    <x v="0"/>
    <x v="0"/>
    <x v="0"/>
    <x v="0"/>
    <x v="0"/>
    <x v="1"/>
    <x v="17"/>
    <x v="2"/>
    <x v="5"/>
    <x v="6"/>
    <x v="1"/>
    <x v="11"/>
    <n v="57916518"/>
    <n v="0"/>
  </r>
  <r>
    <x v="0"/>
    <x v="0"/>
    <x v="0"/>
    <x v="0"/>
    <x v="0"/>
    <x v="1"/>
    <x v="17"/>
    <x v="2"/>
    <x v="5"/>
    <x v="6"/>
    <x v="1"/>
    <x v="12"/>
    <n v="42350000"/>
    <n v="0"/>
  </r>
  <r>
    <x v="0"/>
    <x v="0"/>
    <x v="0"/>
    <x v="0"/>
    <x v="0"/>
    <x v="1"/>
    <x v="17"/>
    <x v="2"/>
    <x v="5"/>
    <x v="6"/>
    <x v="2"/>
    <x v="13"/>
    <n v="5570000"/>
    <n v="0"/>
  </r>
  <r>
    <x v="0"/>
    <x v="0"/>
    <x v="0"/>
    <x v="0"/>
    <x v="0"/>
    <x v="1"/>
    <x v="17"/>
    <x v="2"/>
    <x v="5"/>
    <x v="6"/>
    <x v="2"/>
    <x v="14"/>
    <n v="7733000"/>
    <n v="0"/>
  </r>
  <r>
    <x v="0"/>
    <x v="0"/>
    <x v="0"/>
    <x v="0"/>
    <x v="0"/>
    <x v="1"/>
    <x v="17"/>
    <x v="2"/>
    <x v="5"/>
    <x v="6"/>
    <x v="2"/>
    <x v="16"/>
    <n v="5505121"/>
    <n v="0"/>
  </r>
  <r>
    <x v="0"/>
    <x v="0"/>
    <x v="0"/>
    <x v="0"/>
    <x v="0"/>
    <x v="1"/>
    <x v="17"/>
    <x v="2"/>
    <x v="5"/>
    <x v="6"/>
    <x v="2"/>
    <x v="17"/>
    <n v="37461700"/>
    <n v="451000"/>
  </r>
  <r>
    <x v="0"/>
    <x v="0"/>
    <x v="0"/>
    <x v="0"/>
    <x v="0"/>
    <x v="1"/>
    <x v="17"/>
    <x v="2"/>
    <x v="5"/>
    <x v="6"/>
    <x v="2"/>
    <x v="18"/>
    <n v="34487693"/>
    <n v="0"/>
  </r>
  <r>
    <x v="0"/>
    <x v="0"/>
    <x v="0"/>
    <x v="0"/>
    <x v="0"/>
    <x v="1"/>
    <x v="17"/>
    <x v="2"/>
    <x v="5"/>
    <x v="6"/>
    <x v="2"/>
    <x v="19"/>
    <n v="7655000"/>
    <n v="0"/>
  </r>
  <r>
    <x v="0"/>
    <x v="0"/>
    <x v="0"/>
    <x v="0"/>
    <x v="0"/>
    <x v="1"/>
    <x v="17"/>
    <x v="2"/>
    <x v="5"/>
    <x v="6"/>
    <x v="2"/>
    <x v="20"/>
    <n v="1160000"/>
    <n v="0"/>
  </r>
  <r>
    <x v="0"/>
    <x v="0"/>
    <x v="0"/>
    <x v="0"/>
    <x v="0"/>
    <x v="1"/>
    <x v="18"/>
    <x v="2"/>
    <x v="6"/>
    <x v="50"/>
    <x v="0"/>
    <x v="0"/>
    <n v="191127998"/>
    <n v="26392646.02"/>
  </r>
  <r>
    <x v="0"/>
    <x v="0"/>
    <x v="0"/>
    <x v="0"/>
    <x v="0"/>
    <x v="1"/>
    <x v="18"/>
    <x v="2"/>
    <x v="6"/>
    <x v="50"/>
    <x v="0"/>
    <x v="1"/>
    <n v="7230000"/>
    <n v="1210300.01"/>
  </r>
  <r>
    <x v="0"/>
    <x v="0"/>
    <x v="0"/>
    <x v="0"/>
    <x v="0"/>
    <x v="1"/>
    <x v="18"/>
    <x v="2"/>
    <x v="6"/>
    <x v="50"/>
    <x v="0"/>
    <x v="21"/>
    <n v="11300000"/>
    <n v="0"/>
  </r>
  <r>
    <x v="0"/>
    <x v="0"/>
    <x v="0"/>
    <x v="0"/>
    <x v="0"/>
    <x v="1"/>
    <x v="18"/>
    <x v="2"/>
    <x v="6"/>
    <x v="50"/>
    <x v="0"/>
    <x v="3"/>
    <n v="28494057"/>
    <n v="3936490.7899999991"/>
  </r>
  <r>
    <x v="0"/>
    <x v="0"/>
    <x v="0"/>
    <x v="0"/>
    <x v="0"/>
    <x v="1"/>
    <x v="18"/>
    <x v="2"/>
    <x v="6"/>
    <x v="50"/>
    <x v="1"/>
    <x v="4"/>
    <n v="10292800"/>
    <n v="1235760.33"/>
  </r>
  <r>
    <x v="0"/>
    <x v="0"/>
    <x v="0"/>
    <x v="0"/>
    <x v="0"/>
    <x v="1"/>
    <x v="18"/>
    <x v="2"/>
    <x v="6"/>
    <x v="50"/>
    <x v="1"/>
    <x v="5"/>
    <n v="7981000"/>
    <n v="0"/>
  </r>
  <r>
    <x v="0"/>
    <x v="0"/>
    <x v="0"/>
    <x v="0"/>
    <x v="0"/>
    <x v="1"/>
    <x v="18"/>
    <x v="2"/>
    <x v="6"/>
    <x v="50"/>
    <x v="1"/>
    <x v="6"/>
    <n v="3800000"/>
    <n v="0"/>
  </r>
  <r>
    <x v="0"/>
    <x v="0"/>
    <x v="0"/>
    <x v="0"/>
    <x v="0"/>
    <x v="1"/>
    <x v="18"/>
    <x v="2"/>
    <x v="6"/>
    <x v="50"/>
    <x v="1"/>
    <x v="7"/>
    <n v="150000"/>
    <n v="0"/>
  </r>
  <r>
    <x v="0"/>
    <x v="0"/>
    <x v="0"/>
    <x v="0"/>
    <x v="0"/>
    <x v="1"/>
    <x v="18"/>
    <x v="2"/>
    <x v="6"/>
    <x v="50"/>
    <x v="1"/>
    <x v="8"/>
    <n v="14950767"/>
    <n v="7000.1"/>
  </r>
  <r>
    <x v="0"/>
    <x v="0"/>
    <x v="0"/>
    <x v="0"/>
    <x v="0"/>
    <x v="1"/>
    <x v="18"/>
    <x v="2"/>
    <x v="6"/>
    <x v="50"/>
    <x v="1"/>
    <x v="9"/>
    <n v="350000"/>
    <n v="0"/>
  </r>
  <r>
    <x v="0"/>
    <x v="0"/>
    <x v="0"/>
    <x v="0"/>
    <x v="0"/>
    <x v="1"/>
    <x v="18"/>
    <x v="2"/>
    <x v="6"/>
    <x v="50"/>
    <x v="1"/>
    <x v="10"/>
    <n v="3830101"/>
    <n v="0"/>
  </r>
  <r>
    <x v="0"/>
    <x v="0"/>
    <x v="0"/>
    <x v="0"/>
    <x v="0"/>
    <x v="1"/>
    <x v="18"/>
    <x v="2"/>
    <x v="6"/>
    <x v="50"/>
    <x v="1"/>
    <x v="11"/>
    <n v="21212000"/>
    <n v="0"/>
  </r>
  <r>
    <x v="0"/>
    <x v="0"/>
    <x v="0"/>
    <x v="0"/>
    <x v="0"/>
    <x v="1"/>
    <x v="18"/>
    <x v="2"/>
    <x v="6"/>
    <x v="50"/>
    <x v="1"/>
    <x v="12"/>
    <n v="2200000"/>
    <n v="0"/>
  </r>
  <r>
    <x v="0"/>
    <x v="0"/>
    <x v="0"/>
    <x v="0"/>
    <x v="0"/>
    <x v="1"/>
    <x v="18"/>
    <x v="2"/>
    <x v="6"/>
    <x v="50"/>
    <x v="2"/>
    <x v="13"/>
    <n v="163000"/>
    <n v="0"/>
  </r>
  <r>
    <x v="0"/>
    <x v="0"/>
    <x v="0"/>
    <x v="0"/>
    <x v="0"/>
    <x v="1"/>
    <x v="18"/>
    <x v="2"/>
    <x v="6"/>
    <x v="50"/>
    <x v="2"/>
    <x v="14"/>
    <n v="1915000"/>
    <n v="0"/>
  </r>
  <r>
    <x v="0"/>
    <x v="0"/>
    <x v="0"/>
    <x v="0"/>
    <x v="0"/>
    <x v="1"/>
    <x v="18"/>
    <x v="2"/>
    <x v="6"/>
    <x v="50"/>
    <x v="2"/>
    <x v="15"/>
    <n v="14000"/>
    <n v="0"/>
  </r>
  <r>
    <x v="0"/>
    <x v="0"/>
    <x v="0"/>
    <x v="0"/>
    <x v="0"/>
    <x v="1"/>
    <x v="18"/>
    <x v="2"/>
    <x v="6"/>
    <x v="50"/>
    <x v="2"/>
    <x v="16"/>
    <n v="364288"/>
    <n v="0"/>
  </r>
  <r>
    <x v="0"/>
    <x v="0"/>
    <x v="0"/>
    <x v="0"/>
    <x v="0"/>
    <x v="1"/>
    <x v="18"/>
    <x v="2"/>
    <x v="6"/>
    <x v="50"/>
    <x v="2"/>
    <x v="17"/>
    <n v="13084295"/>
    <n v="0"/>
  </r>
  <r>
    <x v="0"/>
    <x v="0"/>
    <x v="0"/>
    <x v="0"/>
    <x v="0"/>
    <x v="1"/>
    <x v="18"/>
    <x v="2"/>
    <x v="6"/>
    <x v="50"/>
    <x v="2"/>
    <x v="18"/>
    <n v="6105258"/>
    <n v="0"/>
  </r>
  <r>
    <x v="0"/>
    <x v="0"/>
    <x v="0"/>
    <x v="0"/>
    <x v="0"/>
    <x v="1"/>
    <x v="18"/>
    <x v="2"/>
    <x v="6"/>
    <x v="50"/>
    <x v="2"/>
    <x v="19"/>
    <n v="192000"/>
    <n v="0"/>
  </r>
  <r>
    <x v="0"/>
    <x v="0"/>
    <x v="0"/>
    <x v="0"/>
    <x v="0"/>
    <x v="1"/>
    <x v="18"/>
    <x v="2"/>
    <x v="6"/>
    <x v="50"/>
    <x v="2"/>
    <x v="20"/>
    <n v="1284607"/>
    <n v="0"/>
  </r>
  <r>
    <x v="0"/>
    <x v="0"/>
    <x v="0"/>
    <x v="0"/>
    <x v="0"/>
    <x v="1"/>
    <x v="19"/>
    <x v="3"/>
    <x v="16"/>
    <x v="51"/>
    <x v="0"/>
    <x v="0"/>
    <n v="21359070"/>
    <n v="2795099.88"/>
  </r>
  <r>
    <x v="0"/>
    <x v="0"/>
    <x v="0"/>
    <x v="0"/>
    <x v="0"/>
    <x v="1"/>
    <x v="19"/>
    <x v="3"/>
    <x v="16"/>
    <x v="51"/>
    <x v="0"/>
    <x v="1"/>
    <n v="3216012"/>
    <n v="0"/>
  </r>
  <r>
    <x v="0"/>
    <x v="0"/>
    <x v="0"/>
    <x v="0"/>
    <x v="0"/>
    <x v="1"/>
    <x v="19"/>
    <x v="3"/>
    <x v="16"/>
    <x v="51"/>
    <x v="0"/>
    <x v="3"/>
    <n v="3014590"/>
    <n v="425523.74000000011"/>
  </r>
  <r>
    <x v="0"/>
    <x v="0"/>
    <x v="0"/>
    <x v="0"/>
    <x v="0"/>
    <x v="1"/>
    <x v="19"/>
    <x v="3"/>
    <x v="16"/>
    <x v="51"/>
    <x v="1"/>
    <x v="6"/>
    <n v="1953650"/>
    <n v="63200"/>
  </r>
  <r>
    <x v="0"/>
    <x v="0"/>
    <x v="0"/>
    <x v="0"/>
    <x v="0"/>
    <x v="1"/>
    <x v="19"/>
    <x v="3"/>
    <x v="16"/>
    <x v="51"/>
    <x v="1"/>
    <x v="7"/>
    <n v="57540"/>
    <n v="0"/>
  </r>
  <r>
    <x v="0"/>
    <x v="0"/>
    <x v="0"/>
    <x v="0"/>
    <x v="0"/>
    <x v="1"/>
    <x v="19"/>
    <x v="3"/>
    <x v="16"/>
    <x v="51"/>
    <x v="1"/>
    <x v="12"/>
    <n v="285000"/>
    <n v="0"/>
  </r>
  <r>
    <x v="0"/>
    <x v="0"/>
    <x v="0"/>
    <x v="0"/>
    <x v="0"/>
    <x v="1"/>
    <x v="19"/>
    <x v="3"/>
    <x v="16"/>
    <x v="51"/>
    <x v="2"/>
    <x v="14"/>
    <n v="56000"/>
    <n v="0"/>
  </r>
  <r>
    <x v="0"/>
    <x v="0"/>
    <x v="0"/>
    <x v="0"/>
    <x v="0"/>
    <x v="1"/>
    <x v="19"/>
    <x v="3"/>
    <x v="16"/>
    <x v="51"/>
    <x v="2"/>
    <x v="18"/>
    <n v="39860"/>
    <n v="0"/>
  </r>
  <r>
    <x v="0"/>
    <x v="0"/>
    <x v="0"/>
    <x v="0"/>
    <x v="0"/>
    <x v="1"/>
    <x v="19"/>
    <x v="3"/>
    <x v="16"/>
    <x v="51"/>
    <x v="2"/>
    <x v="19"/>
    <n v="117840"/>
    <n v="0"/>
  </r>
  <r>
    <x v="0"/>
    <x v="0"/>
    <x v="0"/>
    <x v="0"/>
    <x v="0"/>
    <x v="1"/>
    <x v="19"/>
    <x v="1"/>
    <x v="17"/>
    <x v="52"/>
    <x v="0"/>
    <x v="0"/>
    <n v="632479287"/>
    <n v="91257568.329999998"/>
  </r>
  <r>
    <x v="0"/>
    <x v="0"/>
    <x v="0"/>
    <x v="0"/>
    <x v="0"/>
    <x v="1"/>
    <x v="19"/>
    <x v="1"/>
    <x v="17"/>
    <x v="52"/>
    <x v="0"/>
    <x v="1"/>
    <n v="94320353"/>
    <n v="0"/>
  </r>
  <r>
    <x v="0"/>
    <x v="0"/>
    <x v="0"/>
    <x v="0"/>
    <x v="0"/>
    <x v="1"/>
    <x v="19"/>
    <x v="1"/>
    <x v="17"/>
    <x v="52"/>
    <x v="0"/>
    <x v="2"/>
    <n v="600000"/>
    <n v="0"/>
  </r>
  <r>
    <x v="0"/>
    <x v="0"/>
    <x v="0"/>
    <x v="0"/>
    <x v="0"/>
    <x v="1"/>
    <x v="19"/>
    <x v="1"/>
    <x v="17"/>
    <x v="52"/>
    <x v="0"/>
    <x v="3"/>
    <n v="87297672"/>
    <n v="13765023.050000001"/>
  </r>
  <r>
    <x v="0"/>
    <x v="0"/>
    <x v="0"/>
    <x v="0"/>
    <x v="0"/>
    <x v="1"/>
    <x v="19"/>
    <x v="1"/>
    <x v="17"/>
    <x v="52"/>
    <x v="1"/>
    <x v="4"/>
    <n v="42279200"/>
    <n v="7958595.6400000015"/>
  </r>
  <r>
    <x v="0"/>
    <x v="0"/>
    <x v="0"/>
    <x v="0"/>
    <x v="0"/>
    <x v="1"/>
    <x v="19"/>
    <x v="1"/>
    <x v="17"/>
    <x v="52"/>
    <x v="1"/>
    <x v="5"/>
    <n v="1145255"/>
    <n v="0"/>
  </r>
  <r>
    <x v="0"/>
    <x v="0"/>
    <x v="0"/>
    <x v="0"/>
    <x v="0"/>
    <x v="1"/>
    <x v="19"/>
    <x v="1"/>
    <x v="17"/>
    <x v="52"/>
    <x v="1"/>
    <x v="6"/>
    <n v="20289190"/>
    <n v="589150"/>
  </r>
  <r>
    <x v="0"/>
    <x v="0"/>
    <x v="0"/>
    <x v="0"/>
    <x v="0"/>
    <x v="1"/>
    <x v="19"/>
    <x v="1"/>
    <x v="17"/>
    <x v="52"/>
    <x v="1"/>
    <x v="7"/>
    <n v="18569080"/>
    <n v="8740"/>
  </r>
  <r>
    <x v="0"/>
    <x v="0"/>
    <x v="0"/>
    <x v="0"/>
    <x v="0"/>
    <x v="1"/>
    <x v="19"/>
    <x v="1"/>
    <x v="17"/>
    <x v="52"/>
    <x v="1"/>
    <x v="8"/>
    <n v="32589200"/>
    <n v="531000"/>
  </r>
  <r>
    <x v="0"/>
    <x v="0"/>
    <x v="0"/>
    <x v="0"/>
    <x v="0"/>
    <x v="1"/>
    <x v="19"/>
    <x v="1"/>
    <x v="17"/>
    <x v="52"/>
    <x v="1"/>
    <x v="9"/>
    <n v="49370360"/>
    <n v="6056057.6500000004"/>
  </r>
  <r>
    <x v="0"/>
    <x v="0"/>
    <x v="0"/>
    <x v="0"/>
    <x v="0"/>
    <x v="1"/>
    <x v="19"/>
    <x v="1"/>
    <x v="17"/>
    <x v="52"/>
    <x v="1"/>
    <x v="10"/>
    <n v="24240000"/>
    <n v="210467.28999999998"/>
  </r>
  <r>
    <x v="0"/>
    <x v="0"/>
    <x v="0"/>
    <x v="0"/>
    <x v="0"/>
    <x v="1"/>
    <x v="19"/>
    <x v="1"/>
    <x v="17"/>
    <x v="52"/>
    <x v="1"/>
    <x v="11"/>
    <n v="86449360"/>
    <n v="1036624"/>
  </r>
  <r>
    <x v="0"/>
    <x v="0"/>
    <x v="0"/>
    <x v="0"/>
    <x v="0"/>
    <x v="1"/>
    <x v="19"/>
    <x v="1"/>
    <x v="17"/>
    <x v="52"/>
    <x v="1"/>
    <x v="12"/>
    <n v="6902664"/>
    <n v="80417"/>
  </r>
  <r>
    <x v="0"/>
    <x v="0"/>
    <x v="0"/>
    <x v="0"/>
    <x v="0"/>
    <x v="1"/>
    <x v="19"/>
    <x v="1"/>
    <x v="17"/>
    <x v="52"/>
    <x v="2"/>
    <x v="13"/>
    <n v="4206142"/>
    <n v="0"/>
  </r>
  <r>
    <x v="0"/>
    <x v="0"/>
    <x v="0"/>
    <x v="0"/>
    <x v="0"/>
    <x v="1"/>
    <x v="19"/>
    <x v="1"/>
    <x v="17"/>
    <x v="52"/>
    <x v="2"/>
    <x v="14"/>
    <n v="1144905"/>
    <n v="0"/>
  </r>
  <r>
    <x v="0"/>
    <x v="0"/>
    <x v="0"/>
    <x v="0"/>
    <x v="0"/>
    <x v="1"/>
    <x v="19"/>
    <x v="1"/>
    <x v="17"/>
    <x v="52"/>
    <x v="2"/>
    <x v="15"/>
    <n v="274335"/>
    <n v="0"/>
  </r>
  <r>
    <x v="0"/>
    <x v="0"/>
    <x v="0"/>
    <x v="0"/>
    <x v="0"/>
    <x v="1"/>
    <x v="19"/>
    <x v="1"/>
    <x v="17"/>
    <x v="52"/>
    <x v="2"/>
    <x v="16"/>
    <n v="574251"/>
    <n v="0"/>
  </r>
  <r>
    <x v="0"/>
    <x v="0"/>
    <x v="0"/>
    <x v="0"/>
    <x v="0"/>
    <x v="1"/>
    <x v="19"/>
    <x v="1"/>
    <x v="17"/>
    <x v="52"/>
    <x v="2"/>
    <x v="17"/>
    <n v="80300514"/>
    <n v="0"/>
  </r>
  <r>
    <x v="0"/>
    <x v="0"/>
    <x v="0"/>
    <x v="0"/>
    <x v="0"/>
    <x v="1"/>
    <x v="19"/>
    <x v="1"/>
    <x v="17"/>
    <x v="52"/>
    <x v="2"/>
    <x v="18"/>
    <n v="40676062"/>
    <n v="33666.58"/>
  </r>
  <r>
    <x v="0"/>
    <x v="0"/>
    <x v="0"/>
    <x v="0"/>
    <x v="0"/>
    <x v="1"/>
    <x v="19"/>
    <x v="1"/>
    <x v="17"/>
    <x v="52"/>
    <x v="2"/>
    <x v="19"/>
    <n v="4974066"/>
    <n v="0"/>
  </r>
  <r>
    <x v="0"/>
    <x v="0"/>
    <x v="0"/>
    <x v="0"/>
    <x v="0"/>
    <x v="1"/>
    <x v="19"/>
    <x v="1"/>
    <x v="17"/>
    <x v="52"/>
    <x v="2"/>
    <x v="20"/>
    <n v="381806"/>
    <n v="0"/>
  </r>
  <r>
    <x v="0"/>
    <x v="0"/>
    <x v="0"/>
    <x v="0"/>
    <x v="0"/>
    <x v="1"/>
    <x v="19"/>
    <x v="1"/>
    <x v="17"/>
    <x v="53"/>
    <x v="0"/>
    <x v="0"/>
    <n v="351614262"/>
    <n v="34365212.619999997"/>
  </r>
  <r>
    <x v="0"/>
    <x v="0"/>
    <x v="0"/>
    <x v="0"/>
    <x v="0"/>
    <x v="1"/>
    <x v="19"/>
    <x v="1"/>
    <x v="17"/>
    <x v="53"/>
    <x v="0"/>
    <x v="1"/>
    <n v="63264669"/>
    <n v="5110404"/>
  </r>
  <r>
    <x v="0"/>
    <x v="0"/>
    <x v="0"/>
    <x v="0"/>
    <x v="0"/>
    <x v="1"/>
    <x v="19"/>
    <x v="1"/>
    <x v="17"/>
    <x v="53"/>
    <x v="0"/>
    <x v="3"/>
    <n v="32031707"/>
    <n v="5236325.8499999996"/>
  </r>
  <r>
    <x v="0"/>
    <x v="0"/>
    <x v="0"/>
    <x v="0"/>
    <x v="0"/>
    <x v="1"/>
    <x v="19"/>
    <x v="1"/>
    <x v="17"/>
    <x v="53"/>
    <x v="1"/>
    <x v="5"/>
    <n v="250377664"/>
    <n v="0"/>
  </r>
  <r>
    <x v="0"/>
    <x v="0"/>
    <x v="0"/>
    <x v="0"/>
    <x v="0"/>
    <x v="1"/>
    <x v="19"/>
    <x v="1"/>
    <x v="17"/>
    <x v="53"/>
    <x v="1"/>
    <x v="6"/>
    <n v="4048850"/>
    <n v="85850"/>
  </r>
  <r>
    <x v="0"/>
    <x v="0"/>
    <x v="0"/>
    <x v="0"/>
    <x v="0"/>
    <x v="1"/>
    <x v="19"/>
    <x v="1"/>
    <x v="17"/>
    <x v="53"/>
    <x v="1"/>
    <x v="7"/>
    <n v="159940"/>
    <n v="55260"/>
  </r>
  <r>
    <x v="0"/>
    <x v="0"/>
    <x v="0"/>
    <x v="0"/>
    <x v="0"/>
    <x v="1"/>
    <x v="19"/>
    <x v="1"/>
    <x v="17"/>
    <x v="53"/>
    <x v="1"/>
    <x v="8"/>
    <n v="40500"/>
    <n v="0"/>
  </r>
  <r>
    <x v="0"/>
    <x v="0"/>
    <x v="0"/>
    <x v="0"/>
    <x v="0"/>
    <x v="1"/>
    <x v="19"/>
    <x v="1"/>
    <x v="17"/>
    <x v="53"/>
    <x v="1"/>
    <x v="11"/>
    <n v="0"/>
    <n v="0"/>
  </r>
  <r>
    <x v="0"/>
    <x v="0"/>
    <x v="0"/>
    <x v="0"/>
    <x v="0"/>
    <x v="1"/>
    <x v="19"/>
    <x v="1"/>
    <x v="17"/>
    <x v="53"/>
    <x v="1"/>
    <x v="12"/>
    <n v="9845682"/>
    <n v="0"/>
  </r>
  <r>
    <x v="0"/>
    <x v="0"/>
    <x v="0"/>
    <x v="0"/>
    <x v="0"/>
    <x v="1"/>
    <x v="19"/>
    <x v="1"/>
    <x v="17"/>
    <x v="53"/>
    <x v="2"/>
    <x v="13"/>
    <n v="6667273"/>
    <n v="0"/>
  </r>
  <r>
    <x v="0"/>
    <x v="0"/>
    <x v="0"/>
    <x v="0"/>
    <x v="0"/>
    <x v="1"/>
    <x v="19"/>
    <x v="1"/>
    <x v="17"/>
    <x v="53"/>
    <x v="2"/>
    <x v="14"/>
    <n v="5263236"/>
    <n v="0"/>
  </r>
  <r>
    <x v="0"/>
    <x v="0"/>
    <x v="0"/>
    <x v="0"/>
    <x v="0"/>
    <x v="1"/>
    <x v="19"/>
    <x v="1"/>
    <x v="17"/>
    <x v="53"/>
    <x v="2"/>
    <x v="16"/>
    <n v="1331383"/>
    <n v="0"/>
  </r>
  <r>
    <x v="0"/>
    <x v="0"/>
    <x v="0"/>
    <x v="0"/>
    <x v="0"/>
    <x v="1"/>
    <x v="19"/>
    <x v="1"/>
    <x v="17"/>
    <x v="53"/>
    <x v="2"/>
    <x v="17"/>
    <n v="1365"/>
    <n v="0"/>
  </r>
  <r>
    <x v="0"/>
    <x v="0"/>
    <x v="0"/>
    <x v="0"/>
    <x v="0"/>
    <x v="1"/>
    <x v="19"/>
    <x v="1"/>
    <x v="17"/>
    <x v="53"/>
    <x v="2"/>
    <x v="18"/>
    <n v="458520900"/>
    <n v="0"/>
  </r>
  <r>
    <x v="0"/>
    <x v="0"/>
    <x v="0"/>
    <x v="0"/>
    <x v="0"/>
    <x v="1"/>
    <x v="19"/>
    <x v="1"/>
    <x v="17"/>
    <x v="53"/>
    <x v="2"/>
    <x v="19"/>
    <n v="51177028"/>
    <n v="0"/>
  </r>
  <r>
    <x v="0"/>
    <x v="0"/>
    <x v="0"/>
    <x v="0"/>
    <x v="0"/>
    <x v="1"/>
    <x v="19"/>
    <x v="1"/>
    <x v="17"/>
    <x v="53"/>
    <x v="2"/>
    <x v="20"/>
    <n v="4200"/>
    <n v="0"/>
  </r>
  <r>
    <x v="0"/>
    <x v="0"/>
    <x v="0"/>
    <x v="0"/>
    <x v="0"/>
    <x v="1"/>
    <x v="19"/>
    <x v="1"/>
    <x v="3"/>
    <x v="4"/>
    <x v="0"/>
    <x v="0"/>
    <n v="548100005"/>
    <n v="66399986.130000003"/>
  </r>
  <r>
    <x v="0"/>
    <x v="0"/>
    <x v="0"/>
    <x v="0"/>
    <x v="0"/>
    <x v="1"/>
    <x v="19"/>
    <x v="1"/>
    <x v="3"/>
    <x v="4"/>
    <x v="0"/>
    <x v="1"/>
    <n v="69196011"/>
    <n v="4077777.67"/>
  </r>
  <r>
    <x v="0"/>
    <x v="0"/>
    <x v="0"/>
    <x v="0"/>
    <x v="0"/>
    <x v="1"/>
    <x v="19"/>
    <x v="1"/>
    <x v="3"/>
    <x v="4"/>
    <x v="0"/>
    <x v="3"/>
    <n v="65158471"/>
    <n v="9925825.8200000003"/>
  </r>
  <r>
    <x v="0"/>
    <x v="0"/>
    <x v="0"/>
    <x v="0"/>
    <x v="0"/>
    <x v="1"/>
    <x v="19"/>
    <x v="1"/>
    <x v="3"/>
    <x v="4"/>
    <x v="1"/>
    <x v="4"/>
    <n v="2000000"/>
    <n v="0"/>
  </r>
  <r>
    <x v="0"/>
    <x v="0"/>
    <x v="0"/>
    <x v="0"/>
    <x v="0"/>
    <x v="1"/>
    <x v="19"/>
    <x v="1"/>
    <x v="3"/>
    <x v="4"/>
    <x v="1"/>
    <x v="5"/>
    <n v="2830220"/>
    <n v="159064"/>
  </r>
  <r>
    <x v="0"/>
    <x v="0"/>
    <x v="0"/>
    <x v="0"/>
    <x v="0"/>
    <x v="1"/>
    <x v="19"/>
    <x v="1"/>
    <x v="3"/>
    <x v="4"/>
    <x v="1"/>
    <x v="6"/>
    <n v="10031352"/>
    <n v="739500"/>
  </r>
  <r>
    <x v="0"/>
    <x v="0"/>
    <x v="0"/>
    <x v="0"/>
    <x v="0"/>
    <x v="1"/>
    <x v="19"/>
    <x v="1"/>
    <x v="3"/>
    <x v="4"/>
    <x v="1"/>
    <x v="7"/>
    <n v="194384"/>
    <n v="279000"/>
  </r>
  <r>
    <x v="0"/>
    <x v="0"/>
    <x v="0"/>
    <x v="0"/>
    <x v="0"/>
    <x v="1"/>
    <x v="19"/>
    <x v="1"/>
    <x v="3"/>
    <x v="4"/>
    <x v="1"/>
    <x v="8"/>
    <n v="270000"/>
    <n v="32309.57"/>
  </r>
  <r>
    <x v="0"/>
    <x v="0"/>
    <x v="0"/>
    <x v="0"/>
    <x v="0"/>
    <x v="1"/>
    <x v="19"/>
    <x v="1"/>
    <x v="3"/>
    <x v="4"/>
    <x v="1"/>
    <x v="9"/>
    <n v="2773920"/>
    <n v="0"/>
  </r>
  <r>
    <x v="0"/>
    <x v="0"/>
    <x v="0"/>
    <x v="0"/>
    <x v="0"/>
    <x v="1"/>
    <x v="19"/>
    <x v="1"/>
    <x v="3"/>
    <x v="4"/>
    <x v="1"/>
    <x v="11"/>
    <n v="1462500"/>
    <n v="0"/>
  </r>
  <r>
    <x v="0"/>
    <x v="0"/>
    <x v="0"/>
    <x v="0"/>
    <x v="0"/>
    <x v="1"/>
    <x v="19"/>
    <x v="1"/>
    <x v="3"/>
    <x v="4"/>
    <x v="1"/>
    <x v="12"/>
    <n v="3477280"/>
    <n v="0"/>
  </r>
  <r>
    <x v="0"/>
    <x v="0"/>
    <x v="0"/>
    <x v="0"/>
    <x v="0"/>
    <x v="1"/>
    <x v="19"/>
    <x v="1"/>
    <x v="3"/>
    <x v="4"/>
    <x v="2"/>
    <x v="13"/>
    <n v="5135038"/>
    <n v="0"/>
  </r>
  <r>
    <x v="0"/>
    <x v="0"/>
    <x v="0"/>
    <x v="0"/>
    <x v="0"/>
    <x v="1"/>
    <x v="19"/>
    <x v="1"/>
    <x v="3"/>
    <x v="4"/>
    <x v="2"/>
    <x v="14"/>
    <n v="5423839"/>
    <n v="0"/>
  </r>
  <r>
    <x v="0"/>
    <x v="0"/>
    <x v="0"/>
    <x v="0"/>
    <x v="0"/>
    <x v="1"/>
    <x v="19"/>
    <x v="1"/>
    <x v="3"/>
    <x v="4"/>
    <x v="2"/>
    <x v="15"/>
    <n v="4500"/>
    <n v="0"/>
  </r>
  <r>
    <x v="0"/>
    <x v="0"/>
    <x v="0"/>
    <x v="0"/>
    <x v="0"/>
    <x v="1"/>
    <x v="19"/>
    <x v="1"/>
    <x v="3"/>
    <x v="4"/>
    <x v="2"/>
    <x v="16"/>
    <n v="1428370"/>
    <n v="0"/>
  </r>
  <r>
    <x v="0"/>
    <x v="0"/>
    <x v="0"/>
    <x v="0"/>
    <x v="0"/>
    <x v="1"/>
    <x v="19"/>
    <x v="1"/>
    <x v="3"/>
    <x v="4"/>
    <x v="2"/>
    <x v="17"/>
    <n v="440449"/>
    <n v="0"/>
  </r>
  <r>
    <x v="0"/>
    <x v="0"/>
    <x v="0"/>
    <x v="0"/>
    <x v="0"/>
    <x v="1"/>
    <x v="19"/>
    <x v="1"/>
    <x v="3"/>
    <x v="4"/>
    <x v="2"/>
    <x v="18"/>
    <n v="47909123"/>
    <n v="0"/>
  </r>
  <r>
    <x v="0"/>
    <x v="0"/>
    <x v="0"/>
    <x v="0"/>
    <x v="0"/>
    <x v="1"/>
    <x v="19"/>
    <x v="1"/>
    <x v="3"/>
    <x v="4"/>
    <x v="2"/>
    <x v="19"/>
    <n v="11111127"/>
    <n v="0"/>
  </r>
  <r>
    <x v="0"/>
    <x v="0"/>
    <x v="0"/>
    <x v="0"/>
    <x v="0"/>
    <x v="1"/>
    <x v="19"/>
    <x v="1"/>
    <x v="3"/>
    <x v="4"/>
    <x v="2"/>
    <x v="20"/>
    <n v="1776032"/>
    <n v="0"/>
  </r>
  <r>
    <x v="0"/>
    <x v="0"/>
    <x v="0"/>
    <x v="0"/>
    <x v="0"/>
    <x v="1"/>
    <x v="19"/>
    <x v="1"/>
    <x v="3"/>
    <x v="54"/>
    <x v="0"/>
    <x v="0"/>
    <n v="317793928"/>
    <n v="51577474.050000012"/>
  </r>
  <r>
    <x v="0"/>
    <x v="0"/>
    <x v="0"/>
    <x v="0"/>
    <x v="0"/>
    <x v="1"/>
    <x v="19"/>
    <x v="1"/>
    <x v="3"/>
    <x v="54"/>
    <x v="0"/>
    <x v="1"/>
    <n v="49649192"/>
    <n v="0"/>
  </r>
  <r>
    <x v="0"/>
    <x v="0"/>
    <x v="0"/>
    <x v="0"/>
    <x v="0"/>
    <x v="1"/>
    <x v="19"/>
    <x v="1"/>
    <x v="3"/>
    <x v="54"/>
    <x v="0"/>
    <x v="3"/>
    <n v="43495705"/>
    <n v="7830344.6499999985"/>
  </r>
  <r>
    <x v="0"/>
    <x v="0"/>
    <x v="0"/>
    <x v="0"/>
    <x v="0"/>
    <x v="1"/>
    <x v="19"/>
    <x v="1"/>
    <x v="3"/>
    <x v="54"/>
    <x v="1"/>
    <x v="4"/>
    <n v="15000"/>
    <n v="0"/>
  </r>
  <r>
    <x v="0"/>
    <x v="0"/>
    <x v="0"/>
    <x v="0"/>
    <x v="0"/>
    <x v="1"/>
    <x v="19"/>
    <x v="1"/>
    <x v="3"/>
    <x v="54"/>
    <x v="1"/>
    <x v="5"/>
    <n v="164225"/>
    <n v="0"/>
  </r>
  <r>
    <x v="0"/>
    <x v="0"/>
    <x v="0"/>
    <x v="0"/>
    <x v="0"/>
    <x v="1"/>
    <x v="19"/>
    <x v="1"/>
    <x v="3"/>
    <x v="54"/>
    <x v="1"/>
    <x v="6"/>
    <n v="13704440"/>
    <n v="285550"/>
  </r>
  <r>
    <x v="0"/>
    <x v="0"/>
    <x v="0"/>
    <x v="0"/>
    <x v="0"/>
    <x v="1"/>
    <x v="19"/>
    <x v="1"/>
    <x v="3"/>
    <x v="54"/>
    <x v="1"/>
    <x v="7"/>
    <n v="17718"/>
    <n v="0"/>
  </r>
  <r>
    <x v="0"/>
    <x v="0"/>
    <x v="0"/>
    <x v="0"/>
    <x v="0"/>
    <x v="1"/>
    <x v="19"/>
    <x v="1"/>
    <x v="3"/>
    <x v="54"/>
    <x v="1"/>
    <x v="8"/>
    <n v="694500"/>
    <n v="0"/>
  </r>
  <r>
    <x v="0"/>
    <x v="0"/>
    <x v="0"/>
    <x v="0"/>
    <x v="0"/>
    <x v="1"/>
    <x v="19"/>
    <x v="1"/>
    <x v="3"/>
    <x v="54"/>
    <x v="1"/>
    <x v="10"/>
    <n v="72000"/>
    <n v="0"/>
  </r>
  <r>
    <x v="0"/>
    <x v="0"/>
    <x v="0"/>
    <x v="0"/>
    <x v="0"/>
    <x v="1"/>
    <x v="19"/>
    <x v="1"/>
    <x v="3"/>
    <x v="54"/>
    <x v="1"/>
    <x v="11"/>
    <n v="727500"/>
    <n v="0"/>
  </r>
  <r>
    <x v="0"/>
    <x v="0"/>
    <x v="0"/>
    <x v="0"/>
    <x v="0"/>
    <x v="1"/>
    <x v="19"/>
    <x v="1"/>
    <x v="3"/>
    <x v="54"/>
    <x v="1"/>
    <x v="12"/>
    <n v="362360"/>
    <n v="0"/>
  </r>
  <r>
    <x v="0"/>
    <x v="0"/>
    <x v="0"/>
    <x v="0"/>
    <x v="0"/>
    <x v="1"/>
    <x v="19"/>
    <x v="1"/>
    <x v="3"/>
    <x v="54"/>
    <x v="2"/>
    <x v="13"/>
    <n v="21674192"/>
    <n v="0"/>
  </r>
  <r>
    <x v="0"/>
    <x v="0"/>
    <x v="0"/>
    <x v="0"/>
    <x v="0"/>
    <x v="1"/>
    <x v="19"/>
    <x v="1"/>
    <x v="3"/>
    <x v="54"/>
    <x v="2"/>
    <x v="14"/>
    <n v="2535820"/>
    <n v="0"/>
  </r>
  <r>
    <x v="0"/>
    <x v="0"/>
    <x v="0"/>
    <x v="0"/>
    <x v="0"/>
    <x v="1"/>
    <x v="19"/>
    <x v="1"/>
    <x v="3"/>
    <x v="54"/>
    <x v="2"/>
    <x v="15"/>
    <n v="100093"/>
    <n v="0"/>
  </r>
  <r>
    <x v="0"/>
    <x v="0"/>
    <x v="0"/>
    <x v="0"/>
    <x v="0"/>
    <x v="1"/>
    <x v="19"/>
    <x v="1"/>
    <x v="3"/>
    <x v="54"/>
    <x v="2"/>
    <x v="16"/>
    <n v="26744957"/>
    <n v="0"/>
  </r>
  <r>
    <x v="0"/>
    <x v="0"/>
    <x v="0"/>
    <x v="0"/>
    <x v="0"/>
    <x v="1"/>
    <x v="19"/>
    <x v="1"/>
    <x v="3"/>
    <x v="54"/>
    <x v="2"/>
    <x v="17"/>
    <n v="2761658"/>
    <n v="0"/>
  </r>
  <r>
    <x v="0"/>
    <x v="0"/>
    <x v="0"/>
    <x v="0"/>
    <x v="0"/>
    <x v="1"/>
    <x v="19"/>
    <x v="1"/>
    <x v="3"/>
    <x v="54"/>
    <x v="2"/>
    <x v="18"/>
    <n v="3886786"/>
    <n v="0"/>
  </r>
  <r>
    <x v="0"/>
    <x v="0"/>
    <x v="0"/>
    <x v="0"/>
    <x v="0"/>
    <x v="1"/>
    <x v="19"/>
    <x v="1"/>
    <x v="3"/>
    <x v="54"/>
    <x v="2"/>
    <x v="19"/>
    <n v="966561"/>
    <n v="0"/>
  </r>
  <r>
    <x v="0"/>
    <x v="0"/>
    <x v="0"/>
    <x v="0"/>
    <x v="0"/>
    <x v="1"/>
    <x v="19"/>
    <x v="1"/>
    <x v="3"/>
    <x v="54"/>
    <x v="2"/>
    <x v="20"/>
    <n v="7690573"/>
    <n v="0"/>
  </r>
  <r>
    <x v="0"/>
    <x v="0"/>
    <x v="0"/>
    <x v="0"/>
    <x v="0"/>
    <x v="1"/>
    <x v="20"/>
    <x v="2"/>
    <x v="8"/>
    <x v="13"/>
    <x v="0"/>
    <x v="0"/>
    <n v="1114898967"/>
    <n v="149968396.66999999"/>
  </r>
  <r>
    <x v="0"/>
    <x v="0"/>
    <x v="0"/>
    <x v="0"/>
    <x v="0"/>
    <x v="1"/>
    <x v="20"/>
    <x v="2"/>
    <x v="8"/>
    <x v="13"/>
    <x v="0"/>
    <x v="1"/>
    <n v="55261680"/>
    <n v="5049730"/>
  </r>
  <r>
    <x v="0"/>
    <x v="0"/>
    <x v="0"/>
    <x v="0"/>
    <x v="0"/>
    <x v="1"/>
    <x v="20"/>
    <x v="2"/>
    <x v="8"/>
    <x v="13"/>
    <x v="0"/>
    <x v="2"/>
    <n v="60000"/>
    <n v="0"/>
  </r>
  <r>
    <x v="0"/>
    <x v="0"/>
    <x v="0"/>
    <x v="0"/>
    <x v="0"/>
    <x v="1"/>
    <x v="20"/>
    <x v="2"/>
    <x v="8"/>
    <x v="13"/>
    <x v="0"/>
    <x v="3"/>
    <n v="151001863"/>
    <n v="22573333.110000011"/>
  </r>
  <r>
    <x v="0"/>
    <x v="0"/>
    <x v="0"/>
    <x v="0"/>
    <x v="0"/>
    <x v="1"/>
    <x v="20"/>
    <x v="2"/>
    <x v="8"/>
    <x v="13"/>
    <x v="1"/>
    <x v="4"/>
    <n v="53550416"/>
    <n v="6398386.3800000008"/>
  </r>
  <r>
    <x v="0"/>
    <x v="0"/>
    <x v="0"/>
    <x v="0"/>
    <x v="0"/>
    <x v="1"/>
    <x v="20"/>
    <x v="2"/>
    <x v="8"/>
    <x v="13"/>
    <x v="1"/>
    <x v="5"/>
    <n v="14988399"/>
    <n v="0"/>
  </r>
  <r>
    <x v="0"/>
    <x v="0"/>
    <x v="0"/>
    <x v="0"/>
    <x v="0"/>
    <x v="1"/>
    <x v="20"/>
    <x v="2"/>
    <x v="8"/>
    <x v="13"/>
    <x v="1"/>
    <x v="6"/>
    <n v="21585772"/>
    <n v="0"/>
  </r>
  <r>
    <x v="0"/>
    <x v="0"/>
    <x v="0"/>
    <x v="0"/>
    <x v="0"/>
    <x v="1"/>
    <x v="20"/>
    <x v="2"/>
    <x v="8"/>
    <x v="13"/>
    <x v="1"/>
    <x v="7"/>
    <n v="6589026"/>
    <n v="0"/>
  </r>
  <r>
    <x v="0"/>
    <x v="0"/>
    <x v="0"/>
    <x v="0"/>
    <x v="0"/>
    <x v="1"/>
    <x v="20"/>
    <x v="2"/>
    <x v="8"/>
    <x v="13"/>
    <x v="1"/>
    <x v="8"/>
    <n v="65347837"/>
    <n v="616937.25"/>
  </r>
  <r>
    <x v="0"/>
    <x v="0"/>
    <x v="0"/>
    <x v="0"/>
    <x v="0"/>
    <x v="1"/>
    <x v="20"/>
    <x v="2"/>
    <x v="8"/>
    <x v="13"/>
    <x v="1"/>
    <x v="9"/>
    <n v="40625843"/>
    <n v="6130929.8599999994"/>
  </r>
  <r>
    <x v="0"/>
    <x v="0"/>
    <x v="0"/>
    <x v="0"/>
    <x v="0"/>
    <x v="1"/>
    <x v="20"/>
    <x v="2"/>
    <x v="8"/>
    <x v="13"/>
    <x v="1"/>
    <x v="10"/>
    <n v="23131446"/>
    <n v="441804.59"/>
  </r>
  <r>
    <x v="0"/>
    <x v="0"/>
    <x v="0"/>
    <x v="0"/>
    <x v="0"/>
    <x v="1"/>
    <x v="20"/>
    <x v="2"/>
    <x v="8"/>
    <x v="13"/>
    <x v="1"/>
    <x v="11"/>
    <n v="337246669"/>
    <n v="66735.98000000001"/>
  </r>
  <r>
    <x v="0"/>
    <x v="0"/>
    <x v="0"/>
    <x v="0"/>
    <x v="0"/>
    <x v="1"/>
    <x v="20"/>
    <x v="2"/>
    <x v="8"/>
    <x v="13"/>
    <x v="1"/>
    <x v="12"/>
    <n v="7284410"/>
    <n v="24190"/>
  </r>
  <r>
    <x v="0"/>
    <x v="0"/>
    <x v="0"/>
    <x v="0"/>
    <x v="0"/>
    <x v="1"/>
    <x v="20"/>
    <x v="2"/>
    <x v="8"/>
    <x v="13"/>
    <x v="2"/>
    <x v="13"/>
    <n v="4030000"/>
    <n v="29736"/>
  </r>
  <r>
    <x v="0"/>
    <x v="0"/>
    <x v="0"/>
    <x v="0"/>
    <x v="0"/>
    <x v="1"/>
    <x v="20"/>
    <x v="2"/>
    <x v="8"/>
    <x v="13"/>
    <x v="2"/>
    <x v="14"/>
    <n v="5400000"/>
    <n v="0"/>
  </r>
  <r>
    <x v="0"/>
    <x v="0"/>
    <x v="0"/>
    <x v="0"/>
    <x v="0"/>
    <x v="1"/>
    <x v="20"/>
    <x v="2"/>
    <x v="8"/>
    <x v="13"/>
    <x v="2"/>
    <x v="15"/>
    <n v="500000"/>
    <n v="0"/>
  </r>
  <r>
    <x v="0"/>
    <x v="0"/>
    <x v="0"/>
    <x v="0"/>
    <x v="0"/>
    <x v="1"/>
    <x v="20"/>
    <x v="2"/>
    <x v="8"/>
    <x v="13"/>
    <x v="2"/>
    <x v="16"/>
    <n v="3324000"/>
    <n v="0"/>
  </r>
  <r>
    <x v="0"/>
    <x v="0"/>
    <x v="0"/>
    <x v="0"/>
    <x v="0"/>
    <x v="1"/>
    <x v="20"/>
    <x v="2"/>
    <x v="8"/>
    <x v="13"/>
    <x v="2"/>
    <x v="17"/>
    <n v="18700000"/>
    <n v="0"/>
  </r>
  <r>
    <x v="0"/>
    <x v="0"/>
    <x v="0"/>
    <x v="0"/>
    <x v="0"/>
    <x v="1"/>
    <x v="20"/>
    <x v="2"/>
    <x v="8"/>
    <x v="13"/>
    <x v="2"/>
    <x v="18"/>
    <n v="34459416"/>
    <n v="0"/>
  </r>
  <r>
    <x v="0"/>
    <x v="0"/>
    <x v="0"/>
    <x v="0"/>
    <x v="0"/>
    <x v="1"/>
    <x v="20"/>
    <x v="2"/>
    <x v="8"/>
    <x v="13"/>
    <x v="2"/>
    <x v="19"/>
    <n v="58651627"/>
    <n v="0"/>
  </r>
  <r>
    <x v="0"/>
    <x v="0"/>
    <x v="0"/>
    <x v="0"/>
    <x v="0"/>
    <x v="1"/>
    <x v="20"/>
    <x v="2"/>
    <x v="8"/>
    <x v="13"/>
    <x v="2"/>
    <x v="20"/>
    <n v="820200"/>
    <n v="0"/>
  </r>
  <r>
    <x v="0"/>
    <x v="0"/>
    <x v="0"/>
    <x v="0"/>
    <x v="0"/>
    <x v="1"/>
    <x v="20"/>
    <x v="2"/>
    <x v="8"/>
    <x v="27"/>
    <x v="0"/>
    <x v="0"/>
    <n v="323408774"/>
    <n v="37374862.060000002"/>
  </r>
  <r>
    <x v="0"/>
    <x v="0"/>
    <x v="0"/>
    <x v="0"/>
    <x v="0"/>
    <x v="1"/>
    <x v="20"/>
    <x v="2"/>
    <x v="8"/>
    <x v="27"/>
    <x v="0"/>
    <x v="1"/>
    <n v="31271150"/>
    <n v="614895.59000000008"/>
  </r>
  <r>
    <x v="0"/>
    <x v="0"/>
    <x v="0"/>
    <x v="0"/>
    <x v="0"/>
    <x v="1"/>
    <x v="20"/>
    <x v="2"/>
    <x v="8"/>
    <x v="27"/>
    <x v="0"/>
    <x v="21"/>
    <n v="100000"/>
    <n v="35000"/>
  </r>
  <r>
    <x v="0"/>
    <x v="0"/>
    <x v="0"/>
    <x v="0"/>
    <x v="0"/>
    <x v="1"/>
    <x v="20"/>
    <x v="2"/>
    <x v="8"/>
    <x v="27"/>
    <x v="0"/>
    <x v="3"/>
    <n v="38914688"/>
    <n v="5633380.0999999996"/>
  </r>
  <r>
    <x v="0"/>
    <x v="0"/>
    <x v="0"/>
    <x v="0"/>
    <x v="0"/>
    <x v="1"/>
    <x v="20"/>
    <x v="2"/>
    <x v="8"/>
    <x v="27"/>
    <x v="1"/>
    <x v="4"/>
    <n v="23713450"/>
    <n v="2870727.23"/>
  </r>
  <r>
    <x v="0"/>
    <x v="0"/>
    <x v="0"/>
    <x v="0"/>
    <x v="0"/>
    <x v="1"/>
    <x v="20"/>
    <x v="2"/>
    <x v="8"/>
    <x v="27"/>
    <x v="1"/>
    <x v="5"/>
    <n v="5000000"/>
    <n v="1820000"/>
  </r>
  <r>
    <x v="0"/>
    <x v="0"/>
    <x v="0"/>
    <x v="0"/>
    <x v="0"/>
    <x v="1"/>
    <x v="20"/>
    <x v="2"/>
    <x v="8"/>
    <x v="27"/>
    <x v="1"/>
    <x v="6"/>
    <n v="1000000"/>
    <n v="0"/>
  </r>
  <r>
    <x v="0"/>
    <x v="0"/>
    <x v="0"/>
    <x v="0"/>
    <x v="0"/>
    <x v="1"/>
    <x v="20"/>
    <x v="2"/>
    <x v="8"/>
    <x v="27"/>
    <x v="1"/>
    <x v="7"/>
    <n v="1300000"/>
    <n v="300000"/>
  </r>
  <r>
    <x v="0"/>
    <x v="0"/>
    <x v="0"/>
    <x v="0"/>
    <x v="0"/>
    <x v="1"/>
    <x v="20"/>
    <x v="2"/>
    <x v="8"/>
    <x v="27"/>
    <x v="1"/>
    <x v="8"/>
    <n v="28659378"/>
    <n v="227660.89"/>
  </r>
  <r>
    <x v="0"/>
    <x v="0"/>
    <x v="0"/>
    <x v="0"/>
    <x v="0"/>
    <x v="1"/>
    <x v="20"/>
    <x v="2"/>
    <x v="8"/>
    <x v="27"/>
    <x v="1"/>
    <x v="9"/>
    <n v="5994229"/>
    <n v="459294.83999999997"/>
  </r>
  <r>
    <x v="0"/>
    <x v="0"/>
    <x v="0"/>
    <x v="0"/>
    <x v="0"/>
    <x v="1"/>
    <x v="20"/>
    <x v="2"/>
    <x v="8"/>
    <x v="27"/>
    <x v="1"/>
    <x v="10"/>
    <n v="14500000"/>
    <n v="0"/>
  </r>
  <r>
    <x v="0"/>
    <x v="0"/>
    <x v="0"/>
    <x v="0"/>
    <x v="0"/>
    <x v="1"/>
    <x v="20"/>
    <x v="2"/>
    <x v="8"/>
    <x v="27"/>
    <x v="1"/>
    <x v="11"/>
    <n v="46000000"/>
    <n v="202558.59"/>
  </r>
  <r>
    <x v="0"/>
    <x v="0"/>
    <x v="0"/>
    <x v="0"/>
    <x v="0"/>
    <x v="1"/>
    <x v="20"/>
    <x v="2"/>
    <x v="8"/>
    <x v="27"/>
    <x v="1"/>
    <x v="12"/>
    <n v="1000000"/>
    <n v="0"/>
  </r>
  <r>
    <x v="0"/>
    <x v="0"/>
    <x v="0"/>
    <x v="0"/>
    <x v="0"/>
    <x v="1"/>
    <x v="20"/>
    <x v="2"/>
    <x v="8"/>
    <x v="27"/>
    <x v="2"/>
    <x v="13"/>
    <n v="800000"/>
    <n v="0"/>
  </r>
  <r>
    <x v="0"/>
    <x v="0"/>
    <x v="0"/>
    <x v="0"/>
    <x v="0"/>
    <x v="1"/>
    <x v="20"/>
    <x v="2"/>
    <x v="8"/>
    <x v="27"/>
    <x v="2"/>
    <x v="14"/>
    <n v="1000000"/>
    <n v="0"/>
  </r>
  <r>
    <x v="0"/>
    <x v="0"/>
    <x v="0"/>
    <x v="0"/>
    <x v="0"/>
    <x v="1"/>
    <x v="20"/>
    <x v="2"/>
    <x v="8"/>
    <x v="27"/>
    <x v="2"/>
    <x v="15"/>
    <n v="250000"/>
    <n v="0"/>
  </r>
  <r>
    <x v="0"/>
    <x v="0"/>
    <x v="0"/>
    <x v="0"/>
    <x v="0"/>
    <x v="1"/>
    <x v="20"/>
    <x v="2"/>
    <x v="8"/>
    <x v="27"/>
    <x v="2"/>
    <x v="16"/>
    <n v="900000"/>
    <n v="0"/>
  </r>
  <r>
    <x v="0"/>
    <x v="0"/>
    <x v="0"/>
    <x v="0"/>
    <x v="0"/>
    <x v="1"/>
    <x v="20"/>
    <x v="2"/>
    <x v="8"/>
    <x v="27"/>
    <x v="2"/>
    <x v="17"/>
    <n v="12000000"/>
    <n v="0"/>
  </r>
  <r>
    <x v="0"/>
    <x v="0"/>
    <x v="0"/>
    <x v="0"/>
    <x v="0"/>
    <x v="1"/>
    <x v="20"/>
    <x v="2"/>
    <x v="8"/>
    <x v="27"/>
    <x v="2"/>
    <x v="18"/>
    <n v="7350000"/>
    <n v="13500"/>
  </r>
  <r>
    <x v="0"/>
    <x v="0"/>
    <x v="0"/>
    <x v="0"/>
    <x v="0"/>
    <x v="1"/>
    <x v="20"/>
    <x v="2"/>
    <x v="8"/>
    <x v="27"/>
    <x v="2"/>
    <x v="19"/>
    <n v="17806245"/>
    <n v="0"/>
  </r>
  <r>
    <x v="0"/>
    <x v="0"/>
    <x v="0"/>
    <x v="0"/>
    <x v="0"/>
    <x v="1"/>
    <x v="20"/>
    <x v="2"/>
    <x v="8"/>
    <x v="27"/>
    <x v="2"/>
    <x v="20"/>
    <n v="300000"/>
    <n v="0"/>
  </r>
  <r>
    <x v="0"/>
    <x v="0"/>
    <x v="0"/>
    <x v="0"/>
    <x v="0"/>
    <x v="1"/>
    <x v="21"/>
    <x v="0"/>
    <x v="0"/>
    <x v="1"/>
    <x v="0"/>
    <x v="0"/>
    <n v="1240602149"/>
    <n v="170833104.93000001"/>
  </r>
  <r>
    <x v="0"/>
    <x v="0"/>
    <x v="0"/>
    <x v="0"/>
    <x v="0"/>
    <x v="1"/>
    <x v="21"/>
    <x v="0"/>
    <x v="0"/>
    <x v="1"/>
    <x v="0"/>
    <x v="1"/>
    <n v="201467640"/>
    <n v="6331662"/>
  </r>
  <r>
    <x v="0"/>
    <x v="0"/>
    <x v="0"/>
    <x v="0"/>
    <x v="0"/>
    <x v="1"/>
    <x v="21"/>
    <x v="0"/>
    <x v="0"/>
    <x v="1"/>
    <x v="0"/>
    <x v="2"/>
    <n v="540000"/>
    <n v="36460.800000000003"/>
  </r>
  <r>
    <x v="0"/>
    <x v="0"/>
    <x v="0"/>
    <x v="0"/>
    <x v="0"/>
    <x v="1"/>
    <x v="21"/>
    <x v="0"/>
    <x v="0"/>
    <x v="1"/>
    <x v="0"/>
    <x v="21"/>
    <n v="1000000"/>
    <n v="0"/>
  </r>
  <r>
    <x v="0"/>
    <x v="0"/>
    <x v="0"/>
    <x v="0"/>
    <x v="0"/>
    <x v="1"/>
    <x v="21"/>
    <x v="0"/>
    <x v="0"/>
    <x v="1"/>
    <x v="0"/>
    <x v="3"/>
    <n v="163352462"/>
    <n v="24052334.660000004"/>
  </r>
  <r>
    <x v="0"/>
    <x v="0"/>
    <x v="0"/>
    <x v="0"/>
    <x v="0"/>
    <x v="1"/>
    <x v="21"/>
    <x v="0"/>
    <x v="0"/>
    <x v="1"/>
    <x v="1"/>
    <x v="4"/>
    <n v="53477000"/>
    <n v="5111181.0600000005"/>
  </r>
  <r>
    <x v="0"/>
    <x v="0"/>
    <x v="0"/>
    <x v="0"/>
    <x v="0"/>
    <x v="1"/>
    <x v="21"/>
    <x v="0"/>
    <x v="0"/>
    <x v="1"/>
    <x v="1"/>
    <x v="5"/>
    <n v="5417875"/>
    <n v="828734.22"/>
  </r>
  <r>
    <x v="0"/>
    <x v="0"/>
    <x v="0"/>
    <x v="0"/>
    <x v="0"/>
    <x v="1"/>
    <x v="21"/>
    <x v="0"/>
    <x v="0"/>
    <x v="1"/>
    <x v="1"/>
    <x v="6"/>
    <n v="52177000"/>
    <n v="341382.5"/>
  </r>
  <r>
    <x v="0"/>
    <x v="0"/>
    <x v="0"/>
    <x v="0"/>
    <x v="0"/>
    <x v="1"/>
    <x v="21"/>
    <x v="0"/>
    <x v="0"/>
    <x v="1"/>
    <x v="1"/>
    <x v="7"/>
    <n v="10785650"/>
    <n v="140700"/>
  </r>
  <r>
    <x v="0"/>
    <x v="0"/>
    <x v="0"/>
    <x v="0"/>
    <x v="0"/>
    <x v="1"/>
    <x v="21"/>
    <x v="0"/>
    <x v="0"/>
    <x v="1"/>
    <x v="1"/>
    <x v="8"/>
    <n v="31870600"/>
    <n v="3374025.33"/>
  </r>
  <r>
    <x v="0"/>
    <x v="0"/>
    <x v="0"/>
    <x v="0"/>
    <x v="0"/>
    <x v="1"/>
    <x v="21"/>
    <x v="0"/>
    <x v="0"/>
    <x v="1"/>
    <x v="1"/>
    <x v="9"/>
    <n v="20763984"/>
    <n v="2987026.28"/>
  </r>
  <r>
    <x v="0"/>
    <x v="0"/>
    <x v="0"/>
    <x v="0"/>
    <x v="0"/>
    <x v="1"/>
    <x v="21"/>
    <x v="0"/>
    <x v="0"/>
    <x v="1"/>
    <x v="1"/>
    <x v="10"/>
    <n v="10440727"/>
    <n v="1097699.24"/>
  </r>
  <r>
    <x v="0"/>
    <x v="0"/>
    <x v="0"/>
    <x v="0"/>
    <x v="0"/>
    <x v="1"/>
    <x v="21"/>
    <x v="0"/>
    <x v="0"/>
    <x v="1"/>
    <x v="1"/>
    <x v="11"/>
    <n v="120871163"/>
    <n v="2108594.71"/>
  </r>
  <r>
    <x v="0"/>
    <x v="0"/>
    <x v="0"/>
    <x v="0"/>
    <x v="0"/>
    <x v="1"/>
    <x v="21"/>
    <x v="0"/>
    <x v="0"/>
    <x v="1"/>
    <x v="1"/>
    <x v="12"/>
    <n v="34805095"/>
    <n v="4923514.0599999996"/>
  </r>
  <r>
    <x v="0"/>
    <x v="0"/>
    <x v="0"/>
    <x v="0"/>
    <x v="0"/>
    <x v="1"/>
    <x v="21"/>
    <x v="0"/>
    <x v="0"/>
    <x v="1"/>
    <x v="2"/>
    <x v="13"/>
    <n v="11946100"/>
    <n v="216286.36000000002"/>
  </r>
  <r>
    <x v="0"/>
    <x v="0"/>
    <x v="0"/>
    <x v="0"/>
    <x v="0"/>
    <x v="1"/>
    <x v="21"/>
    <x v="0"/>
    <x v="0"/>
    <x v="1"/>
    <x v="2"/>
    <x v="14"/>
    <n v="1938600"/>
    <n v="77402.100000000006"/>
  </r>
  <r>
    <x v="0"/>
    <x v="0"/>
    <x v="0"/>
    <x v="0"/>
    <x v="0"/>
    <x v="1"/>
    <x v="21"/>
    <x v="0"/>
    <x v="0"/>
    <x v="1"/>
    <x v="2"/>
    <x v="15"/>
    <n v="435000"/>
    <n v="0"/>
  </r>
  <r>
    <x v="0"/>
    <x v="0"/>
    <x v="0"/>
    <x v="0"/>
    <x v="0"/>
    <x v="1"/>
    <x v="21"/>
    <x v="0"/>
    <x v="0"/>
    <x v="1"/>
    <x v="2"/>
    <x v="16"/>
    <n v="546019"/>
    <n v="0"/>
  </r>
  <r>
    <x v="0"/>
    <x v="0"/>
    <x v="0"/>
    <x v="0"/>
    <x v="0"/>
    <x v="1"/>
    <x v="21"/>
    <x v="0"/>
    <x v="0"/>
    <x v="1"/>
    <x v="2"/>
    <x v="17"/>
    <n v="34450805"/>
    <n v="2261622.69"/>
  </r>
  <r>
    <x v="0"/>
    <x v="0"/>
    <x v="0"/>
    <x v="0"/>
    <x v="0"/>
    <x v="1"/>
    <x v="21"/>
    <x v="0"/>
    <x v="0"/>
    <x v="1"/>
    <x v="2"/>
    <x v="18"/>
    <n v="15997045"/>
    <n v="1199409.5199999998"/>
  </r>
  <r>
    <x v="0"/>
    <x v="0"/>
    <x v="0"/>
    <x v="0"/>
    <x v="0"/>
    <x v="1"/>
    <x v="21"/>
    <x v="0"/>
    <x v="0"/>
    <x v="1"/>
    <x v="2"/>
    <x v="19"/>
    <n v="4034535"/>
    <n v="336409.48"/>
  </r>
  <r>
    <x v="0"/>
    <x v="0"/>
    <x v="0"/>
    <x v="0"/>
    <x v="0"/>
    <x v="1"/>
    <x v="21"/>
    <x v="0"/>
    <x v="0"/>
    <x v="1"/>
    <x v="2"/>
    <x v="20"/>
    <n v="2135000"/>
    <n v="154820.79999999999"/>
  </r>
  <r>
    <x v="0"/>
    <x v="0"/>
    <x v="0"/>
    <x v="0"/>
    <x v="0"/>
    <x v="1"/>
    <x v="21"/>
    <x v="2"/>
    <x v="6"/>
    <x v="30"/>
    <x v="0"/>
    <x v="0"/>
    <n v="4498000"/>
    <n v="0"/>
  </r>
  <r>
    <x v="0"/>
    <x v="0"/>
    <x v="0"/>
    <x v="0"/>
    <x v="0"/>
    <x v="1"/>
    <x v="21"/>
    <x v="2"/>
    <x v="6"/>
    <x v="30"/>
    <x v="0"/>
    <x v="1"/>
    <n v="511000"/>
    <n v="0"/>
  </r>
  <r>
    <x v="0"/>
    <x v="0"/>
    <x v="0"/>
    <x v="0"/>
    <x v="0"/>
    <x v="1"/>
    <x v="21"/>
    <x v="2"/>
    <x v="6"/>
    <x v="30"/>
    <x v="0"/>
    <x v="3"/>
    <n v="627449"/>
    <n v="0"/>
  </r>
  <r>
    <x v="0"/>
    <x v="0"/>
    <x v="0"/>
    <x v="0"/>
    <x v="0"/>
    <x v="1"/>
    <x v="21"/>
    <x v="2"/>
    <x v="6"/>
    <x v="30"/>
    <x v="1"/>
    <x v="11"/>
    <n v="0"/>
    <n v="0"/>
  </r>
  <r>
    <x v="0"/>
    <x v="0"/>
    <x v="0"/>
    <x v="0"/>
    <x v="0"/>
    <x v="1"/>
    <x v="21"/>
    <x v="2"/>
    <x v="6"/>
    <x v="30"/>
    <x v="1"/>
    <x v="12"/>
    <n v="0"/>
    <n v="0"/>
  </r>
  <r>
    <x v="0"/>
    <x v="0"/>
    <x v="0"/>
    <x v="0"/>
    <x v="0"/>
    <x v="1"/>
    <x v="21"/>
    <x v="2"/>
    <x v="6"/>
    <x v="30"/>
    <x v="2"/>
    <x v="18"/>
    <n v="70000"/>
    <n v="0"/>
  </r>
  <r>
    <x v="0"/>
    <x v="0"/>
    <x v="0"/>
    <x v="0"/>
    <x v="0"/>
    <x v="1"/>
    <x v="21"/>
    <x v="2"/>
    <x v="6"/>
    <x v="30"/>
    <x v="2"/>
    <x v="19"/>
    <n v="50000"/>
    <n v="0"/>
  </r>
  <r>
    <x v="0"/>
    <x v="0"/>
    <x v="0"/>
    <x v="0"/>
    <x v="0"/>
    <x v="1"/>
    <x v="22"/>
    <x v="0"/>
    <x v="0"/>
    <x v="1"/>
    <x v="0"/>
    <x v="0"/>
    <n v="374152100"/>
    <n v="56066556.619999997"/>
  </r>
  <r>
    <x v="0"/>
    <x v="0"/>
    <x v="0"/>
    <x v="0"/>
    <x v="0"/>
    <x v="1"/>
    <x v="22"/>
    <x v="0"/>
    <x v="0"/>
    <x v="1"/>
    <x v="0"/>
    <x v="1"/>
    <n v="83407200"/>
    <n v="1887000"/>
  </r>
  <r>
    <x v="0"/>
    <x v="0"/>
    <x v="0"/>
    <x v="0"/>
    <x v="0"/>
    <x v="1"/>
    <x v="22"/>
    <x v="0"/>
    <x v="0"/>
    <x v="1"/>
    <x v="0"/>
    <x v="3"/>
    <n v="50765595"/>
    <n v="7978279.3500000006"/>
  </r>
  <r>
    <x v="0"/>
    <x v="0"/>
    <x v="0"/>
    <x v="0"/>
    <x v="0"/>
    <x v="1"/>
    <x v="22"/>
    <x v="0"/>
    <x v="0"/>
    <x v="1"/>
    <x v="1"/>
    <x v="4"/>
    <n v="23300000"/>
    <n v="1511770.82"/>
  </r>
  <r>
    <x v="0"/>
    <x v="0"/>
    <x v="0"/>
    <x v="0"/>
    <x v="0"/>
    <x v="1"/>
    <x v="22"/>
    <x v="0"/>
    <x v="0"/>
    <x v="1"/>
    <x v="1"/>
    <x v="5"/>
    <n v="5500000"/>
    <n v="853533"/>
  </r>
  <r>
    <x v="0"/>
    <x v="0"/>
    <x v="0"/>
    <x v="0"/>
    <x v="0"/>
    <x v="1"/>
    <x v="22"/>
    <x v="0"/>
    <x v="0"/>
    <x v="1"/>
    <x v="1"/>
    <x v="6"/>
    <n v="6200000"/>
    <n v="0"/>
  </r>
  <r>
    <x v="0"/>
    <x v="0"/>
    <x v="0"/>
    <x v="0"/>
    <x v="0"/>
    <x v="1"/>
    <x v="22"/>
    <x v="0"/>
    <x v="0"/>
    <x v="1"/>
    <x v="1"/>
    <x v="7"/>
    <n v="4500000"/>
    <n v="0"/>
  </r>
  <r>
    <x v="0"/>
    <x v="0"/>
    <x v="0"/>
    <x v="0"/>
    <x v="0"/>
    <x v="1"/>
    <x v="22"/>
    <x v="0"/>
    <x v="0"/>
    <x v="1"/>
    <x v="1"/>
    <x v="8"/>
    <n v="7500000"/>
    <n v="0"/>
  </r>
  <r>
    <x v="0"/>
    <x v="0"/>
    <x v="0"/>
    <x v="0"/>
    <x v="0"/>
    <x v="1"/>
    <x v="22"/>
    <x v="0"/>
    <x v="0"/>
    <x v="1"/>
    <x v="1"/>
    <x v="9"/>
    <n v="15300000"/>
    <n v="1482708.25"/>
  </r>
  <r>
    <x v="0"/>
    <x v="0"/>
    <x v="0"/>
    <x v="0"/>
    <x v="0"/>
    <x v="1"/>
    <x v="22"/>
    <x v="0"/>
    <x v="0"/>
    <x v="1"/>
    <x v="1"/>
    <x v="10"/>
    <n v="18150000"/>
    <n v="245576.77"/>
  </r>
  <r>
    <x v="0"/>
    <x v="0"/>
    <x v="0"/>
    <x v="0"/>
    <x v="0"/>
    <x v="1"/>
    <x v="22"/>
    <x v="0"/>
    <x v="0"/>
    <x v="1"/>
    <x v="1"/>
    <x v="11"/>
    <n v="59400000"/>
    <n v="5106522.3100000005"/>
  </r>
  <r>
    <x v="0"/>
    <x v="0"/>
    <x v="0"/>
    <x v="0"/>
    <x v="0"/>
    <x v="1"/>
    <x v="22"/>
    <x v="0"/>
    <x v="0"/>
    <x v="1"/>
    <x v="1"/>
    <x v="12"/>
    <n v="4171192"/>
    <n v="225706.86"/>
  </r>
  <r>
    <x v="0"/>
    <x v="0"/>
    <x v="0"/>
    <x v="0"/>
    <x v="0"/>
    <x v="1"/>
    <x v="22"/>
    <x v="0"/>
    <x v="0"/>
    <x v="1"/>
    <x v="2"/>
    <x v="13"/>
    <n v="2000000"/>
    <n v="0"/>
  </r>
  <r>
    <x v="0"/>
    <x v="0"/>
    <x v="0"/>
    <x v="0"/>
    <x v="0"/>
    <x v="1"/>
    <x v="22"/>
    <x v="0"/>
    <x v="0"/>
    <x v="1"/>
    <x v="2"/>
    <x v="14"/>
    <n v="1000000"/>
    <n v="0"/>
  </r>
  <r>
    <x v="0"/>
    <x v="0"/>
    <x v="0"/>
    <x v="0"/>
    <x v="0"/>
    <x v="1"/>
    <x v="22"/>
    <x v="0"/>
    <x v="0"/>
    <x v="1"/>
    <x v="2"/>
    <x v="16"/>
    <n v="700000"/>
    <n v="0"/>
  </r>
  <r>
    <x v="0"/>
    <x v="0"/>
    <x v="0"/>
    <x v="0"/>
    <x v="0"/>
    <x v="1"/>
    <x v="22"/>
    <x v="0"/>
    <x v="0"/>
    <x v="1"/>
    <x v="2"/>
    <x v="17"/>
    <n v="9500000"/>
    <n v="1158372.1000000001"/>
  </r>
  <r>
    <x v="0"/>
    <x v="0"/>
    <x v="0"/>
    <x v="0"/>
    <x v="0"/>
    <x v="1"/>
    <x v="22"/>
    <x v="0"/>
    <x v="0"/>
    <x v="1"/>
    <x v="2"/>
    <x v="18"/>
    <n v="6600000"/>
    <n v="531940.79"/>
  </r>
  <r>
    <x v="0"/>
    <x v="0"/>
    <x v="0"/>
    <x v="0"/>
    <x v="0"/>
    <x v="1"/>
    <x v="22"/>
    <x v="0"/>
    <x v="0"/>
    <x v="1"/>
    <x v="2"/>
    <x v="19"/>
    <n v="1600000"/>
    <n v="125736.08"/>
  </r>
  <r>
    <x v="0"/>
    <x v="0"/>
    <x v="0"/>
    <x v="0"/>
    <x v="0"/>
    <x v="1"/>
    <x v="22"/>
    <x v="0"/>
    <x v="0"/>
    <x v="1"/>
    <x v="2"/>
    <x v="20"/>
    <n v="550000"/>
    <n v="0"/>
  </r>
  <r>
    <x v="0"/>
    <x v="0"/>
    <x v="0"/>
    <x v="0"/>
    <x v="0"/>
    <x v="1"/>
    <x v="22"/>
    <x v="3"/>
    <x v="13"/>
    <x v="41"/>
    <x v="0"/>
    <x v="0"/>
    <n v="288899750"/>
    <n v="42476255.670000002"/>
  </r>
  <r>
    <x v="0"/>
    <x v="0"/>
    <x v="0"/>
    <x v="0"/>
    <x v="0"/>
    <x v="1"/>
    <x v="22"/>
    <x v="3"/>
    <x v="13"/>
    <x v="41"/>
    <x v="0"/>
    <x v="1"/>
    <n v="52621500"/>
    <n v="1760000"/>
  </r>
  <r>
    <x v="0"/>
    <x v="0"/>
    <x v="0"/>
    <x v="0"/>
    <x v="0"/>
    <x v="1"/>
    <x v="22"/>
    <x v="3"/>
    <x v="13"/>
    <x v="41"/>
    <x v="0"/>
    <x v="3"/>
    <n v="40546342"/>
    <n v="6361002.5499999998"/>
  </r>
  <r>
    <x v="0"/>
    <x v="0"/>
    <x v="0"/>
    <x v="0"/>
    <x v="0"/>
    <x v="1"/>
    <x v="22"/>
    <x v="3"/>
    <x v="13"/>
    <x v="41"/>
    <x v="1"/>
    <x v="4"/>
    <n v="67500000"/>
    <n v="8482661.9299999978"/>
  </r>
  <r>
    <x v="0"/>
    <x v="0"/>
    <x v="0"/>
    <x v="0"/>
    <x v="0"/>
    <x v="1"/>
    <x v="22"/>
    <x v="3"/>
    <x v="13"/>
    <x v="41"/>
    <x v="1"/>
    <x v="5"/>
    <n v="3800000"/>
    <n v="0"/>
  </r>
  <r>
    <x v="0"/>
    <x v="0"/>
    <x v="0"/>
    <x v="0"/>
    <x v="0"/>
    <x v="1"/>
    <x v="22"/>
    <x v="3"/>
    <x v="13"/>
    <x v="41"/>
    <x v="1"/>
    <x v="8"/>
    <n v="129951500"/>
    <n v="4442964.21"/>
  </r>
  <r>
    <x v="0"/>
    <x v="0"/>
    <x v="0"/>
    <x v="0"/>
    <x v="0"/>
    <x v="1"/>
    <x v="22"/>
    <x v="3"/>
    <x v="13"/>
    <x v="41"/>
    <x v="1"/>
    <x v="9"/>
    <n v="4000000"/>
    <n v="0"/>
  </r>
  <r>
    <x v="0"/>
    <x v="0"/>
    <x v="0"/>
    <x v="0"/>
    <x v="0"/>
    <x v="1"/>
    <x v="22"/>
    <x v="3"/>
    <x v="13"/>
    <x v="41"/>
    <x v="1"/>
    <x v="10"/>
    <n v="2000000"/>
    <n v="106000"/>
  </r>
  <r>
    <x v="0"/>
    <x v="0"/>
    <x v="0"/>
    <x v="0"/>
    <x v="0"/>
    <x v="1"/>
    <x v="22"/>
    <x v="3"/>
    <x v="13"/>
    <x v="41"/>
    <x v="1"/>
    <x v="11"/>
    <n v="47857088"/>
    <n v="0"/>
  </r>
  <r>
    <x v="0"/>
    <x v="0"/>
    <x v="0"/>
    <x v="0"/>
    <x v="0"/>
    <x v="1"/>
    <x v="22"/>
    <x v="3"/>
    <x v="13"/>
    <x v="41"/>
    <x v="1"/>
    <x v="12"/>
    <n v="1217867"/>
    <n v="0"/>
  </r>
  <r>
    <x v="0"/>
    <x v="0"/>
    <x v="0"/>
    <x v="0"/>
    <x v="0"/>
    <x v="1"/>
    <x v="22"/>
    <x v="3"/>
    <x v="13"/>
    <x v="41"/>
    <x v="2"/>
    <x v="17"/>
    <n v="13000000"/>
    <n v="1660000"/>
  </r>
  <r>
    <x v="0"/>
    <x v="0"/>
    <x v="0"/>
    <x v="0"/>
    <x v="0"/>
    <x v="1"/>
    <x v="22"/>
    <x v="3"/>
    <x v="13"/>
    <x v="41"/>
    <x v="2"/>
    <x v="18"/>
    <n v="4200000"/>
    <n v="0"/>
  </r>
  <r>
    <x v="0"/>
    <x v="0"/>
    <x v="0"/>
    <x v="0"/>
    <x v="0"/>
    <x v="1"/>
    <x v="22"/>
    <x v="3"/>
    <x v="13"/>
    <x v="41"/>
    <x v="2"/>
    <x v="19"/>
    <n v="1000000"/>
    <n v="0"/>
  </r>
  <r>
    <x v="0"/>
    <x v="0"/>
    <x v="0"/>
    <x v="0"/>
    <x v="0"/>
    <x v="1"/>
    <x v="22"/>
    <x v="2"/>
    <x v="8"/>
    <x v="55"/>
    <x v="0"/>
    <x v="0"/>
    <n v="111863175"/>
    <n v="15303905.640000001"/>
  </r>
  <r>
    <x v="0"/>
    <x v="0"/>
    <x v="0"/>
    <x v="0"/>
    <x v="0"/>
    <x v="1"/>
    <x v="22"/>
    <x v="2"/>
    <x v="8"/>
    <x v="55"/>
    <x v="0"/>
    <x v="1"/>
    <n v="11200000"/>
    <n v="310000"/>
  </r>
  <r>
    <x v="0"/>
    <x v="0"/>
    <x v="0"/>
    <x v="0"/>
    <x v="0"/>
    <x v="1"/>
    <x v="22"/>
    <x v="2"/>
    <x v="8"/>
    <x v="55"/>
    <x v="0"/>
    <x v="3"/>
    <n v="12934374"/>
    <n v="2284637.9000000004"/>
  </r>
  <r>
    <x v="0"/>
    <x v="0"/>
    <x v="0"/>
    <x v="0"/>
    <x v="0"/>
    <x v="1"/>
    <x v="22"/>
    <x v="2"/>
    <x v="8"/>
    <x v="55"/>
    <x v="1"/>
    <x v="4"/>
    <n v="9377000"/>
    <n v="1649670.99"/>
  </r>
  <r>
    <x v="0"/>
    <x v="0"/>
    <x v="0"/>
    <x v="0"/>
    <x v="0"/>
    <x v="1"/>
    <x v="22"/>
    <x v="2"/>
    <x v="8"/>
    <x v="55"/>
    <x v="1"/>
    <x v="5"/>
    <n v="1150000"/>
    <n v="0"/>
  </r>
  <r>
    <x v="0"/>
    <x v="0"/>
    <x v="0"/>
    <x v="0"/>
    <x v="0"/>
    <x v="1"/>
    <x v="22"/>
    <x v="2"/>
    <x v="8"/>
    <x v="55"/>
    <x v="1"/>
    <x v="6"/>
    <n v="100000"/>
    <n v="0"/>
  </r>
  <r>
    <x v="0"/>
    <x v="0"/>
    <x v="0"/>
    <x v="0"/>
    <x v="0"/>
    <x v="1"/>
    <x v="22"/>
    <x v="2"/>
    <x v="8"/>
    <x v="55"/>
    <x v="1"/>
    <x v="7"/>
    <n v="3700000"/>
    <n v="0"/>
  </r>
  <r>
    <x v="0"/>
    <x v="0"/>
    <x v="0"/>
    <x v="0"/>
    <x v="0"/>
    <x v="1"/>
    <x v="22"/>
    <x v="2"/>
    <x v="8"/>
    <x v="55"/>
    <x v="1"/>
    <x v="8"/>
    <n v="2931000"/>
    <n v="0"/>
  </r>
  <r>
    <x v="0"/>
    <x v="0"/>
    <x v="0"/>
    <x v="0"/>
    <x v="0"/>
    <x v="1"/>
    <x v="22"/>
    <x v="2"/>
    <x v="8"/>
    <x v="55"/>
    <x v="1"/>
    <x v="9"/>
    <n v="1550000"/>
    <n v="122854"/>
  </r>
  <r>
    <x v="0"/>
    <x v="0"/>
    <x v="0"/>
    <x v="0"/>
    <x v="0"/>
    <x v="1"/>
    <x v="22"/>
    <x v="2"/>
    <x v="8"/>
    <x v="55"/>
    <x v="1"/>
    <x v="10"/>
    <n v="2110000"/>
    <n v="0"/>
  </r>
  <r>
    <x v="0"/>
    <x v="0"/>
    <x v="0"/>
    <x v="0"/>
    <x v="0"/>
    <x v="1"/>
    <x v="22"/>
    <x v="2"/>
    <x v="8"/>
    <x v="55"/>
    <x v="1"/>
    <x v="11"/>
    <n v="15412936"/>
    <n v="0"/>
  </r>
  <r>
    <x v="0"/>
    <x v="0"/>
    <x v="0"/>
    <x v="0"/>
    <x v="0"/>
    <x v="1"/>
    <x v="22"/>
    <x v="2"/>
    <x v="8"/>
    <x v="55"/>
    <x v="1"/>
    <x v="12"/>
    <n v="2500000"/>
    <n v="18000.189999999999"/>
  </r>
  <r>
    <x v="0"/>
    <x v="0"/>
    <x v="0"/>
    <x v="0"/>
    <x v="0"/>
    <x v="1"/>
    <x v="22"/>
    <x v="2"/>
    <x v="8"/>
    <x v="55"/>
    <x v="2"/>
    <x v="13"/>
    <n v="300000"/>
    <n v="23954"/>
  </r>
  <r>
    <x v="0"/>
    <x v="0"/>
    <x v="0"/>
    <x v="0"/>
    <x v="0"/>
    <x v="1"/>
    <x v="22"/>
    <x v="2"/>
    <x v="8"/>
    <x v="55"/>
    <x v="2"/>
    <x v="14"/>
    <n v="450000"/>
    <n v="0"/>
  </r>
  <r>
    <x v="0"/>
    <x v="0"/>
    <x v="0"/>
    <x v="0"/>
    <x v="0"/>
    <x v="1"/>
    <x v="22"/>
    <x v="2"/>
    <x v="8"/>
    <x v="55"/>
    <x v="2"/>
    <x v="17"/>
    <n v="2750000"/>
    <n v="0"/>
  </r>
  <r>
    <x v="0"/>
    <x v="0"/>
    <x v="0"/>
    <x v="0"/>
    <x v="0"/>
    <x v="1"/>
    <x v="22"/>
    <x v="2"/>
    <x v="8"/>
    <x v="55"/>
    <x v="2"/>
    <x v="18"/>
    <n v="1950000"/>
    <n v="0"/>
  </r>
  <r>
    <x v="0"/>
    <x v="0"/>
    <x v="0"/>
    <x v="0"/>
    <x v="0"/>
    <x v="1"/>
    <x v="22"/>
    <x v="2"/>
    <x v="8"/>
    <x v="55"/>
    <x v="2"/>
    <x v="19"/>
    <n v="600000"/>
    <n v="0"/>
  </r>
  <r>
    <x v="0"/>
    <x v="0"/>
    <x v="0"/>
    <x v="0"/>
    <x v="0"/>
    <x v="1"/>
    <x v="22"/>
    <x v="2"/>
    <x v="8"/>
    <x v="55"/>
    <x v="2"/>
    <x v="20"/>
    <n v="200000"/>
    <n v="0"/>
  </r>
  <r>
    <x v="0"/>
    <x v="0"/>
    <x v="0"/>
    <x v="0"/>
    <x v="0"/>
    <x v="1"/>
    <x v="22"/>
    <x v="2"/>
    <x v="6"/>
    <x v="30"/>
    <x v="1"/>
    <x v="11"/>
    <n v="800000"/>
    <n v="0"/>
  </r>
  <r>
    <x v="0"/>
    <x v="0"/>
    <x v="0"/>
    <x v="0"/>
    <x v="0"/>
    <x v="1"/>
    <x v="23"/>
    <x v="3"/>
    <x v="18"/>
    <x v="56"/>
    <x v="0"/>
    <x v="0"/>
    <n v="692521301"/>
    <n v="89045891.670000002"/>
  </r>
  <r>
    <x v="0"/>
    <x v="0"/>
    <x v="0"/>
    <x v="0"/>
    <x v="0"/>
    <x v="1"/>
    <x v="23"/>
    <x v="3"/>
    <x v="18"/>
    <x v="56"/>
    <x v="0"/>
    <x v="1"/>
    <n v="200563889"/>
    <n v="6283400"/>
  </r>
  <r>
    <x v="0"/>
    <x v="0"/>
    <x v="0"/>
    <x v="0"/>
    <x v="0"/>
    <x v="1"/>
    <x v="23"/>
    <x v="3"/>
    <x v="18"/>
    <x v="56"/>
    <x v="0"/>
    <x v="21"/>
    <n v="4000000"/>
    <n v="0"/>
  </r>
  <r>
    <x v="0"/>
    <x v="0"/>
    <x v="0"/>
    <x v="0"/>
    <x v="0"/>
    <x v="1"/>
    <x v="23"/>
    <x v="3"/>
    <x v="18"/>
    <x v="56"/>
    <x v="0"/>
    <x v="3"/>
    <n v="78000000"/>
    <n v="12670219.399999997"/>
  </r>
  <r>
    <x v="0"/>
    <x v="0"/>
    <x v="0"/>
    <x v="0"/>
    <x v="0"/>
    <x v="1"/>
    <x v="23"/>
    <x v="3"/>
    <x v="18"/>
    <x v="56"/>
    <x v="1"/>
    <x v="4"/>
    <n v="46656000"/>
    <n v="1208855.71"/>
  </r>
  <r>
    <x v="0"/>
    <x v="0"/>
    <x v="0"/>
    <x v="0"/>
    <x v="0"/>
    <x v="1"/>
    <x v="23"/>
    <x v="3"/>
    <x v="18"/>
    <x v="56"/>
    <x v="1"/>
    <x v="5"/>
    <n v="20900238"/>
    <n v="0"/>
  </r>
  <r>
    <x v="0"/>
    <x v="0"/>
    <x v="0"/>
    <x v="0"/>
    <x v="0"/>
    <x v="1"/>
    <x v="23"/>
    <x v="3"/>
    <x v="18"/>
    <x v="56"/>
    <x v="1"/>
    <x v="6"/>
    <n v="28963316"/>
    <n v="569550"/>
  </r>
  <r>
    <x v="0"/>
    <x v="0"/>
    <x v="0"/>
    <x v="0"/>
    <x v="0"/>
    <x v="1"/>
    <x v="23"/>
    <x v="3"/>
    <x v="18"/>
    <x v="56"/>
    <x v="1"/>
    <x v="7"/>
    <n v="12762167"/>
    <n v="0"/>
  </r>
  <r>
    <x v="0"/>
    <x v="0"/>
    <x v="0"/>
    <x v="0"/>
    <x v="0"/>
    <x v="1"/>
    <x v="23"/>
    <x v="3"/>
    <x v="18"/>
    <x v="56"/>
    <x v="1"/>
    <x v="8"/>
    <n v="64957528"/>
    <n v="11128399.32"/>
  </r>
  <r>
    <x v="0"/>
    <x v="0"/>
    <x v="0"/>
    <x v="0"/>
    <x v="0"/>
    <x v="1"/>
    <x v="23"/>
    <x v="3"/>
    <x v="18"/>
    <x v="56"/>
    <x v="1"/>
    <x v="9"/>
    <n v="6040000"/>
    <n v="2016090.1199999999"/>
  </r>
  <r>
    <x v="0"/>
    <x v="0"/>
    <x v="0"/>
    <x v="0"/>
    <x v="0"/>
    <x v="1"/>
    <x v="23"/>
    <x v="3"/>
    <x v="18"/>
    <x v="56"/>
    <x v="1"/>
    <x v="10"/>
    <n v="20129159"/>
    <n v="392181.32"/>
  </r>
  <r>
    <x v="0"/>
    <x v="0"/>
    <x v="0"/>
    <x v="0"/>
    <x v="0"/>
    <x v="1"/>
    <x v="23"/>
    <x v="3"/>
    <x v="18"/>
    <x v="56"/>
    <x v="1"/>
    <x v="11"/>
    <n v="423932885"/>
    <n v="26331442.240000002"/>
  </r>
  <r>
    <x v="0"/>
    <x v="0"/>
    <x v="0"/>
    <x v="0"/>
    <x v="0"/>
    <x v="1"/>
    <x v="23"/>
    <x v="3"/>
    <x v="18"/>
    <x v="56"/>
    <x v="1"/>
    <x v="12"/>
    <n v="108947150"/>
    <n v="649499.80000000005"/>
  </r>
  <r>
    <x v="0"/>
    <x v="0"/>
    <x v="0"/>
    <x v="0"/>
    <x v="0"/>
    <x v="1"/>
    <x v="23"/>
    <x v="3"/>
    <x v="18"/>
    <x v="56"/>
    <x v="2"/>
    <x v="13"/>
    <n v="4852946"/>
    <n v="269082.42"/>
  </r>
  <r>
    <x v="0"/>
    <x v="0"/>
    <x v="0"/>
    <x v="0"/>
    <x v="0"/>
    <x v="1"/>
    <x v="23"/>
    <x v="3"/>
    <x v="18"/>
    <x v="56"/>
    <x v="2"/>
    <x v="14"/>
    <n v="7949342"/>
    <n v="62439.65"/>
  </r>
  <r>
    <x v="0"/>
    <x v="0"/>
    <x v="0"/>
    <x v="0"/>
    <x v="0"/>
    <x v="1"/>
    <x v="23"/>
    <x v="3"/>
    <x v="18"/>
    <x v="56"/>
    <x v="2"/>
    <x v="15"/>
    <n v="7440000"/>
    <n v="0"/>
  </r>
  <r>
    <x v="0"/>
    <x v="0"/>
    <x v="0"/>
    <x v="0"/>
    <x v="0"/>
    <x v="1"/>
    <x v="23"/>
    <x v="3"/>
    <x v="18"/>
    <x v="56"/>
    <x v="2"/>
    <x v="16"/>
    <n v="5143895"/>
    <n v="8496"/>
  </r>
  <r>
    <x v="0"/>
    <x v="0"/>
    <x v="0"/>
    <x v="0"/>
    <x v="0"/>
    <x v="1"/>
    <x v="23"/>
    <x v="3"/>
    <x v="18"/>
    <x v="56"/>
    <x v="2"/>
    <x v="17"/>
    <n v="45369719"/>
    <n v="1230242.97"/>
  </r>
  <r>
    <x v="0"/>
    <x v="0"/>
    <x v="0"/>
    <x v="0"/>
    <x v="0"/>
    <x v="1"/>
    <x v="23"/>
    <x v="3"/>
    <x v="18"/>
    <x v="56"/>
    <x v="2"/>
    <x v="18"/>
    <n v="34979698"/>
    <n v="667392.91"/>
  </r>
  <r>
    <x v="0"/>
    <x v="0"/>
    <x v="0"/>
    <x v="0"/>
    <x v="0"/>
    <x v="1"/>
    <x v="23"/>
    <x v="3"/>
    <x v="18"/>
    <x v="56"/>
    <x v="2"/>
    <x v="19"/>
    <n v="1709197"/>
    <n v="255588.71"/>
  </r>
  <r>
    <x v="0"/>
    <x v="0"/>
    <x v="0"/>
    <x v="0"/>
    <x v="0"/>
    <x v="1"/>
    <x v="23"/>
    <x v="3"/>
    <x v="18"/>
    <x v="56"/>
    <x v="2"/>
    <x v="20"/>
    <n v="1356102"/>
    <n v="0"/>
  </r>
  <r>
    <x v="0"/>
    <x v="0"/>
    <x v="0"/>
    <x v="0"/>
    <x v="0"/>
    <x v="1"/>
    <x v="23"/>
    <x v="3"/>
    <x v="18"/>
    <x v="57"/>
    <x v="0"/>
    <x v="0"/>
    <n v="12000000"/>
    <n v="1350000"/>
  </r>
  <r>
    <x v="0"/>
    <x v="0"/>
    <x v="0"/>
    <x v="0"/>
    <x v="0"/>
    <x v="1"/>
    <x v="23"/>
    <x v="3"/>
    <x v="18"/>
    <x v="57"/>
    <x v="0"/>
    <x v="3"/>
    <n v="1800000"/>
    <n v="178572.84"/>
  </r>
  <r>
    <x v="0"/>
    <x v="0"/>
    <x v="0"/>
    <x v="0"/>
    <x v="0"/>
    <x v="1"/>
    <x v="23"/>
    <x v="3"/>
    <x v="18"/>
    <x v="57"/>
    <x v="1"/>
    <x v="6"/>
    <n v="103200"/>
    <n v="0"/>
  </r>
  <r>
    <x v="0"/>
    <x v="0"/>
    <x v="0"/>
    <x v="0"/>
    <x v="0"/>
    <x v="1"/>
    <x v="23"/>
    <x v="3"/>
    <x v="18"/>
    <x v="57"/>
    <x v="1"/>
    <x v="11"/>
    <n v="348000000"/>
    <n v="0"/>
  </r>
  <r>
    <x v="0"/>
    <x v="0"/>
    <x v="0"/>
    <x v="0"/>
    <x v="0"/>
    <x v="1"/>
    <x v="23"/>
    <x v="3"/>
    <x v="18"/>
    <x v="57"/>
    <x v="1"/>
    <x v="12"/>
    <n v="6606922"/>
    <n v="0"/>
  </r>
  <r>
    <x v="0"/>
    <x v="0"/>
    <x v="0"/>
    <x v="0"/>
    <x v="0"/>
    <x v="1"/>
    <x v="23"/>
    <x v="3"/>
    <x v="16"/>
    <x v="51"/>
    <x v="0"/>
    <x v="0"/>
    <n v="145799325"/>
    <n v="23443464.049999997"/>
  </r>
  <r>
    <x v="0"/>
    <x v="0"/>
    <x v="0"/>
    <x v="0"/>
    <x v="0"/>
    <x v="1"/>
    <x v="23"/>
    <x v="3"/>
    <x v="16"/>
    <x v="51"/>
    <x v="0"/>
    <x v="1"/>
    <n v="11349670"/>
    <n v="88000"/>
  </r>
  <r>
    <x v="0"/>
    <x v="0"/>
    <x v="0"/>
    <x v="0"/>
    <x v="0"/>
    <x v="1"/>
    <x v="23"/>
    <x v="3"/>
    <x v="16"/>
    <x v="51"/>
    <x v="0"/>
    <x v="3"/>
    <n v="20859038"/>
    <n v="3500314.9300000006"/>
  </r>
  <r>
    <x v="0"/>
    <x v="0"/>
    <x v="0"/>
    <x v="0"/>
    <x v="0"/>
    <x v="1"/>
    <x v="23"/>
    <x v="3"/>
    <x v="16"/>
    <x v="51"/>
    <x v="1"/>
    <x v="4"/>
    <n v="3500000"/>
    <n v="380962.3000000001"/>
  </r>
  <r>
    <x v="0"/>
    <x v="0"/>
    <x v="0"/>
    <x v="0"/>
    <x v="0"/>
    <x v="1"/>
    <x v="23"/>
    <x v="3"/>
    <x v="16"/>
    <x v="51"/>
    <x v="1"/>
    <x v="5"/>
    <n v="3759898"/>
    <n v="0"/>
  </r>
  <r>
    <x v="0"/>
    <x v="0"/>
    <x v="0"/>
    <x v="0"/>
    <x v="0"/>
    <x v="1"/>
    <x v="23"/>
    <x v="3"/>
    <x v="16"/>
    <x v="51"/>
    <x v="1"/>
    <x v="6"/>
    <n v="10720891"/>
    <n v="496900"/>
  </r>
  <r>
    <x v="0"/>
    <x v="0"/>
    <x v="0"/>
    <x v="0"/>
    <x v="0"/>
    <x v="1"/>
    <x v="23"/>
    <x v="3"/>
    <x v="16"/>
    <x v="51"/>
    <x v="1"/>
    <x v="7"/>
    <n v="910000"/>
    <n v="0"/>
  </r>
  <r>
    <x v="0"/>
    <x v="0"/>
    <x v="0"/>
    <x v="0"/>
    <x v="0"/>
    <x v="1"/>
    <x v="23"/>
    <x v="3"/>
    <x v="16"/>
    <x v="51"/>
    <x v="1"/>
    <x v="8"/>
    <n v="2611200"/>
    <n v="0"/>
  </r>
  <r>
    <x v="0"/>
    <x v="0"/>
    <x v="0"/>
    <x v="0"/>
    <x v="0"/>
    <x v="1"/>
    <x v="23"/>
    <x v="3"/>
    <x v="16"/>
    <x v="51"/>
    <x v="1"/>
    <x v="9"/>
    <n v="2120000"/>
    <n v="0"/>
  </r>
  <r>
    <x v="0"/>
    <x v="0"/>
    <x v="0"/>
    <x v="0"/>
    <x v="0"/>
    <x v="1"/>
    <x v="23"/>
    <x v="3"/>
    <x v="16"/>
    <x v="51"/>
    <x v="1"/>
    <x v="10"/>
    <n v="6057000"/>
    <n v="0"/>
  </r>
  <r>
    <x v="0"/>
    <x v="0"/>
    <x v="0"/>
    <x v="0"/>
    <x v="0"/>
    <x v="1"/>
    <x v="23"/>
    <x v="3"/>
    <x v="16"/>
    <x v="51"/>
    <x v="1"/>
    <x v="11"/>
    <n v="40941548"/>
    <n v="49345"/>
  </r>
  <r>
    <x v="0"/>
    <x v="0"/>
    <x v="0"/>
    <x v="0"/>
    <x v="0"/>
    <x v="1"/>
    <x v="23"/>
    <x v="3"/>
    <x v="16"/>
    <x v="51"/>
    <x v="1"/>
    <x v="12"/>
    <n v="11680241"/>
    <n v="291519"/>
  </r>
  <r>
    <x v="0"/>
    <x v="0"/>
    <x v="0"/>
    <x v="0"/>
    <x v="0"/>
    <x v="1"/>
    <x v="23"/>
    <x v="3"/>
    <x v="16"/>
    <x v="51"/>
    <x v="2"/>
    <x v="13"/>
    <n v="606360"/>
    <n v="63971.4"/>
  </r>
  <r>
    <x v="0"/>
    <x v="0"/>
    <x v="0"/>
    <x v="0"/>
    <x v="0"/>
    <x v="1"/>
    <x v="23"/>
    <x v="3"/>
    <x v="16"/>
    <x v="51"/>
    <x v="2"/>
    <x v="14"/>
    <n v="3152000"/>
    <n v="22358.25"/>
  </r>
  <r>
    <x v="0"/>
    <x v="0"/>
    <x v="0"/>
    <x v="0"/>
    <x v="0"/>
    <x v="1"/>
    <x v="23"/>
    <x v="3"/>
    <x v="16"/>
    <x v="51"/>
    <x v="2"/>
    <x v="15"/>
    <n v="50000"/>
    <n v="0"/>
  </r>
  <r>
    <x v="0"/>
    <x v="0"/>
    <x v="0"/>
    <x v="0"/>
    <x v="0"/>
    <x v="1"/>
    <x v="23"/>
    <x v="3"/>
    <x v="16"/>
    <x v="51"/>
    <x v="2"/>
    <x v="16"/>
    <n v="3579860"/>
    <n v="0"/>
  </r>
  <r>
    <x v="0"/>
    <x v="0"/>
    <x v="0"/>
    <x v="0"/>
    <x v="0"/>
    <x v="1"/>
    <x v="23"/>
    <x v="3"/>
    <x v="16"/>
    <x v="51"/>
    <x v="2"/>
    <x v="17"/>
    <n v="4182000"/>
    <n v="0"/>
  </r>
  <r>
    <x v="0"/>
    <x v="0"/>
    <x v="0"/>
    <x v="0"/>
    <x v="0"/>
    <x v="1"/>
    <x v="23"/>
    <x v="3"/>
    <x v="16"/>
    <x v="51"/>
    <x v="2"/>
    <x v="18"/>
    <n v="19497990"/>
    <n v="12154"/>
  </r>
  <r>
    <x v="0"/>
    <x v="0"/>
    <x v="0"/>
    <x v="0"/>
    <x v="0"/>
    <x v="1"/>
    <x v="23"/>
    <x v="3"/>
    <x v="16"/>
    <x v="51"/>
    <x v="2"/>
    <x v="19"/>
    <n v="2174630"/>
    <n v="0"/>
  </r>
  <r>
    <x v="0"/>
    <x v="0"/>
    <x v="0"/>
    <x v="0"/>
    <x v="0"/>
    <x v="1"/>
    <x v="23"/>
    <x v="3"/>
    <x v="16"/>
    <x v="51"/>
    <x v="2"/>
    <x v="20"/>
    <n v="400000"/>
    <n v="0"/>
  </r>
  <r>
    <x v="0"/>
    <x v="0"/>
    <x v="0"/>
    <x v="0"/>
    <x v="0"/>
    <x v="1"/>
    <x v="24"/>
    <x v="0"/>
    <x v="0"/>
    <x v="1"/>
    <x v="1"/>
    <x v="4"/>
    <n v="3701712"/>
    <n v="520042.16000000003"/>
  </r>
  <r>
    <x v="0"/>
    <x v="0"/>
    <x v="0"/>
    <x v="0"/>
    <x v="0"/>
    <x v="1"/>
    <x v="25"/>
    <x v="2"/>
    <x v="6"/>
    <x v="43"/>
    <x v="0"/>
    <x v="0"/>
    <n v="763657918"/>
    <n v="147473850.20000002"/>
  </r>
  <r>
    <x v="0"/>
    <x v="0"/>
    <x v="0"/>
    <x v="0"/>
    <x v="0"/>
    <x v="1"/>
    <x v="25"/>
    <x v="2"/>
    <x v="6"/>
    <x v="43"/>
    <x v="0"/>
    <x v="1"/>
    <n v="47295667"/>
    <n v="4525000"/>
  </r>
  <r>
    <x v="0"/>
    <x v="0"/>
    <x v="0"/>
    <x v="0"/>
    <x v="0"/>
    <x v="1"/>
    <x v="25"/>
    <x v="2"/>
    <x v="6"/>
    <x v="43"/>
    <x v="0"/>
    <x v="2"/>
    <n v="0"/>
    <n v="0"/>
  </r>
  <r>
    <x v="0"/>
    <x v="0"/>
    <x v="0"/>
    <x v="0"/>
    <x v="0"/>
    <x v="1"/>
    <x v="25"/>
    <x v="2"/>
    <x v="6"/>
    <x v="43"/>
    <x v="0"/>
    <x v="3"/>
    <n v="144749840"/>
    <n v="22306472.359999999"/>
  </r>
  <r>
    <x v="0"/>
    <x v="0"/>
    <x v="0"/>
    <x v="0"/>
    <x v="0"/>
    <x v="1"/>
    <x v="25"/>
    <x v="2"/>
    <x v="6"/>
    <x v="43"/>
    <x v="1"/>
    <x v="4"/>
    <n v="51148000"/>
    <n v="4906199.2700000014"/>
  </r>
  <r>
    <x v="0"/>
    <x v="0"/>
    <x v="0"/>
    <x v="0"/>
    <x v="0"/>
    <x v="1"/>
    <x v="25"/>
    <x v="2"/>
    <x v="6"/>
    <x v="43"/>
    <x v="1"/>
    <x v="5"/>
    <n v="149626525"/>
    <n v="44316137.82"/>
  </r>
  <r>
    <x v="0"/>
    <x v="0"/>
    <x v="0"/>
    <x v="0"/>
    <x v="0"/>
    <x v="1"/>
    <x v="25"/>
    <x v="2"/>
    <x v="6"/>
    <x v="43"/>
    <x v="1"/>
    <x v="6"/>
    <n v="56000000"/>
    <n v="0"/>
  </r>
  <r>
    <x v="0"/>
    <x v="0"/>
    <x v="0"/>
    <x v="0"/>
    <x v="0"/>
    <x v="1"/>
    <x v="25"/>
    <x v="2"/>
    <x v="6"/>
    <x v="43"/>
    <x v="1"/>
    <x v="7"/>
    <n v="2377200"/>
    <n v="0"/>
  </r>
  <r>
    <x v="0"/>
    <x v="0"/>
    <x v="0"/>
    <x v="0"/>
    <x v="0"/>
    <x v="1"/>
    <x v="25"/>
    <x v="2"/>
    <x v="6"/>
    <x v="43"/>
    <x v="1"/>
    <x v="8"/>
    <n v="97871440"/>
    <n v="1236434.2800000003"/>
  </r>
  <r>
    <x v="0"/>
    <x v="0"/>
    <x v="0"/>
    <x v="0"/>
    <x v="0"/>
    <x v="1"/>
    <x v="25"/>
    <x v="2"/>
    <x v="6"/>
    <x v="43"/>
    <x v="1"/>
    <x v="9"/>
    <n v="83712240"/>
    <n v="2313393.98"/>
  </r>
  <r>
    <x v="0"/>
    <x v="0"/>
    <x v="0"/>
    <x v="0"/>
    <x v="0"/>
    <x v="1"/>
    <x v="25"/>
    <x v="2"/>
    <x v="6"/>
    <x v="43"/>
    <x v="1"/>
    <x v="10"/>
    <n v="17200000"/>
    <n v="1552591.3299999996"/>
  </r>
  <r>
    <x v="0"/>
    <x v="0"/>
    <x v="0"/>
    <x v="0"/>
    <x v="0"/>
    <x v="1"/>
    <x v="25"/>
    <x v="2"/>
    <x v="6"/>
    <x v="43"/>
    <x v="1"/>
    <x v="11"/>
    <n v="165034090"/>
    <n v="12658267.65"/>
  </r>
  <r>
    <x v="0"/>
    <x v="0"/>
    <x v="0"/>
    <x v="0"/>
    <x v="0"/>
    <x v="1"/>
    <x v="25"/>
    <x v="2"/>
    <x v="6"/>
    <x v="43"/>
    <x v="1"/>
    <x v="12"/>
    <n v="51190000"/>
    <n v="2404082.48"/>
  </r>
  <r>
    <x v="0"/>
    <x v="0"/>
    <x v="0"/>
    <x v="0"/>
    <x v="0"/>
    <x v="1"/>
    <x v="25"/>
    <x v="2"/>
    <x v="6"/>
    <x v="43"/>
    <x v="2"/>
    <x v="13"/>
    <n v="1594000"/>
    <n v="850535.21"/>
  </r>
  <r>
    <x v="0"/>
    <x v="0"/>
    <x v="0"/>
    <x v="0"/>
    <x v="0"/>
    <x v="1"/>
    <x v="25"/>
    <x v="2"/>
    <x v="6"/>
    <x v="43"/>
    <x v="2"/>
    <x v="14"/>
    <n v="6000000"/>
    <n v="1210444"/>
  </r>
  <r>
    <x v="0"/>
    <x v="0"/>
    <x v="0"/>
    <x v="0"/>
    <x v="0"/>
    <x v="1"/>
    <x v="25"/>
    <x v="2"/>
    <x v="6"/>
    <x v="43"/>
    <x v="2"/>
    <x v="15"/>
    <n v="500000"/>
    <n v="0"/>
  </r>
  <r>
    <x v="0"/>
    <x v="0"/>
    <x v="0"/>
    <x v="0"/>
    <x v="0"/>
    <x v="1"/>
    <x v="25"/>
    <x v="2"/>
    <x v="6"/>
    <x v="43"/>
    <x v="2"/>
    <x v="16"/>
    <n v="2900000"/>
    <n v="1.1641532182693481E-10"/>
  </r>
  <r>
    <x v="0"/>
    <x v="0"/>
    <x v="0"/>
    <x v="0"/>
    <x v="0"/>
    <x v="1"/>
    <x v="25"/>
    <x v="2"/>
    <x v="6"/>
    <x v="43"/>
    <x v="2"/>
    <x v="17"/>
    <n v="55024560"/>
    <n v="5674791.3499999996"/>
  </r>
  <r>
    <x v="0"/>
    <x v="0"/>
    <x v="0"/>
    <x v="0"/>
    <x v="0"/>
    <x v="1"/>
    <x v="25"/>
    <x v="2"/>
    <x v="6"/>
    <x v="43"/>
    <x v="2"/>
    <x v="18"/>
    <n v="13834000"/>
    <n v="1548586.54"/>
  </r>
  <r>
    <x v="0"/>
    <x v="0"/>
    <x v="0"/>
    <x v="0"/>
    <x v="0"/>
    <x v="1"/>
    <x v="25"/>
    <x v="2"/>
    <x v="6"/>
    <x v="43"/>
    <x v="2"/>
    <x v="19"/>
    <n v="10178600"/>
    <n v="0"/>
  </r>
  <r>
    <x v="0"/>
    <x v="0"/>
    <x v="0"/>
    <x v="0"/>
    <x v="0"/>
    <x v="1"/>
    <x v="25"/>
    <x v="2"/>
    <x v="6"/>
    <x v="43"/>
    <x v="2"/>
    <x v="20"/>
    <n v="1500000"/>
    <n v="0"/>
  </r>
  <r>
    <x v="0"/>
    <x v="0"/>
    <x v="0"/>
    <x v="0"/>
    <x v="0"/>
    <x v="2"/>
    <x v="26"/>
    <x v="0"/>
    <x v="2"/>
    <x v="3"/>
    <x v="0"/>
    <x v="0"/>
    <n v="4975693100"/>
    <n v="819372475.74000001"/>
  </r>
  <r>
    <x v="0"/>
    <x v="0"/>
    <x v="0"/>
    <x v="0"/>
    <x v="0"/>
    <x v="2"/>
    <x v="26"/>
    <x v="0"/>
    <x v="2"/>
    <x v="3"/>
    <x v="0"/>
    <x v="1"/>
    <n v="766522845"/>
    <n v="132039232.60999997"/>
  </r>
  <r>
    <x v="0"/>
    <x v="0"/>
    <x v="0"/>
    <x v="0"/>
    <x v="0"/>
    <x v="2"/>
    <x v="26"/>
    <x v="0"/>
    <x v="2"/>
    <x v="3"/>
    <x v="0"/>
    <x v="2"/>
    <n v="231504377"/>
    <n v="38584062.839999996"/>
  </r>
  <r>
    <x v="0"/>
    <x v="0"/>
    <x v="0"/>
    <x v="0"/>
    <x v="0"/>
    <x v="2"/>
    <x v="26"/>
    <x v="0"/>
    <x v="2"/>
    <x v="3"/>
    <x v="0"/>
    <x v="21"/>
    <n v="89069072"/>
    <n v="19601558.510000002"/>
  </r>
  <r>
    <x v="0"/>
    <x v="0"/>
    <x v="0"/>
    <x v="0"/>
    <x v="0"/>
    <x v="2"/>
    <x v="26"/>
    <x v="0"/>
    <x v="2"/>
    <x v="3"/>
    <x v="1"/>
    <x v="4"/>
    <n v="262716788"/>
    <n v="43448966.959999993"/>
  </r>
  <r>
    <x v="0"/>
    <x v="0"/>
    <x v="0"/>
    <x v="0"/>
    <x v="0"/>
    <x v="2"/>
    <x v="26"/>
    <x v="0"/>
    <x v="2"/>
    <x v="3"/>
    <x v="1"/>
    <x v="5"/>
    <n v="5882506"/>
    <n v="855036.9"/>
  </r>
  <r>
    <x v="0"/>
    <x v="0"/>
    <x v="0"/>
    <x v="0"/>
    <x v="0"/>
    <x v="2"/>
    <x v="26"/>
    <x v="0"/>
    <x v="2"/>
    <x v="3"/>
    <x v="1"/>
    <x v="6"/>
    <n v="51745000"/>
    <n v="8624166.6500000004"/>
  </r>
  <r>
    <x v="0"/>
    <x v="0"/>
    <x v="0"/>
    <x v="0"/>
    <x v="0"/>
    <x v="2"/>
    <x v="26"/>
    <x v="0"/>
    <x v="2"/>
    <x v="3"/>
    <x v="1"/>
    <x v="7"/>
    <n v="8181043"/>
    <n v="864856.78999999992"/>
  </r>
  <r>
    <x v="0"/>
    <x v="0"/>
    <x v="0"/>
    <x v="0"/>
    <x v="0"/>
    <x v="2"/>
    <x v="26"/>
    <x v="0"/>
    <x v="2"/>
    <x v="3"/>
    <x v="1"/>
    <x v="8"/>
    <n v="135434562"/>
    <n v="20122134.100000001"/>
  </r>
  <r>
    <x v="0"/>
    <x v="0"/>
    <x v="0"/>
    <x v="0"/>
    <x v="0"/>
    <x v="2"/>
    <x v="26"/>
    <x v="0"/>
    <x v="2"/>
    <x v="3"/>
    <x v="1"/>
    <x v="9"/>
    <n v="628766035"/>
    <n v="96609836.609999999"/>
  </r>
  <r>
    <x v="0"/>
    <x v="0"/>
    <x v="0"/>
    <x v="0"/>
    <x v="0"/>
    <x v="2"/>
    <x v="26"/>
    <x v="0"/>
    <x v="2"/>
    <x v="3"/>
    <x v="1"/>
    <x v="10"/>
    <n v="127051331"/>
    <n v="20048973.109999999"/>
  </r>
  <r>
    <x v="0"/>
    <x v="0"/>
    <x v="0"/>
    <x v="0"/>
    <x v="0"/>
    <x v="2"/>
    <x v="26"/>
    <x v="0"/>
    <x v="2"/>
    <x v="3"/>
    <x v="1"/>
    <x v="11"/>
    <n v="411336483"/>
    <n v="69394483.779999986"/>
  </r>
  <r>
    <x v="0"/>
    <x v="0"/>
    <x v="0"/>
    <x v="0"/>
    <x v="0"/>
    <x v="2"/>
    <x v="26"/>
    <x v="0"/>
    <x v="2"/>
    <x v="3"/>
    <x v="2"/>
    <x v="13"/>
    <n v="28231415"/>
    <n v="4427896.870000001"/>
  </r>
  <r>
    <x v="0"/>
    <x v="0"/>
    <x v="0"/>
    <x v="0"/>
    <x v="0"/>
    <x v="2"/>
    <x v="26"/>
    <x v="0"/>
    <x v="2"/>
    <x v="3"/>
    <x v="2"/>
    <x v="14"/>
    <n v="4087989"/>
    <n v="268805.03000000003"/>
  </r>
  <r>
    <x v="0"/>
    <x v="0"/>
    <x v="0"/>
    <x v="0"/>
    <x v="0"/>
    <x v="2"/>
    <x v="26"/>
    <x v="0"/>
    <x v="2"/>
    <x v="3"/>
    <x v="2"/>
    <x v="15"/>
    <n v="170300"/>
    <n v="21227.14"/>
  </r>
  <r>
    <x v="0"/>
    <x v="0"/>
    <x v="0"/>
    <x v="0"/>
    <x v="0"/>
    <x v="2"/>
    <x v="26"/>
    <x v="0"/>
    <x v="2"/>
    <x v="3"/>
    <x v="2"/>
    <x v="16"/>
    <n v="13052383"/>
    <n v="1048651.55"/>
  </r>
  <r>
    <x v="0"/>
    <x v="0"/>
    <x v="0"/>
    <x v="0"/>
    <x v="0"/>
    <x v="2"/>
    <x v="26"/>
    <x v="0"/>
    <x v="2"/>
    <x v="3"/>
    <x v="2"/>
    <x v="17"/>
    <n v="41224732"/>
    <n v="5936544.4299999988"/>
  </r>
  <r>
    <x v="0"/>
    <x v="0"/>
    <x v="0"/>
    <x v="0"/>
    <x v="0"/>
    <x v="2"/>
    <x v="26"/>
    <x v="0"/>
    <x v="2"/>
    <x v="3"/>
    <x v="2"/>
    <x v="18"/>
    <n v="36074992"/>
    <n v="5541464.3599999994"/>
  </r>
  <r>
    <x v="0"/>
    <x v="0"/>
    <x v="0"/>
    <x v="0"/>
    <x v="0"/>
    <x v="2"/>
    <x v="26"/>
    <x v="0"/>
    <x v="2"/>
    <x v="3"/>
    <x v="2"/>
    <x v="19"/>
    <n v="43699270"/>
    <n v="4400057.17"/>
  </r>
  <r>
    <x v="0"/>
    <x v="0"/>
    <x v="0"/>
    <x v="0"/>
    <x v="0"/>
    <x v="2"/>
    <x v="26"/>
    <x v="0"/>
    <x v="2"/>
    <x v="3"/>
    <x v="2"/>
    <x v="20"/>
    <n v="9615660"/>
    <n v="2534199.17"/>
  </r>
  <r>
    <x v="0"/>
    <x v="0"/>
    <x v="0"/>
    <x v="0"/>
    <x v="0"/>
    <x v="3"/>
    <x v="27"/>
    <x v="0"/>
    <x v="0"/>
    <x v="58"/>
    <x v="0"/>
    <x v="0"/>
    <n v="2987187276"/>
    <n v="497864543"/>
  </r>
  <r>
    <x v="0"/>
    <x v="0"/>
    <x v="0"/>
    <x v="0"/>
    <x v="0"/>
    <x v="3"/>
    <x v="27"/>
    <x v="0"/>
    <x v="0"/>
    <x v="58"/>
    <x v="0"/>
    <x v="1"/>
    <n v="47800080"/>
    <n v="7966680"/>
  </r>
  <r>
    <x v="0"/>
    <x v="0"/>
    <x v="0"/>
    <x v="0"/>
    <x v="0"/>
    <x v="3"/>
    <x v="27"/>
    <x v="0"/>
    <x v="0"/>
    <x v="58"/>
    <x v="0"/>
    <x v="3"/>
    <n v="63372840"/>
    <n v="10562140"/>
  </r>
  <r>
    <x v="0"/>
    <x v="0"/>
    <x v="0"/>
    <x v="0"/>
    <x v="0"/>
    <x v="3"/>
    <x v="27"/>
    <x v="0"/>
    <x v="0"/>
    <x v="58"/>
    <x v="1"/>
    <x v="4"/>
    <n v="260476640"/>
    <n v="44072167.670000002"/>
  </r>
  <r>
    <x v="0"/>
    <x v="0"/>
    <x v="0"/>
    <x v="0"/>
    <x v="0"/>
    <x v="3"/>
    <x v="27"/>
    <x v="0"/>
    <x v="0"/>
    <x v="58"/>
    <x v="1"/>
    <x v="6"/>
    <n v="121685437"/>
    <n v="20280906.079999998"/>
  </r>
  <r>
    <x v="0"/>
    <x v="0"/>
    <x v="0"/>
    <x v="0"/>
    <x v="0"/>
    <x v="3"/>
    <x v="27"/>
    <x v="0"/>
    <x v="0"/>
    <x v="58"/>
    <x v="1"/>
    <x v="8"/>
    <n v="262705859"/>
    <n v="43124858.909999996"/>
  </r>
  <r>
    <x v="0"/>
    <x v="0"/>
    <x v="0"/>
    <x v="0"/>
    <x v="0"/>
    <x v="3"/>
    <x v="27"/>
    <x v="0"/>
    <x v="0"/>
    <x v="58"/>
    <x v="1"/>
    <x v="9"/>
    <n v="218090265"/>
    <n v="36348372.010000005"/>
  </r>
  <r>
    <x v="0"/>
    <x v="0"/>
    <x v="0"/>
    <x v="0"/>
    <x v="0"/>
    <x v="3"/>
    <x v="27"/>
    <x v="0"/>
    <x v="0"/>
    <x v="58"/>
    <x v="2"/>
    <x v="13"/>
    <n v="113189910"/>
    <n v="18865035.5"/>
  </r>
  <r>
    <x v="0"/>
    <x v="0"/>
    <x v="0"/>
    <x v="0"/>
    <x v="0"/>
    <x v="3"/>
    <x v="27"/>
    <x v="0"/>
    <x v="0"/>
    <x v="58"/>
    <x v="2"/>
    <x v="17"/>
    <n v="56167208"/>
    <n v="9361199.6699999999"/>
  </r>
  <r>
    <x v="0"/>
    <x v="0"/>
    <x v="0"/>
    <x v="0"/>
    <x v="0"/>
    <x v="3"/>
    <x v="27"/>
    <x v="0"/>
    <x v="0"/>
    <x v="58"/>
    <x v="2"/>
    <x v="18"/>
    <n v="79809911"/>
    <n v="12847104.92"/>
  </r>
  <r>
    <x v="0"/>
    <x v="0"/>
    <x v="0"/>
    <x v="0"/>
    <x v="0"/>
    <x v="3"/>
    <x v="27"/>
    <x v="0"/>
    <x v="0"/>
    <x v="58"/>
    <x v="2"/>
    <x v="20"/>
    <n v="36049811"/>
    <n v="6008300.9100000001"/>
  </r>
  <r>
    <x v="0"/>
    <x v="0"/>
    <x v="0"/>
    <x v="0"/>
    <x v="0"/>
    <x v="3"/>
    <x v="27"/>
    <x v="2"/>
    <x v="6"/>
    <x v="30"/>
    <x v="0"/>
    <x v="0"/>
    <n v="4356720"/>
    <n v="726120"/>
  </r>
  <r>
    <x v="0"/>
    <x v="0"/>
    <x v="0"/>
    <x v="0"/>
    <x v="0"/>
    <x v="3"/>
    <x v="27"/>
    <x v="2"/>
    <x v="6"/>
    <x v="30"/>
    <x v="1"/>
    <x v="11"/>
    <n v="0"/>
    <n v="454545"/>
  </r>
  <r>
    <x v="0"/>
    <x v="0"/>
    <x v="0"/>
    <x v="0"/>
    <x v="0"/>
    <x v="4"/>
    <x v="28"/>
    <x v="0"/>
    <x v="0"/>
    <x v="1"/>
    <x v="0"/>
    <x v="0"/>
    <n v="660969991"/>
    <n v="118208631.90000001"/>
  </r>
  <r>
    <x v="0"/>
    <x v="0"/>
    <x v="0"/>
    <x v="0"/>
    <x v="0"/>
    <x v="4"/>
    <x v="28"/>
    <x v="0"/>
    <x v="0"/>
    <x v="1"/>
    <x v="0"/>
    <x v="1"/>
    <n v="156604501"/>
    <n v="32037433.259999994"/>
  </r>
  <r>
    <x v="0"/>
    <x v="0"/>
    <x v="0"/>
    <x v="0"/>
    <x v="0"/>
    <x v="4"/>
    <x v="28"/>
    <x v="0"/>
    <x v="0"/>
    <x v="1"/>
    <x v="0"/>
    <x v="2"/>
    <n v="5844888"/>
    <n v="480967.45"/>
  </r>
  <r>
    <x v="0"/>
    <x v="0"/>
    <x v="0"/>
    <x v="0"/>
    <x v="0"/>
    <x v="4"/>
    <x v="28"/>
    <x v="0"/>
    <x v="0"/>
    <x v="1"/>
    <x v="0"/>
    <x v="21"/>
    <n v="18420000"/>
    <n v="3325989.0900000003"/>
  </r>
  <r>
    <x v="0"/>
    <x v="0"/>
    <x v="0"/>
    <x v="0"/>
    <x v="0"/>
    <x v="4"/>
    <x v="28"/>
    <x v="0"/>
    <x v="0"/>
    <x v="1"/>
    <x v="0"/>
    <x v="3"/>
    <n v="64445625"/>
    <n v="13629708.599999998"/>
  </r>
  <r>
    <x v="0"/>
    <x v="0"/>
    <x v="0"/>
    <x v="0"/>
    <x v="0"/>
    <x v="4"/>
    <x v="28"/>
    <x v="0"/>
    <x v="0"/>
    <x v="1"/>
    <x v="1"/>
    <x v="4"/>
    <n v="23293425"/>
    <n v="3989206.2900000005"/>
  </r>
  <r>
    <x v="0"/>
    <x v="0"/>
    <x v="0"/>
    <x v="0"/>
    <x v="0"/>
    <x v="4"/>
    <x v="28"/>
    <x v="0"/>
    <x v="0"/>
    <x v="1"/>
    <x v="1"/>
    <x v="5"/>
    <n v="8591842"/>
    <n v="4024224.9300000006"/>
  </r>
  <r>
    <x v="0"/>
    <x v="0"/>
    <x v="0"/>
    <x v="0"/>
    <x v="0"/>
    <x v="4"/>
    <x v="28"/>
    <x v="0"/>
    <x v="0"/>
    <x v="1"/>
    <x v="1"/>
    <x v="6"/>
    <n v="15615979"/>
    <n v="3431278.7200000007"/>
  </r>
  <r>
    <x v="0"/>
    <x v="0"/>
    <x v="0"/>
    <x v="0"/>
    <x v="0"/>
    <x v="4"/>
    <x v="28"/>
    <x v="0"/>
    <x v="0"/>
    <x v="1"/>
    <x v="1"/>
    <x v="7"/>
    <n v="1779928"/>
    <n v="270597.78999999998"/>
  </r>
  <r>
    <x v="0"/>
    <x v="0"/>
    <x v="0"/>
    <x v="0"/>
    <x v="0"/>
    <x v="4"/>
    <x v="28"/>
    <x v="0"/>
    <x v="0"/>
    <x v="1"/>
    <x v="1"/>
    <x v="8"/>
    <n v="12840025"/>
    <n v="1693842.1599999997"/>
  </r>
  <r>
    <x v="0"/>
    <x v="0"/>
    <x v="0"/>
    <x v="0"/>
    <x v="0"/>
    <x v="4"/>
    <x v="28"/>
    <x v="0"/>
    <x v="0"/>
    <x v="1"/>
    <x v="1"/>
    <x v="9"/>
    <n v="33568201"/>
    <n v="6183205.1999999993"/>
  </r>
  <r>
    <x v="0"/>
    <x v="0"/>
    <x v="0"/>
    <x v="0"/>
    <x v="0"/>
    <x v="4"/>
    <x v="28"/>
    <x v="0"/>
    <x v="0"/>
    <x v="1"/>
    <x v="1"/>
    <x v="10"/>
    <n v="8285679"/>
    <n v="2173093.3200000003"/>
  </r>
  <r>
    <x v="0"/>
    <x v="0"/>
    <x v="0"/>
    <x v="0"/>
    <x v="0"/>
    <x v="4"/>
    <x v="28"/>
    <x v="0"/>
    <x v="0"/>
    <x v="1"/>
    <x v="1"/>
    <x v="11"/>
    <n v="209429382"/>
    <n v="7322103.3599999985"/>
  </r>
  <r>
    <x v="0"/>
    <x v="0"/>
    <x v="0"/>
    <x v="0"/>
    <x v="0"/>
    <x v="4"/>
    <x v="28"/>
    <x v="0"/>
    <x v="0"/>
    <x v="1"/>
    <x v="1"/>
    <x v="12"/>
    <n v="11371958"/>
    <n v="2000401.2699999996"/>
  </r>
  <r>
    <x v="0"/>
    <x v="0"/>
    <x v="0"/>
    <x v="0"/>
    <x v="0"/>
    <x v="4"/>
    <x v="28"/>
    <x v="0"/>
    <x v="0"/>
    <x v="1"/>
    <x v="2"/>
    <x v="13"/>
    <n v="2108249"/>
    <n v="362162.64999999997"/>
  </r>
  <r>
    <x v="0"/>
    <x v="0"/>
    <x v="0"/>
    <x v="0"/>
    <x v="0"/>
    <x v="4"/>
    <x v="28"/>
    <x v="0"/>
    <x v="0"/>
    <x v="1"/>
    <x v="2"/>
    <x v="14"/>
    <n v="627124"/>
    <n v="269188.31999999995"/>
  </r>
  <r>
    <x v="0"/>
    <x v="0"/>
    <x v="0"/>
    <x v="0"/>
    <x v="0"/>
    <x v="4"/>
    <x v="28"/>
    <x v="0"/>
    <x v="0"/>
    <x v="1"/>
    <x v="2"/>
    <x v="15"/>
    <n v="102402"/>
    <n v="65939.55"/>
  </r>
  <r>
    <x v="0"/>
    <x v="0"/>
    <x v="0"/>
    <x v="0"/>
    <x v="0"/>
    <x v="4"/>
    <x v="28"/>
    <x v="0"/>
    <x v="0"/>
    <x v="1"/>
    <x v="2"/>
    <x v="16"/>
    <n v="278324"/>
    <n v="60007.300000000017"/>
  </r>
  <r>
    <x v="0"/>
    <x v="0"/>
    <x v="0"/>
    <x v="0"/>
    <x v="0"/>
    <x v="4"/>
    <x v="28"/>
    <x v="0"/>
    <x v="0"/>
    <x v="1"/>
    <x v="2"/>
    <x v="17"/>
    <n v="14883418"/>
    <n v="3216377.8400000003"/>
  </r>
  <r>
    <x v="0"/>
    <x v="0"/>
    <x v="0"/>
    <x v="0"/>
    <x v="0"/>
    <x v="4"/>
    <x v="28"/>
    <x v="0"/>
    <x v="0"/>
    <x v="1"/>
    <x v="2"/>
    <x v="18"/>
    <n v="3061339"/>
    <n v="1163912.6100000003"/>
  </r>
  <r>
    <x v="0"/>
    <x v="0"/>
    <x v="0"/>
    <x v="0"/>
    <x v="0"/>
    <x v="4"/>
    <x v="28"/>
    <x v="0"/>
    <x v="0"/>
    <x v="1"/>
    <x v="2"/>
    <x v="19"/>
    <n v="3014425"/>
    <n v="509037.37999999983"/>
  </r>
  <r>
    <x v="0"/>
    <x v="0"/>
    <x v="0"/>
    <x v="0"/>
    <x v="0"/>
    <x v="4"/>
    <x v="28"/>
    <x v="0"/>
    <x v="0"/>
    <x v="1"/>
    <x v="2"/>
    <x v="20"/>
    <n v="2359335"/>
    <n v="450421.99"/>
  </r>
  <r>
    <x v="0"/>
    <x v="0"/>
    <x v="0"/>
    <x v="0"/>
    <x v="0"/>
    <x v="5"/>
    <x v="29"/>
    <x v="0"/>
    <x v="2"/>
    <x v="47"/>
    <x v="0"/>
    <x v="0"/>
    <n v="652503751"/>
    <n v="111010347.75999999"/>
  </r>
  <r>
    <x v="0"/>
    <x v="0"/>
    <x v="0"/>
    <x v="0"/>
    <x v="0"/>
    <x v="5"/>
    <x v="29"/>
    <x v="0"/>
    <x v="2"/>
    <x v="47"/>
    <x v="0"/>
    <x v="1"/>
    <n v="138662120"/>
    <n v="25468158.23"/>
  </r>
  <r>
    <x v="0"/>
    <x v="0"/>
    <x v="0"/>
    <x v="0"/>
    <x v="0"/>
    <x v="5"/>
    <x v="29"/>
    <x v="0"/>
    <x v="2"/>
    <x v="47"/>
    <x v="0"/>
    <x v="2"/>
    <n v="7224000"/>
    <n v="1204000"/>
  </r>
  <r>
    <x v="0"/>
    <x v="0"/>
    <x v="0"/>
    <x v="0"/>
    <x v="0"/>
    <x v="5"/>
    <x v="29"/>
    <x v="0"/>
    <x v="2"/>
    <x v="47"/>
    <x v="0"/>
    <x v="21"/>
    <n v="113099736"/>
    <n v="9424978"/>
  </r>
  <r>
    <x v="0"/>
    <x v="0"/>
    <x v="0"/>
    <x v="0"/>
    <x v="0"/>
    <x v="5"/>
    <x v="29"/>
    <x v="0"/>
    <x v="2"/>
    <x v="47"/>
    <x v="0"/>
    <x v="3"/>
    <n v="73610581"/>
    <n v="12844566.219999999"/>
  </r>
  <r>
    <x v="0"/>
    <x v="0"/>
    <x v="0"/>
    <x v="0"/>
    <x v="0"/>
    <x v="5"/>
    <x v="29"/>
    <x v="0"/>
    <x v="2"/>
    <x v="47"/>
    <x v="1"/>
    <x v="4"/>
    <n v="15357000"/>
    <n v="3571302.39"/>
  </r>
  <r>
    <x v="0"/>
    <x v="0"/>
    <x v="0"/>
    <x v="0"/>
    <x v="0"/>
    <x v="5"/>
    <x v="29"/>
    <x v="0"/>
    <x v="2"/>
    <x v="47"/>
    <x v="1"/>
    <x v="5"/>
    <n v="5350000"/>
    <n v="3443175.9"/>
  </r>
  <r>
    <x v="0"/>
    <x v="0"/>
    <x v="0"/>
    <x v="0"/>
    <x v="0"/>
    <x v="5"/>
    <x v="29"/>
    <x v="0"/>
    <x v="2"/>
    <x v="47"/>
    <x v="1"/>
    <x v="6"/>
    <n v="2775000"/>
    <n v="1484998.57"/>
  </r>
  <r>
    <x v="0"/>
    <x v="0"/>
    <x v="0"/>
    <x v="0"/>
    <x v="0"/>
    <x v="5"/>
    <x v="29"/>
    <x v="0"/>
    <x v="2"/>
    <x v="47"/>
    <x v="1"/>
    <x v="7"/>
    <n v="67188396"/>
    <n v="6008195.5899999999"/>
  </r>
  <r>
    <x v="0"/>
    <x v="0"/>
    <x v="0"/>
    <x v="0"/>
    <x v="0"/>
    <x v="5"/>
    <x v="29"/>
    <x v="0"/>
    <x v="2"/>
    <x v="47"/>
    <x v="1"/>
    <x v="8"/>
    <n v="6296129"/>
    <n v="2714461.7399999998"/>
  </r>
  <r>
    <x v="0"/>
    <x v="0"/>
    <x v="0"/>
    <x v="0"/>
    <x v="0"/>
    <x v="5"/>
    <x v="29"/>
    <x v="0"/>
    <x v="2"/>
    <x v="47"/>
    <x v="1"/>
    <x v="9"/>
    <n v="54000000"/>
    <n v="13272727.27"/>
  </r>
  <r>
    <x v="0"/>
    <x v="0"/>
    <x v="0"/>
    <x v="0"/>
    <x v="0"/>
    <x v="5"/>
    <x v="29"/>
    <x v="0"/>
    <x v="2"/>
    <x v="47"/>
    <x v="1"/>
    <x v="10"/>
    <n v="3550000"/>
    <n v="2100292.9899999998"/>
  </r>
  <r>
    <x v="0"/>
    <x v="0"/>
    <x v="0"/>
    <x v="0"/>
    <x v="0"/>
    <x v="5"/>
    <x v="29"/>
    <x v="0"/>
    <x v="2"/>
    <x v="47"/>
    <x v="1"/>
    <x v="11"/>
    <n v="17155800"/>
    <n v="11682671.969999999"/>
  </r>
  <r>
    <x v="0"/>
    <x v="0"/>
    <x v="0"/>
    <x v="0"/>
    <x v="0"/>
    <x v="5"/>
    <x v="29"/>
    <x v="0"/>
    <x v="2"/>
    <x v="47"/>
    <x v="2"/>
    <x v="13"/>
    <n v="10320000"/>
    <n v="3151602.6300000004"/>
  </r>
  <r>
    <x v="0"/>
    <x v="0"/>
    <x v="0"/>
    <x v="0"/>
    <x v="0"/>
    <x v="5"/>
    <x v="29"/>
    <x v="0"/>
    <x v="2"/>
    <x v="47"/>
    <x v="2"/>
    <x v="14"/>
    <n v="0"/>
    <n v="596890.27000000014"/>
  </r>
  <r>
    <x v="0"/>
    <x v="0"/>
    <x v="0"/>
    <x v="0"/>
    <x v="0"/>
    <x v="5"/>
    <x v="29"/>
    <x v="0"/>
    <x v="2"/>
    <x v="47"/>
    <x v="2"/>
    <x v="15"/>
    <n v="50000"/>
    <n v="114242.73"/>
  </r>
  <r>
    <x v="0"/>
    <x v="0"/>
    <x v="0"/>
    <x v="0"/>
    <x v="0"/>
    <x v="5"/>
    <x v="29"/>
    <x v="0"/>
    <x v="2"/>
    <x v="47"/>
    <x v="2"/>
    <x v="16"/>
    <n v="550000"/>
    <n v="269849.09000000003"/>
  </r>
  <r>
    <x v="0"/>
    <x v="0"/>
    <x v="0"/>
    <x v="0"/>
    <x v="0"/>
    <x v="5"/>
    <x v="29"/>
    <x v="0"/>
    <x v="2"/>
    <x v="47"/>
    <x v="2"/>
    <x v="17"/>
    <n v="19909400"/>
    <n v="4538739.3600000003"/>
  </r>
  <r>
    <x v="0"/>
    <x v="0"/>
    <x v="0"/>
    <x v="0"/>
    <x v="0"/>
    <x v="5"/>
    <x v="29"/>
    <x v="0"/>
    <x v="2"/>
    <x v="47"/>
    <x v="2"/>
    <x v="18"/>
    <n v="1229979"/>
    <n v="674702.30999999994"/>
  </r>
  <r>
    <x v="0"/>
    <x v="0"/>
    <x v="0"/>
    <x v="0"/>
    <x v="0"/>
    <x v="5"/>
    <x v="29"/>
    <x v="0"/>
    <x v="2"/>
    <x v="47"/>
    <x v="2"/>
    <x v="19"/>
    <n v="24258052"/>
    <n v="2426667.52"/>
  </r>
  <r>
    <x v="0"/>
    <x v="0"/>
    <x v="0"/>
    <x v="0"/>
    <x v="0"/>
    <x v="5"/>
    <x v="29"/>
    <x v="0"/>
    <x v="2"/>
    <x v="47"/>
    <x v="2"/>
    <x v="20"/>
    <n v="470000"/>
    <n v="151060.91"/>
  </r>
  <r>
    <x v="0"/>
    <x v="0"/>
    <x v="0"/>
    <x v="0"/>
    <x v="0"/>
    <x v="6"/>
    <x v="30"/>
    <x v="0"/>
    <x v="2"/>
    <x v="3"/>
    <x v="0"/>
    <x v="0"/>
    <n v="122984779"/>
    <n v="20513189.66"/>
  </r>
  <r>
    <x v="0"/>
    <x v="0"/>
    <x v="0"/>
    <x v="0"/>
    <x v="0"/>
    <x v="6"/>
    <x v="30"/>
    <x v="0"/>
    <x v="2"/>
    <x v="3"/>
    <x v="0"/>
    <x v="1"/>
    <n v="17143000"/>
    <n v="1573226.0499999998"/>
  </r>
  <r>
    <x v="0"/>
    <x v="0"/>
    <x v="0"/>
    <x v="0"/>
    <x v="0"/>
    <x v="6"/>
    <x v="30"/>
    <x v="0"/>
    <x v="2"/>
    <x v="3"/>
    <x v="0"/>
    <x v="2"/>
    <n v="500000"/>
    <n v="0"/>
  </r>
  <r>
    <x v="0"/>
    <x v="0"/>
    <x v="0"/>
    <x v="0"/>
    <x v="0"/>
    <x v="6"/>
    <x v="30"/>
    <x v="0"/>
    <x v="2"/>
    <x v="3"/>
    <x v="0"/>
    <x v="21"/>
    <n v="0"/>
    <n v="450000"/>
  </r>
  <r>
    <x v="0"/>
    <x v="0"/>
    <x v="0"/>
    <x v="0"/>
    <x v="0"/>
    <x v="6"/>
    <x v="30"/>
    <x v="0"/>
    <x v="2"/>
    <x v="3"/>
    <x v="0"/>
    <x v="3"/>
    <n v="15800200"/>
    <n v="2716598.22"/>
  </r>
  <r>
    <x v="0"/>
    <x v="0"/>
    <x v="0"/>
    <x v="0"/>
    <x v="0"/>
    <x v="6"/>
    <x v="30"/>
    <x v="0"/>
    <x v="2"/>
    <x v="3"/>
    <x v="1"/>
    <x v="4"/>
    <n v="2554000"/>
    <n v="1302816.3"/>
  </r>
  <r>
    <x v="0"/>
    <x v="0"/>
    <x v="0"/>
    <x v="0"/>
    <x v="0"/>
    <x v="6"/>
    <x v="30"/>
    <x v="0"/>
    <x v="2"/>
    <x v="3"/>
    <x v="1"/>
    <x v="5"/>
    <n v="2000000"/>
    <n v="18880"/>
  </r>
  <r>
    <x v="0"/>
    <x v="0"/>
    <x v="0"/>
    <x v="0"/>
    <x v="0"/>
    <x v="6"/>
    <x v="30"/>
    <x v="0"/>
    <x v="2"/>
    <x v="3"/>
    <x v="1"/>
    <x v="6"/>
    <n v="34925390"/>
    <n v="9050"/>
  </r>
  <r>
    <x v="0"/>
    <x v="0"/>
    <x v="0"/>
    <x v="0"/>
    <x v="0"/>
    <x v="6"/>
    <x v="30"/>
    <x v="0"/>
    <x v="2"/>
    <x v="3"/>
    <x v="1"/>
    <x v="7"/>
    <n v="276000"/>
    <n v="0"/>
  </r>
  <r>
    <x v="0"/>
    <x v="0"/>
    <x v="0"/>
    <x v="0"/>
    <x v="0"/>
    <x v="6"/>
    <x v="30"/>
    <x v="0"/>
    <x v="2"/>
    <x v="3"/>
    <x v="1"/>
    <x v="8"/>
    <n v="3800000"/>
    <n v="2751449.37"/>
  </r>
  <r>
    <x v="0"/>
    <x v="0"/>
    <x v="0"/>
    <x v="0"/>
    <x v="0"/>
    <x v="6"/>
    <x v="30"/>
    <x v="0"/>
    <x v="2"/>
    <x v="3"/>
    <x v="1"/>
    <x v="9"/>
    <n v="2700000"/>
    <n v="600494.54"/>
  </r>
  <r>
    <x v="0"/>
    <x v="0"/>
    <x v="0"/>
    <x v="0"/>
    <x v="0"/>
    <x v="6"/>
    <x v="30"/>
    <x v="0"/>
    <x v="2"/>
    <x v="3"/>
    <x v="1"/>
    <x v="10"/>
    <n v="970000"/>
    <n v="335499.96000000002"/>
  </r>
  <r>
    <x v="0"/>
    <x v="0"/>
    <x v="0"/>
    <x v="0"/>
    <x v="0"/>
    <x v="6"/>
    <x v="30"/>
    <x v="0"/>
    <x v="2"/>
    <x v="3"/>
    <x v="1"/>
    <x v="11"/>
    <n v="3177000"/>
    <n v="243829.2"/>
  </r>
  <r>
    <x v="0"/>
    <x v="0"/>
    <x v="0"/>
    <x v="0"/>
    <x v="0"/>
    <x v="6"/>
    <x v="30"/>
    <x v="0"/>
    <x v="2"/>
    <x v="3"/>
    <x v="1"/>
    <x v="12"/>
    <n v="700000"/>
    <n v="236188.79999999999"/>
  </r>
  <r>
    <x v="0"/>
    <x v="0"/>
    <x v="0"/>
    <x v="0"/>
    <x v="0"/>
    <x v="6"/>
    <x v="30"/>
    <x v="0"/>
    <x v="2"/>
    <x v="3"/>
    <x v="2"/>
    <x v="13"/>
    <n v="4421686"/>
    <n v="39648"/>
  </r>
  <r>
    <x v="0"/>
    <x v="0"/>
    <x v="0"/>
    <x v="0"/>
    <x v="0"/>
    <x v="6"/>
    <x v="30"/>
    <x v="0"/>
    <x v="2"/>
    <x v="3"/>
    <x v="2"/>
    <x v="14"/>
    <n v="548000"/>
    <n v="110920"/>
  </r>
  <r>
    <x v="0"/>
    <x v="0"/>
    <x v="0"/>
    <x v="0"/>
    <x v="0"/>
    <x v="6"/>
    <x v="30"/>
    <x v="0"/>
    <x v="2"/>
    <x v="3"/>
    <x v="2"/>
    <x v="15"/>
    <n v="6000"/>
    <n v="0"/>
  </r>
  <r>
    <x v="0"/>
    <x v="0"/>
    <x v="0"/>
    <x v="0"/>
    <x v="0"/>
    <x v="6"/>
    <x v="30"/>
    <x v="0"/>
    <x v="2"/>
    <x v="3"/>
    <x v="2"/>
    <x v="16"/>
    <n v="28800"/>
    <n v="0"/>
  </r>
  <r>
    <x v="0"/>
    <x v="0"/>
    <x v="0"/>
    <x v="0"/>
    <x v="0"/>
    <x v="6"/>
    <x v="30"/>
    <x v="0"/>
    <x v="2"/>
    <x v="3"/>
    <x v="2"/>
    <x v="17"/>
    <n v="5387000"/>
    <n v="1788437"/>
  </r>
  <r>
    <x v="0"/>
    <x v="0"/>
    <x v="0"/>
    <x v="0"/>
    <x v="0"/>
    <x v="6"/>
    <x v="30"/>
    <x v="0"/>
    <x v="2"/>
    <x v="3"/>
    <x v="2"/>
    <x v="18"/>
    <n v="595000"/>
    <n v="222328.34000000003"/>
  </r>
  <r>
    <x v="0"/>
    <x v="0"/>
    <x v="0"/>
    <x v="0"/>
    <x v="0"/>
    <x v="6"/>
    <x v="30"/>
    <x v="0"/>
    <x v="2"/>
    <x v="3"/>
    <x v="2"/>
    <x v="19"/>
    <n v="472000"/>
    <n v="59118"/>
  </r>
  <r>
    <x v="0"/>
    <x v="0"/>
    <x v="0"/>
    <x v="0"/>
    <x v="0"/>
    <x v="6"/>
    <x v="30"/>
    <x v="0"/>
    <x v="2"/>
    <x v="3"/>
    <x v="2"/>
    <x v="20"/>
    <n v="204000"/>
    <n v="0"/>
  </r>
  <r>
    <x v="0"/>
    <x v="0"/>
    <x v="0"/>
    <x v="0"/>
    <x v="0"/>
    <x v="7"/>
    <x v="31"/>
    <x v="0"/>
    <x v="0"/>
    <x v="58"/>
    <x v="0"/>
    <x v="0"/>
    <n v="489633607"/>
    <n v="77993264.5"/>
  </r>
  <r>
    <x v="0"/>
    <x v="0"/>
    <x v="0"/>
    <x v="0"/>
    <x v="0"/>
    <x v="7"/>
    <x v="31"/>
    <x v="0"/>
    <x v="0"/>
    <x v="58"/>
    <x v="0"/>
    <x v="1"/>
    <n v="38700000"/>
    <n v="7707888.6600000001"/>
  </r>
  <r>
    <x v="0"/>
    <x v="0"/>
    <x v="0"/>
    <x v="0"/>
    <x v="0"/>
    <x v="7"/>
    <x v="31"/>
    <x v="0"/>
    <x v="0"/>
    <x v="58"/>
    <x v="0"/>
    <x v="2"/>
    <n v="6120000"/>
    <n v="1110909.0900000001"/>
  </r>
  <r>
    <x v="0"/>
    <x v="0"/>
    <x v="0"/>
    <x v="0"/>
    <x v="0"/>
    <x v="7"/>
    <x v="31"/>
    <x v="0"/>
    <x v="0"/>
    <x v="58"/>
    <x v="0"/>
    <x v="21"/>
    <n v="0"/>
    <n v="1600268.49"/>
  </r>
  <r>
    <x v="0"/>
    <x v="0"/>
    <x v="0"/>
    <x v="0"/>
    <x v="0"/>
    <x v="7"/>
    <x v="31"/>
    <x v="0"/>
    <x v="0"/>
    <x v="58"/>
    <x v="0"/>
    <x v="3"/>
    <n v="59102600"/>
    <n v="9679670.1400000006"/>
  </r>
  <r>
    <x v="0"/>
    <x v="0"/>
    <x v="0"/>
    <x v="0"/>
    <x v="0"/>
    <x v="7"/>
    <x v="31"/>
    <x v="0"/>
    <x v="0"/>
    <x v="58"/>
    <x v="1"/>
    <x v="4"/>
    <n v="99814466"/>
    <n v="2326654.89"/>
  </r>
  <r>
    <x v="0"/>
    <x v="0"/>
    <x v="0"/>
    <x v="0"/>
    <x v="0"/>
    <x v="7"/>
    <x v="31"/>
    <x v="0"/>
    <x v="0"/>
    <x v="58"/>
    <x v="1"/>
    <x v="5"/>
    <n v="1700000"/>
    <n v="607171.72000000009"/>
  </r>
  <r>
    <x v="0"/>
    <x v="0"/>
    <x v="0"/>
    <x v="0"/>
    <x v="0"/>
    <x v="7"/>
    <x v="31"/>
    <x v="0"/>
    <x v="0"/>
    <x v="58"/>
    <x v="1"/>
    <x v="6"/>
    <n v="1145440"/>
    <n v="1078593.94"/>
  </r>
  <r>
    <x v="0"/>
    <x v="0"/>
    <x v="0"/>
    <x v="0"/>
    <x v="0"/>
    <x v="7"/>
    <x v="31"/>
    <x v="0"/>
    <x v="0"/>
    <x v="58"/>
    <x v="1"/>
    <x v="7"/>
    <n v="2100000"/>
    <n v="1128787.8799999999"/>
  </r>
  <r>
    <x v="0"/>
    <x v="0"/>
    <x v="0"/>
    <x v="0"/>
    <x v="0"/>
    <x v="7"/>
    <x v="31"/>
    <x v="0"/>
    <x v="0"/>
    <x v="58"/>
    <x v="1"/>
    <x v="8"/>
    <n v="6500000"/>
    <n v="860000.01"/>
  </r>
  <r>
    <x v="0"/>
    <x v="0"/>
    <x v="0"/>
    <x v="0"/>
    <x v="0"/>
    <x v="7"/>
    <x v="31"/>
    <x v="0"/>
    <x v="0"/>
    <x v="58"/>
    <x v="1"/>
    <x v="9"/>
    <n v="21900000"/>
    <n v="5259444.4400000004"/>
  </r>
  <r>
    <x v="0"/>
    <x v="0"/>
    <x v="0"/>
    <x v="0"/>
    <x v="0"/>
    <x v="7"/>
    <x v="31"/>
    <x v="0"/>
    <x v="0"/>
    <x v="58"/>
    <x v="1"/>
    <x v="10"/>
    <n v="3200000"/>
    <n v="4853333.34"/>
  </r>
  <r>
    <x v="0"/>
    <x v="0"/>
    <x v="0"/>
    <x v="0"/>
    <x v="0"/>
    <x v="7"/>
    <x v="31"/>
    <x v="0"/>
    <x v="0"/>
    <x v="58"/>
    <x v="1"/>
    <x v="11"/>
    <n v="9850000"/>
    <n v="4089972.5999999996"/>
  </r>
  <r>
    <x v="0"/>
    <x v="0"/>
    <x v="0"/>
    <x v="0"/>
    <x v="0"/>
    <x v="7"/>
    <x v="31"/>
    <x v="0"/>
    <x v="0"/>
    <x v="58"/>
    <x v="1"/>
    <x v="12"/>
    <n v="1500000"/>
    <n v="500000"/>
  </r>
  <r>
    <x v="0"/>
    <x v="0"/>
    <x v="0"/>
    <x v="0"/>
    <x v="0"/>
    <x v="7"/>
    <x v="31"/>
    <x v="0"/>
    <x v="0"/>
    <x v="58"/>
    <x v="2"/>
    <x v="13"/>
    <n v="20567623"/>
    <n v="795768.26000000013"/>
  </r>
  <r>
    <x v="0"/>
    <x v="0"/>
    <x v="0"/>
    <x v="0"/>
    <x v="0"/>
    <x v="7"/>
    <x v="31"/>
    <x v="0"/>
    <x v="0"/>
    <x v="58"/>
    <x v="2"/>
    <x v="14"/>
    <n v="350000"/>
    <n v="116666.68"/>
  </r>
  <r>
    <x v="0"/>
    <x v="0"/>
    <x v="0"/>
    <x v="0"/>
    <x v="0"/>
    <x v="7"/>
    <x v="31"/>
    <x v="0"/>
    <x v="0"/>
    <x v="58"/>
    <x v="2"/>
    <x v="15"/>
    <n v="100000"/>
    <n v="33333.339999999997"/>
  </r>
  <r>
    <x v="0"/>
    <x v="0"/>
    <x v="0"/>
    <x v="0"/>
    <x v="0"/>
    <x v="7"/>
    <x v="31"/>
    <x v="0"/>
    <x v="0"/>
    <x v="58"/>
    <x v="2"/>
    <x v="16"/>
    <n v="208920"/>
    <n v="99880"/>
  </r>
  <r>
    <x v="0"/>
    <x v="0"/>
    <x v="0"/>
    <x v="0"/>
    <x v="0"/>
    <x v="7"/>
    <x v="31"/>
    <x v="0"/>
    <x v="0"/>
    <x v="58"/>
    <x v="2"/>
    <x v="17"/>
    <n v="10690000"/>
    <n v="3353571.79"/>
  </r>
  <r>
    <x v="0"/>
    <x v="0"/>
    <x v="0"/>
    <x v="0"/>
    <x v="0"/>
    <x v="7"/>
    <x v="31"/>
    <x v="0"/>
    <x v="0"/>
    <x v="58"/>
    <x v="2"/>
    <x v="18"/>
    <n v="3425000"/>
    <n v="3239031.3899999997"/>
  </r>
  <r>
    <x v="0"/>
    <x v="0"/>
    <x v="0"/>
    <x v="0"/>
    <x v="0"/>
    <x v="7"/>
    <x v="31"/>
    <x v="0"/>
    <x v="0"/>
    <x v="58"/>
    <x v="2"/>
    <x v="19"/>
    <n v="1540000"/>
    <n v="473333.30000000005"/>
  </r>
  <r>
    <x v="0"/>
    <x v="0"/>
    <x v="0"/>
    <x v="0"/>
    <x v="0"/>
    <x v="7"/>
    <x v="31"/>
    <x v="0"/>
    <x v="0"/>
    <x v="58"/>
    <x v="2"/>
    <x v="20"/>
    <n v="410000"/>
    <n v="412499.99999999994"/>
  </r>
  <r>
    <x v="0"/>
    <x v="0"/>
    <x v="0"/>
    <x v="0"/>
    <x v="1"/>
    <x v="0"/>
    <x v="1"/>
    <x v="0"/>
    <x v="0"/>
    <x v="0"/>
    <x v="3"/>
    <x v="23"/>
    <n v="20000000"/>
    <n v="3333333.34"/>
  </r>
  <r>
    <x v="0"/>
    <x v="0"/>
    <x v="0"/>
    <x v="0"/>
    <x v="1"/>
    <x v="1"/>
    <x v="4"/>
    <x v="0"/>
    <x v="1"/>
    <x v="15"/>
    <x v="3"/>
    <x v="23"/>
    <n v="6568927559"/>
    <n v="0"/>
  </r>
  <r>
    <x v="0"/>
    <x v="0"/>
    <x v="0"/>
    <x v="0"/>
    <x v="1"/>
    <x v="1"/>
    <x v="4"/>
    <x v="2"/>
    <x v="6"/>
    <x v="14"/>
    <x v="3"/>
    <x v="23"/>
    <n v="0"/>
    <n v="979519495.10000002"/>
  </r>
  <r>
    <x v="0"/>
    <x v="0"/>
    <x v="0"/>
    <x v="0"/>
    <x v="1"/>
    <x v="1"/>
    <x v="7"/>
    <x v="2"/>
    <x v="6"/>
    <x v="14"/>
    <x v="3"/>
    <x v="23"/>
    <n v="15284183064"/>
    <n v="2157700287.5099993"/>
  </r>
  <r>
    <x v="0"/>
    <x v="0"/>
    <x v="0"/>
    <x v="0"/>
    <x v="1"/>
    <x v="1"/>
    <x v="9"/>
    <x v="2"/>
    <x v="5"/>
    <x v="18"/>
    <x v="3"/>
    <x v="23"/>
    <n v="5760000"/>
    <n v="0"/>
  </r>
  <r>
    <x v="0"/>
    <x v="0"/>
    <x v="0"/>
    <x v="0"/>
    <x v="1"/>
    <x v="1"/>
    <x v="24"/>
    <x v="2"/>
    <x v="6"/>
    <x v="14"/>
    <x v="3"/>
    <x v="23"/>
    <n v="34063988319"/>
    <n v="4919820966.9700003"/>
  </r>
  <r>
    <x v="0"/>
    <x v="0"/>
    <x v="0"/>
    <x v="0"/>
    <x v="1"/>
    <x v="2"/>
    <x v="26"/>
    <x v="2"/>
    <x v="6"/>
    <x v="14"/>
    <x v="3"/>
    <x v="23"/>
    <n v="383633960"/>
    <n v="61273151.629999995"/>
  </r>
  <r>
    <x v="0"/>
    <x v="0"/>
    <x v="0"/>
    <x v="0"/>
    <x v="1"/>
    <x v="5"/>
    <x v="29"/>
    <x v="2"/>
    <x v="6"/>
    <x v="14"/>
    <x v="3"/>
    <x v="23"/>
    <n v="138000000"/>
    <n v="23000000"/>
  </r>
  <r>
    <x v="0"/>
    <x v="0"/>
    <x v="0"/>
    <x v="0"/>
    <x v="2"/>
    <x v="1"/>
    <x v="32"/>
    <x v="4"/>
    <x v="19"/>
    <x v="59"/>
    <x v="4"/>
    <x v="24"/>
    <n v="79907001110"/>
    <n v="14960822213.469999"/>
  </r>
  <r>
    <x v="0"/>
    <x v="0"/>
    <x v="0"/>
    <x v="0"/>
    <x v="2"/>
    <x v="1"/>
    <x v="32"/>
    <x v="4"/>
    <x v="19"/>
    <x v="59"/>
    <x v="4"/>
    <x v="25"/>
    <n v="111940449884"/>
    <n v="26113941813.259998"/>
  </r>
  <r>
    <x v="0"/>
    <x v="0"/>
    <x v="0"/>
    <x v="0"/>
    <x v="2"/>
    <x v="1"/>
    <x v="32"/>
    <x v="4"/>
    <x v="19"/>
    <x v="59"/>
    <x v="4"/>
    <x v="26"/>
    <n v="1258332461"/>
    <n v="266147203.81"/>
  </r>
  <r>
    <x v="0"/>
    <x v="0"/>
    <x v="0"/>
    <x v="0"/>
    <x v="3"/>
    <x v="1"/>
    <x v="11"/>
    <x v="3"/>
    <x v="9"/>
    <x v="17"/>
    <x v="3"/>
    <x v="27"/>
    <n v="0"/>
    <n v="0"/>
  </r>
  <r>
    <x v="0"/>
    <x v="0"/>
    <x v="0"/>
    <x v="0"/>
    <x v="3"/>
    <x v="1"/>
    <x v="13"/>
    <x v="3"/>
    <x v="11"/>
    <x v="44"/>
    <x v="3"/>
    <x v="27"/>
    <n v="0"/>
    <n v="50199800"/>
  </r>
  <r>
    <x v="0"/>
    <x v="0"/>
    <x v="0"/>
    <x v="0"/>
    <x v="4"/>
    <x v="0"/>
    <x v="0"/>
    <x v="0"/>
    <x v="0"/>
    <x v="0"/>
    <x v="3"/>
    <x v="23"/>
    <n v="200000"/>
    <n v="33332"/>
  </r>
  <r>
    <x v="0"/>
    <x v="0"/>
    <x v="0"/>
    <x v="0"/>
    <x v="4"/>
    <x v="0"/>
    <x v="0"/>
    <x v="0"/>
    <x v="10"/>
    <x v="22"/>
    <x v="3"/>
    <x v="28"/>
    <n v="500000"/>
    <n v="83332"/>
  </r>
  <r>
    <x v="0"/>
    <x v="0"/>
    <x v="0"/>
    <x v="0"/>
    <x v="4"/>
    <x v="0"/>
    <x v="0"/>
    <x v="2"/>
    <x v="8"/>
    <x v="28"/>
    <x v="3"/>
    <x v="23"/>
    <n v="2000000"/>
    <n v="333334"/>
  </r>
  <r>
    <x v="0"/>
    <x v="0"/>
    <x v="0"/>
    <x v="0"/>
    <x v="4"/>
    <x v="0"/>
    <x v="0"/>
    <x v="2"/>
    <x v="6"/>
    <x v="7"/>
    <x v="3"/>
    <x v="23"/>
    <n v="357466801"/>
    <n v="59577800"/>
  </r>
  <r>
    <x v="0"/>
    <x v="0"/>
    <x v="0"/>
    <x v="0"/>
    <x v="4"/>
    <x v="0"/>
    <x v="1"/>
    <x v="0"/>
    <x v="10"/>
    <x v="22"/>
    <x v="3"/>
    <x v="28"/>
    <n v="100749814"/>
    <n v="16791635.66"/>
  </r>
  <r>
    <x v="0"/>
    <x v="0"/>
    <x v="0"/>
    <x v="0"/>
    <x v="4"/>
    <x v="0"/>
    <x v="1"/>
    <x v="2"/>
    <x v="8"/>
    <x v="28"/>
    <x v="3"/>
    <x v="23"/>
    <n v="3000000"/>
    <n v="500000.00000000006"/>
  </r>
  <r>
    <x v="0"/>
    <x v="0"/>
    <x v="0"/>
    <x v="0"/>
    <x v="4"/>
    <x v="0"/>
    <x v="1"/>
    <x v="2"/>
    <x v="6"/>
    <x v="7"/>
    <x v="3"/>
    <x v="23"/>
    <n v="206002632"/>
    <n v="34333772"/>
  </r>
  <r>
    <x v="0"/>
    <x v="0"/>
    <x v="0"/>
    <x v="0"/>
    <x v="4"/>
    <x v="1"/>
    <x v="2"/>
    <x v="0"/>
    <x v="0"/>
    <x v="1"/>
    <x v="3"/>
    <x v="23"/>
    <n v="56000016"/>
    <n v="6747930"/>
  </r>
  <r>
    <x v="0"/>
    <x v="0"/>
    <x v="0"/>
    <x v="0"/>
    <x v="4"/>
    <x v="1"/>
    <x v="2"/>
    <x v="0"/>
    <x v="0"/>
    <x v="1"/>
    <x v="3"/>
    <x v="29"/>
    <n v="479353239"/>
    <n v="85340039.319999993"/>
  </r>
  <r>
    <x v="0"/>
    <x v="0"/>
    <x v="0"/>
    <x v="0"/>
    <x v="4"/>
    <x v="1"/>
    <x v="2"/>
    <x v="0"/>
    <x v="0"/>
    <x v="1"/>
    <x v="3"/>
    <x v="28"/>
    <n v="450000"/>
    <n v="0"/>
  </r>
  <r>
    <x v="0"/>
    <x v="0"/>
    <x v="0"/>
    <x v="0"/>
    <x v="4"/>
    <x v="1"/>
    <x v="2"/>
    <x v="0"/>
    <x v="0"/>
    <x v="1"/>
    <x v="3"/>
    <x v="30"/>
    <n v="8665124"/>
    <n v="29972169.829999998"/>
  </r>
  <r>
    <x v="0"/>
    <x v="0"/>
    <x v="0"/>
    <x v="0"/>
    <x v="4"/>
    <x v="1"/>
    <x v="2"/>
    <x v="0"/>
    <x v="0"/>
    <x v="60"/>
    <x v="3"/>
    <x v="31"/>
    <n v="0"/>
    <n v="11084655"/>
  </r>
  <r>
    <x v="0"/>
    <x v="0"/>
    <x v="0"/>
    <x v="0"/>
    <x v="4"/>
    <x v="1"/>
    <x v="2"/>
    <x v="0"/>
    <x v="10"/>
    <x v="22"/>
    <x v="3"/>
    <x v="28"/>
    <n v="340000"/>
    <n v="0"/>
  </r>
  <r>
    <x v="0"/>
    <x v="0"/>
    <x v="0"/>
    <x v="0"/>
    <x v="4"/>
    <x v="1"/>
    <x v="2"/>
    <x v="0"/>
    <x v="1"/>
    <x v="15"/>
    <x v="3"/>
    <x v="30"/>
    <n v="1053448518"/>
    <n v="166769610.09999999"/>
  </r>
  <r>
    <x v="0"/>
    <x v="0"/>
    <x v="0"/>
    <x v="0"/>
    <x v="4"/>
    <x v="1"/>
    <x v="2"/>
    <x v="0"/>
    <x v="1"/>
    <x v="2"/>
    <x v="3"/>
    <x v="23"/>
    <n v="4600000"/>
    <n v="0"/>
  </r>
  <r>
    <x v="0"/>
    <x v="0"/>
    <x v="0"/>
    <x v="0"/>
    <x v="4"/>
    <x v="1"/>
    <x v="2"/>
    <x v="0"/>
    <x v="1"/>
    <x v="2"/>
    <x v="3"/>
    <x v="29"/>
    <n v="180167111"/>
    <n v="28435694"/>
  </r>
  <r>
    <x v="0"/>
    <x v="0"/>
    <x v="0"/>
    <x v="0"/>
    <x v="4"/>
    <x v="1"/>
    <x v="2"/>
    <x v="0"/>
    <x v="2"/>
    <x v="3"/>
    <x v="3"/>
    <x v="23"/>
    <n v="3466667"/>
    <n v="0"/>
  </r>
  <r>
    <x v="0"/>
    <x v="0"/>
    <x v="0"/>
    <x v="0"/>
    <x v="4"/>
    <x v="1"/>
    <x v="2"/>
    <x v="0"/>
    <x v="2"/>
    <x v="47"/>
    <x v="3"/>
    <x v="30"/>
    <n v="2971315550"/>
    <n v="483902225.36000001"/>
  </r>
  <r>
    <x v="0"/>
    <x v="0"/>
    <x v="0"/>
    <x v="0"/>
    <x v="4"/>
    <x v="1"/>
    <x v="2"/>
    <x v="3"/>
    <x v="9"/>
    <x v="17"/>
    <x v="3"/>
    <x v="30"/>
    <n v="0"/>
    <n v="25500000"/>
  </r>
  <r>
    <x v="0"/>
    <x v="0"/>
    <x v="0"/>
    <x v="0"/>
    <x v="4"/>
    <x v="1"/>
    <x v="2"/>
    <x v="2"/>
    <x v="5"/>
    <x v="18"/>
    <x v="3"/>
    <x v="23"/>
    <n v="0"/>
    <n v="12000000"/>
  </r>
  <r>
    <x v="0"/>
    <x v="0"/>
    <x v="0"/>
    <x v="0"/>
    <x v="4"/>
    <x v="1"/>
    <x v="2"/>
    <x v="2"/>
    <x v="5"/>
    <x v="6"/>
    <x v="3"/>
    <x v="23"/>
    <n v="900000"/>
    <n v="5250000"/>
  </r>
  <r>
    <x v="0"/>
    <x v="0"/>
    <x v="0"/>
    <x v="0"/>
    <x v="4"/>
    <x v="1"/>
    <x v="2"/>
    <x v="2"/>
    <x v="5"/>
    <x v="61"/>
    <x v="3"/>
    <x v="23"/>
    <n v="0"/>
    <n v="19500000"/>
  </r>
  <r>
    <x v="0"/>
    <x v="0"/>
    <x v="0"/>
    <x v="0"/>
    <x v="4"/>
    <x v="1"/>
    <x v="2"/>
    <x v="2"/>
    <x v="8"/>
    <x v="13"/>
    <x v="3"/>
    <x v="23"/>
    <n v="0"/>
    <n v="11296250"/>
  </r>
  <r>
    <x v="0"/>
    <x v="0"/>
    <x v="0"/>
    <x v="0"/>
    <x v="4"/>
    <x v="1"/>
    <x v="2"/>
    <x v="2"/>
    <x v="6"/>
    <x v="7"/>
    <x v="3"/>
    <x v="23"/>
    <n v="35928117800"/>
    <n v="5577373344.46"/>
  </r>
  <r>
    <x v="0"/>
    <x v="0"/>
    <x v="0"/>
    <x v="0"/>
    <x v="4"/>
    <x v="1"/>
    <x v="2"/>
    <x v="2"/>
    <x v="6"/>
    <x v="7"/>
    <x v="3"/>
    <x v="29"/>
    <n v="1735126867"/>
    <n v="293851011.18000007"/>
  </r>
  <r>
    <x v="0"/>
    <x v="0"/>
    <x v="0"/>
    <x v="0"/>
    <x v="4"/>
    <x v="1"/>
    <x v="2"/>
    <x v="2"/>
    <x v="6"/>
    <x v="7"/>
    <x v="3"/>
    <x v="28"/>
    <n v="500000"/>
    <n v="0"/>
  </r>
  <r>
    <x v="0"/>
    <x v="0"/>
    <x v="0"/>
    <x v="0"/>
    <x v="4"/>
    <x v="1"/>
    <x v="2"/>
    <x v="2"/>
    <x v="6"/>
    <x v="48"/>
    <x v="3"/>
    <x v="29"/>
    <n v="0"/>
    <n v="8000000"/>
  </r>
  <r>
    <x v="0"/>
    <x v="0"/>
    <x v="0"/>
    <x v="0"/>
    <x v="4"/>
    <x v="1"/>
    <x v="3"/>
    <x v="0"/>
    <x v="0"/>
    <x v="1"/>
    <x v="3"/>
    <x v="23"/>
    <n v="6804000"/>
    <n v="0"/>
  </r>
  <r>
    <x v="0"/>
    <x v="0"/>
    <x v="0"/>
    <x v="0"/>
    <x v="4"/>
    <x v="1"/>
    <x v="3"/>
    <x v="0"/>
    <x v="0"/>
    <x v="1"/>
    <x v="3"/>
    <x v="28"/>
    <n v="3152290"/>
    <n v="0"/>
  </r>
  <r>
    <x v="0"/>
    <x v="0"/>
    <x v="0"/>
    <x v="0"/>
    <x v="4"/>
    <x v="1"/>
    <x v="3"/>
    <x v="0"/>
    <x v="0"/>
    <x v="1"/>
    <x v="3"/>
    <x v="30"/>
    <n v="35738550"/>
    <n v="5956425"/>
  </r>
  <r>
    <x v="0"/>
    <x v="0"/>
    <x v="0"/>
    <x v="0"/>
    <x v="4"/>
    <x v="1"/>
    <x v="3"/>
    <x v="0"/>
    <x v="0"/>
    <x v="60"/>
    <x v="3"/>
    <x v="31"/>
    <n v="13950026909"/>
    <n v="2210408188"/>
  </r>
  <r>
    <x v="0"/>
    <x v="0"/>
    <x v="0"/>
    <x v="0"/>
    <x v="4"/>
    <x v="1"/>
    <x v="3"/>
    <x v="0"/>
    <x v="2"/>
    <x v="8"/>
    <x v="3"/>
    <x v="28"/>
    <n v="2800000"/>
    <n v="0"/>
  </r>
  <r>
    <x v="0"/>
    <x v="0"/>
    <x v="0"/>
    <x v="0"/>
    <x v="4"/>
    <x v="1"/>
    <x v="3"/>
    <x v="0"/>
    <x v="2"/>
    <x v="9"/>
    <x v="3"/>
    <x v="31"/>
    <n v="364000000"/>
    <n v="55675388.159999996"/>
  </r>
  <r>
    <x v="0"/>
    <x v="0"/>
    <x v="0"/>
    <x v="0"/>
    <x v="4"/>
    <x v="1"/>
    <x v="3"/>
    <x v="0"/>
    <x v="2"/>
    <x v="9"/>
    <x v="3"/>
    <x v="30"/>
    <n v="108550586"/>
    <n v="7595642.6600000001"/>
  </r>
  <r>
    <x v="0"/>
    <x v="0"/>
    <x v="0"/>
    <x v="0"/>
    <x v="4"/>
    <x v="1"/>
    <x v="3"/>
    <x v="0"/>
    <x v="2"/>
    <x v="10"/>
    <x v="3"/>
    <x v="23"/>
    <n v="0"/>
    <n v="0"/>
  </r>
  <r>
    <x v="0"/>
    <x v="0"/>
    <x v="0"/>
    <x v="0"/>
    <x v="4"/>
    <x v="1"/>
    <x v="3"/>
    <x v="3"/>
    <x v="7"/>
    <x v="11"/>
    <x v="3"/>
    <x v="23"/>
    <n v="667000"/>
    <n v="0"/>
  </r>
  <r>
    <x v="0"/>
    <x v="0"/>
    <x v="0"/>
    <x v="0"/>
    <x v="4"/>
    <x v="1"/>
    <x v="4"/>
    <x v="0"/>
    <x v="1"/>
    <x v="15"/>
    <x v="3"/>
    <x v="23"/>
    <n v="234291265"/>
    <n v="12381980.5"/>
  </r>
  <r>
    <x v="0"/>
    <x v="0"/>
    <x v="0"/>
    <x v="0"/>
    <x v="4"/>
    <x v="1"/>
    <x v="4"/>
    <x v="0"/>
    <x v="1"/>
    <x v="15"/>
    <x v="3"/>
    <x v="28"/>
    <n v="11837743"/>
    <n v="505033.63"/>
  </r>
  <r>
    <x v="0"/>
    <x v="0"/>
    <x v="0"/>
    <x v="0"/>
    <x v="4"/>
    <x v="1"/>
    <x v="4"/>
    <x v="0"/>
    <x v="1"/>
    <x v="15"/>
    <x v="3"/>
    <x v="30"/>
    <n v="37917748"/>
    <n v="8819626"/>
  </r>
  <r>
    <x v="0"/>
    <x v="0"/>
    <x v="0"/>
    <x v="0"/>
    <x v="4"/>
    <x v="1"/>
    <x v="4"/>
    <x v="2"/>
    <x v="5"/>
    <x v="18"/>
    <x v="3"/>
    <x v="28"/>
    <n v="574600"/>
    <n v="574600"/>
  </r>
  <r>
    <x v="0"/>
    <x v="0"/>
    <x v="0"/>
    <x v="0"/>
    <x v="4"/>
    <x v="1"/>
    <x v="4"/>
    <x v="2"/>
    <x v="8"/>
    <x v="13"/>
    <x v="3"/>
    <x v="23"/>
    <n v="100000"/>
    <n v="25000"/>
  </r>
  <r>
    <x v="0"/>
    <x v="0"/>
    <x v="0"/>
    <x v="0"/>
    <x v="4"/>
    <x v="1"/>
    <x v="4"/>
    <x v="2"/>
    <x v="8"/>
    <x v="20"/>
    <x v="3"/>
    <x v="23"/>
    <n v="21161600"/>
    <n v="2970257.36"/>
  </r>
  <r>
    <x v="0"/>
    <x v="0"/>
    <x v="0"/>
    <x v="0"/>
    <x v="4"/>
    <x v="1"/>
    <x v="4"/>
    <x v="2"/>
    <x v="6"/>
    <x v="7"/>
    <x v="3"/>
    <x v="23"/>
    <n v="17750296"/>
    <n v="3608682.66"/>
  </r>
  <r>
    <x v="0"/>
    <x v="0"/>
    <x v="0"/>
    <x v="0"/>
    <x v="4"/>
    <x v="1"/>
    <x v="5"/>
    <x v="0"/>
    <x v="10"/>
    <x v="21"/>
    <x v="3"/>
    <x v="23"/>
    <n v="3250000"/>
    <n v="0"/>
  </r>
  <r>
    <x v="0"/>
    <x v="0"/>
    <x v="0"/>
    <x v="0"/>
    <x v="4"/>
    <x v="1"/>
    <x v="5"/>
    <x v="0"/>
    <x v="10"/>
    <x v="22"/>
    <x v="3"/>
    <x v="23"/>
    <n v="9207644"/>
    <n v="122550.5"/>
  </r>
  <r>
    <x v="0"/>
    <x v="0"/>
    <x v="0"/>
    <x v="0"/>
    <x v="4"/>
    <x v="1"/>
    <x v="5"/>
    <x v="0"/>
    <x v="10"/>
    <x v="22"/>
    <x v="3"/>
    <x v="28"/>
    <n v="421037356"/>
    <n v="1123042.3500000001"/>
  </r>
  <r>
    <x v="0"/>
    <x v="0"/>
    <x v="0"/>
    <x v="0"/>
    <x v="4"/>
    <x v="1"/>
    <x v="5"/>
    <x v="2"/>
    <x v="8"/>
    <x v="13"/>
    <x v="3"/>
    <x v="23"/>
    <n v="880148"/>
    <n v="0"/>
  </r>
  <r>
    <x v="0"/>
    <x v="0"/>
    <x v="0"/>
    <x v="0"/>
    <x v="4"/>
    <x v="1"/>
    <x v="5"/>
    <x v="2"/>
    <x v="8"/>
    <x v="13"/>
    <x v="3"/>
    <x v="28"/>
    <n v="50000"/>
    <n v="0"/>
  </r>
  <r>
    <x v="0"/>
    <x v="0"/>
    <x v="0"/>
    <x v="0"/>
    <x v="4"/>
    <x v="1"/>
    <x v="6"/>
    <x v="0"/>
    <x v="0"/>
    <x v="1"/>
    <x v="3"/>
    <x v="23"/>
    <n v="356192738"/>
    <n v="183972.5"/>
  </r>
  <r>
    <x v="0"/>
    <x v="0"/>
    <x v="0"/>
    <x v="0"/>
    <x v="4"/>
    <x v="1"/>
    <x v="6"/>
    <x v="0"/>
    <x v="0"/>
    <x v="1"/>
    <x v="3"/>
    <x v="29"/>
    <n v="12641261556"/>
    <n v="2051208477.98"/>
  </r>
  <r>
    <x v="0"/>
    <x v="0"/>
    <x v="0"/>
    <x v="0"/>
    <x v="4"/>
    <x v="1"/>
    <x v="6"/>
    <x v="0"/>
    <x v="0"/>
    <x v="1"/>
    <x v="3"/>
    <x v="32"/>
    <n v="50758895"/>
    <n v="7809061.2800000003"/>
  </r>
  <r>
    <x v="0"/>
    <x v="0"/>
    <x v="0"/>
    <x v="0"/>
    <x v="4"/>
    <x v="1"/>
    <x v="6"/>
    <x v="0"/>
    <x v="0"/>
    <x v="1"/>
    <x v="3"/>
    <x v="28"/>
    <n v="1764200"/>
    <n v="2145386.1"/>
  </r>
  <r>
    <x v="0"/>
    <x v="0"/>
    <x v="0"/>
    <x v="0"/>
    <x v="4"/>
    <x v="1"/>
    <x v="6"/>
    <x v="3"/>
    <x v="20"/>
    <x v="62"/>
    <x v="3"/>
    <x v="32"/>
    <n v="149703020"/>
    <n v="24950503.34"/>
  </r>
  <r>
    <x v="0"/>
    <x v="0"/>
    <x v="0"/>
    <x v="0"/>
    <x v="4"/>
    <x v="1"/>
    <x v="6"/>
    <x v="2"/>
    <x v="6"/>
    <x v="7"/>
    <x v="3"/>
    <x v="23"/>
    <n v="0"/>
    <n v="0"/>
  </r>
  <r>
    <x v="0"/>
    <x v="0"/>
    <x v="0"/>
    <x v="0"/>
    <x v="4"/>
    <x v="1"/>
    <x v="6"/>
    <x v="2"/>
    <x v="6"/>
    <x v="7"/>
    <x v="3"/>
    <x v="33"/>
    <n v="301441777"/>
    <n v="46375656.420000002"/>
  </r>
  <r>
    <x v="0"/>
    <x v="0"/>
    <x v="0"/>
    <x v="0"/>
    <x v="4"/>
    <x v="1"/>
    <x v="7"/>
    <x v="2"/>
    <x v="5"/>
    <x v="18"/>
    <x v="3"/>
    <x v="30"/>
    <n v="11802250"/>
    <n v="0"/>
  </r>
  <r>
    <x v="0"/>
    <x v="0"/>
    <x v="0"/>
    <x v="0"/>
    <x v="4"/>
    <x v="1"/>
    <x v="7"/>
    <x v="2"/>
    <x v="8"/>
    <x v="23"/>
    <x v="3"/>
    <x v="23"/>
    <n v="100840"/>
    <n v="0"/>
  </r>
  <r>
    <x v="0"/>
    <x v="0"/>
    <x v="0"/>
    <x v="0"/>
    <x v="4"/>
    <x v="1"/>
    <x v="7"/>
    <x v="2"/>
    <x v="8"/>
    <x v="23"/>
    <x v="3"/>
    <x v="30"/>
    <n v="439201490"/>
    <n v="0"/>
  </r>
  <r>
    <x v="0"/>
    <x v="0"/>
    <x v="0"/>
    <x v="0"/>
    <x v="4"/>
    <x v="1"/>
    <x v="7"/>
    <x v="2"/>
    <x v="8"/>
    <x v="24"/>
    <x v="3"/>
    <x v="23"/>
    <n v="7140047"/>
    <n v="0"/>
  </r>
  <r>
    <x v="0"/>
    <x v="0"/>
    <x v="0"/>
    <x v="0"/>
    <x v="4"/>
    <x v="1"/>
    <x v="7"/>
    <x v="2"/>
    <x v="8"/>
    <x v="24"/>
    <x v="3"/>
    <x v="30"/>
    <n v="2747665619"/>
    <n v="4766666"/>
  </r>
  <r>
    <x v="0"/>
    <x v="0"/>
    <x v="0"/>
    <x v="0"/>
    <x v="4"/>
    <x v="1"/>
    <x v="7"/>
    <x v="2"/>
    <x v="8"/>
    <x v="25"/>
    <x v="3"/>
    <x v="23"/>
    <n v="630000"/>
    <n v="0"/>
  </r>
  <r>
    <x v="0"/>
    <x v="0"/>
    <x v="0"/>
    <x v="0"/>
    <x v="4"/>
    <x v="1"/>
    <x v="7"/>
    <x v="2"/>
    <x v="8"/>
    <x v="25"/>
    <x v="3"/>
    <x v="30"/>
    <n v="1565014794"/>
    <n v="0"/>
  </r>
  <r>
    <x v="0"/>
    <x v="0"/>
    <x v="0"/>
    <x v="0"/>
    <x v="4"/>
    <x v="1"/>
    <x v="7"/>
    <x v="2"/>
    <x v="8"/>
    <x v="13"/>
    <x v="3"/>
    <x v="23"/>
    <n v="219900000"/>
    <n v="29032500"/>
  </r>
  <r>
    <x v="0"/>
    <x v="0"/>
    <x v="0"/>
    <x v="0"/>
    <x v="4"/>
    <x v="1"/>
    <x v="7"/>
    <x v="2"/>
    <x v="8"/>
    <x v="13"/>
    <x v="3"/>
    <x v="28"/>
    <n v="250000"/>
    <n v="0"/>
  </r>
  <r>
    <x v="0"/>
    <x v="0"/>
    <x v="0"/>
    <x v="0"/>
    <x v="4"/>
    <x v="1"/>
    <x v="7"/>
    <x v="2"/>
    <x v="8"/>
    <x v="26"/>
    <x v="3"/>
    <x v="30"/>
    <n v="143685333"/>
    <n v="0"/>
  </r>
  <r>
    <x v="0"/>
    <x v="0"/>
    <x v="0"/>
    <x v="0"/>
    <x v="4"/>
    <x v="1"/>
    <x v="7"/>
    <x v="2"/>
    <x v="8"/>
    <x v="27"/>
    <x v="3"/>
    <x v="30"/>
    <n v="806529176"/>
    <n v="10595168.25"/>
  </r>
  <r>
    <x v="0"/>
    <x v="0"/>
    <x v="0"/>
    <x v="0"/>
    <x v="4"/>
    <x v="1"/>
    <x v="7"/>
    <x v="2"/>
    <x v="8"/>
    <x v="19"/>
    <x v="3"/>
    <x v="30"/>
    <n v="98077829"/>
    <n v="0"/>
  </r>
  <r>
    <x v="0"/>
    <x v="0"/>
    <x v="0"/>
    <x v="0"/>
    <x v="4"/>
    <x v="1"/>
    <x v="7"/>
    <x v="2"/>
    <x v="8"/>
    <x v="29"/>
    <x v="3"/>
    <x v="23"/>
    <n v="3852248775"/>
    <n v="277911121.69"/>
  </r>
  <r>
    <x v="0"/>
    <x v="0"/>
    <x v="0"/>
    <x v="0"/>
    <x v="4"/>
    <x v="1"/>
    <x v="7"/>
    <x v="2"/>
    <x v="8"/>
    <x v="29"/>
    <x v="3"/>
    <x v="28"/>
    <n v="20486306"/>
    <n v="4724748.2"/>
  </r>
  <r>
    <x v="0"/>
    <x v="0"/>
    <x v="0"/>
    <x v="0"/>
    <x v="4"/>
    <x v="1"/>
    <x v="7"/>
    <x v="2"/>
    <x v="8"/>
    <x v="29"/>
    <x v="3"/>
    <x v="30"/>
    <n v="1385013863"/>
    <n v="22990015"/>
  </r>
  <r>
    <x v="0"/>
    <x v="0"/>
    <x v="0"/>
    <x v="0"/>
    <x v="4"/>
    <x v="1"/>
    <x v="8"/>
    <x v="2"/>
    <x v="14"/>
    <x v="63"/>
    <x v="3"/>
    <x v="23"/>
    <n v="115280880"/>
    <n v="0"/>
  </r>
  <r>
    <x v="0"/>
    <x v="0"/>
    <x v="0"/>
    <x v="0"/>
    <x v="4"/>
    <x v="1"/>
    <x v="8"/>
    <x v="2"/>
    <x v="14"/>
    <x v="63"/>
    <x v="3"/>
    <x v="33"/>
    <n v="5851030542"/>
    <n v="907551021.52999985"/>
  </r>
  <r>
    <x v="0"/>
    <x v="0"/>
    <x v="0"/>
    <x v="0"/>
    <x v="4"/>
    <x v="1"/>
    <x v="8"/>
    <x v="2"/>
    <x v="4"/>
    <x v="12"/>
    <x v="3"/>
    <x v="29"/>
    <n v="4928944909"/>
    <n v="700881925.12999988"/>
  </r>
  <r>
    <x v="0"/>
    <x v="0"/>
    <x v="0"/>
    <x v="0"/>
    <x v="4"/>
    <x v="1"/>
    <x v="8"/>
    <x v="2"/>
    <x v="4"/>
    <x v="12"/>
    <x v="3"/>
    <x v="30"/>
    <n v="496672269"/>
    <n v="78083630"/>
  </r>
  <r>
    <x v="0"/>
    <x v="0"/>
    <x v="0"/>
    <x v="0"/>
    <x v="4"/>
    <x v="1"/>
    <x v="8"/>
    <x v="2"/>
    <x v="4"/>
    <x v="31"/>
    <x v="3"/>
    <x v="29"/>
    <n v="1133101483"/>
    <n v="142719963.41"/>
  </r>
  <r>
    <x v="0"/>
    <x v="0"/>
    <x v="0"/>
    <x v="0"/>
    <x v="4"/>
    <x v="1"/>
    <x v="8"/>
    <x v="2"/>
    <x v="4"/>
    <x v="31"/>
    <x v="3"/>
    <x v="30"/>
    <n v="30927492"/>
    <n v="5154582"/>
  </r>
  <r>
    <x v="0"/>
    <x v="0"/>
    <x v="0"/>
    <x v="0"/>
    <x v="4"/>
    <x v="1"/>
    <x v="8"/>
    <x v="2"/>
    <x v="4"/>
    <x v="5"/>
    <x v="3"/>
    <x v="30"/>
    <n v="5130920"/>
    <n v="855152"/>
  </r>
  <r>
    <x v="0"/>
    <x v="0"/>
    <x v="0"/>
    <x v="0"/>
    <x v="4"/>
    <x v="1"/>
    <x v="8"/>
    <x v="2"/>
    <x v="4"/>
    <x v="32"/>
    <x v="3"/>
    <x v="23"/>
    <n v="786628775"/>
    <n v="68189101.870000005"/>
  </r>
  <r>
    <x v="0"/>
    <x v="0"/>
    <x v="0"/>
    <x v="0"/>
    <x v="4"/>
    <x v="1"/>
    <x v="8"/>
    <x v="2"/>
    <x v="4"/>
    <x v="32"/>
    <x v="3"/>
    <x v="29"/>
    <n v="74971466373"/>
    <n v="11259242731.710001"/>
  </r>
  <r>
    <x v="0"/>
    <x v="0"/>
    <x v="0"/>
    <x v="0"/>
    <x v="4"/>
    <x v="1"/>
    <x v="8"/>
    <x v="2"/>
    <x v="4"/>
    <x v="32"/>
    <x v="3"/>
    <x v="28"/>
    <n v="41000000"/>
    <n v="0"/>
  </r>
  <r>
    <x v="0"/>
    <x v="0"/>
    <x v="0"/>
    <x v="0"/>
    <x v="4"/>
    <x v="1"/>
    <x v="8"/>
    <x v="2"/>
    <x v="8"/>
    <x v="13"/>
    <x v="3"/>
    <x v="29"/>
    <n v="432013"/>
    <n v="0"/>
  </r>
  <r>
    <x v="0"/>
    <x v="0"/>
    <x v="0"/>
    <x v="0"/>
    <x v="4"/>
    <x v="1"/>
    <x v="8"/>
    <x v="2"/>
    <x v="6"/>
    <x v="7"/>
    <x v="3"/>
    <x v="23"/>
    <n v="0"/>
    <n v="18000000"/>
  </r>
  <r>
    <x v="0"/>
    <x v="0"/>
    <x v="0"/>
    <x v="0"/>
    <x v="4"/>
    <x v="1"/>
    <x v="9"/>
    <x v="2"/>
    <x v="5"/>
    <x v="33"/>
    <x v="3"/>
    <x v="23"/>
    <n v="560778068"/>
    <n v="66731000"/>
  </r>
  <r>
    <x v="0"/>
    <x v="0"/>
    <x v="0"/>
    <x v="0"/>
    <x v="4"/>
    <x v="1"/>
    <x v="10"/>
    <x v="3"/>
    <x v="11"/>
    <x v="35"/>
    <x v="3"/>
    <x v="23"/>
    <n v="161843140"/>
    <n v="3616083.12"/>
  </r>
  <r>
    <x v="0"/>
    <x v="0"/>
    <x v="0"/>
    <x v="0"/>
    <x v="4"/>
    <x v="1"/>
    <x v="10"/>
    <x v="3"/>
    <x v="11"/>
    <x v="35"/>
    <x v="3"/>
    <x v="28"/>
    <n v="17192768"/>
    <n v="0"/>
  </r>
  <r>
    <x v="0"/>
    <x v="0"/>
    <x v="0"/>
    <x v="0"/>
    <x v="4"/>
    <x v="1"/>
    <x v="10"/>
    <x v="2"/>
    <x v="8"/>
    <x v="27"/>
    <x v="3"/>
    <x v="29"/>
    <n v="217271422"/>
    <n v="36211903.659999996"/>
  </r>
  <r>
    <x v="0"/>
    <x v="0"/>
    <x v="0"/>
    <x v="0"/>
    <x v="4"/>
    <x v="1"/>
    <x v="10"/>
    <x v="2"/>
    <x v="6"/>
    <x v="48"/>
    <x v="3"/>
    <x v="29"/>
    <n v="706048489"/>
    <n v="0"/>
  </r>
  <r>
    <x v="0"/>
    <x v="0"/>
    <x v="0"/>
    <x v="0"/>
    <x v="4"/>
    <x v="1"/>
    <x v="11"/>
    <x v="3"/>
    <x v="11"/>
    <x v="44"/>
    <x v="3"/>
    <x v="29"/>
    <n v="302979786"/>
    <n v="46612274.810000002"/>
  </r>
  <r>
    <x v="0"/>
    <x v="0"/>
    <x v="0"/>
    <x v="0"/>
    <x v="4"/>
    <x v="1"/>
    <x v="11"/>
    <x v="3"/>
    <x v="9"/>
    <x v="17"/>
    <x v="3"/>
    <x v="23"/>
    <n v="187213449"/>
    <n v="27485258.600000001"/>
  </r>
  <r>
    <x v="0"/>
    <x v="0"/>
    <x v="0"/>
    <x v="0"/>
    <x v="4"/>
    <x v="1"/>
    <x v="11"/>
    <x v="3"/>
    <x v="9"/>
    <x v="17"/>
    <x v="3"/>
    <x v="29"/>
    <n v="3507627764"/>
    <n v="608549876.38000011"/>
  </r>
  <r>
    <x v="0"/>
    <x v="0"/>
    <x v="0"/>
    <x v="0"/>
    <x v="4"/>
    <x v="1"/>
    <x v="11"/>
    <x v="3"/>
    <x v="9"/>
    <x v="17"/>
    <x v="3"/>
    <x v="33"/>
    <n v="1320785811"/>
    <n v="284453318.69"/>
  </r>
  <r>
    <x v="0"/>
    <x v="0"/>
    <x v="0"/>
    <x v="0"/>
    <x v="4"/>
    <x v="1"/>
    <x v="11"/>
    <x v="3"/>
    <x v="9"/>
    <x v="17"/>
    <x v="3"/>
    <x v="32"/>
    <n v="250002253"/>
    <n v="38461885.060000002"/>
  </r>
  <r>
    <x v="0"/>
    <x v="0"/>
    <x v="0"/>
    <x v="0"/>
    <x v="4"/>
    <x v="1"/>
    <x v="11"/>
    <x v="3"/>
    <x v="9"/>
    <x v="17"/>
    <x v="3"/>
    <x v="28"/>
    <n v="40750000"/>
    <n v="0"/>
  </r>
  <r>
    <x v="0"/>
    <x v="0"/>
    <x v="0"/>
    <x v="0"/>
    <x v="4"/>
    <x v="1"/>
    <x v="11"/>
    <x v="3"/>
    <x v="9"/>
    <x v="17"/>
    <x v="3"/>
    <x v="30"/>
    <n v="724390075"/>
    <n v="124401303.33"/>
  </r>
  <r>
    <x v="0"/>
    <x v="0"/>
    <x v="0"/>
    <x v="0"/>
    <x v="4"/>
    <x v="1"/>
    <x v="11"/>
    <x v="3"/>
    <x v="9"/>
    <x v="64"/>
    <x v="3"/>
    <x v="29"/>
    <n v="118925000"/>
    <n v="18296152.949999999"/>
  </r>
  <r>
    <x v="0"/>
    <x v="0"/>
    <x v="0"/>
    <x v="0"/>
    <x v="4"/>
    <x v="1"/>
    <x v="12"/>
    <x v="3"/>
    <x v="7"/>
    <x v="11"/>
    <x v="3"/>
    <x v="23"/>
    <n v="4652595981"/>
    <n v="0"/>
  </r>
  <r>
    <x v="0"/>
    <x v="0"/>
    <x v="0"/>
    <x v="0"/>
    <x v="4"/>
    <x v="1"/>
    <x v="12"/>
    <x v="3"/>
    <x v="7"/>
    <x v="11"/>
    <x v="3"/>
    <x v="29"/>
    <n v="750943180"/>
    <n v="115529719.99999999"/>
  </r>
  <r>
    <x v="0"/>
    <x v="0"/>
    <x v="0"/>
    <x v="0"/>
    <x v="4"/>
    <x v="1"/>
    <x v="12"/>
    <x v="3"/>
    <x v="7"/>
    <x v="38"/>
    <x v="3"/>
    <x v="23"/>
    <n v="2000000"/>
    <n v="0"/>
  </r>
  <r>
    <x v="0"/>
    <x v="0"/>
    <x v="0"/>
    <x v="0"/>
    <x v="4"/>
    <x v="1"/>
    <x v="12"/>
    <x v="3"/>
    <x v="7"/>
    <x v="38"/>
    <x v="3"/>
    <x v="28"/>
    <n v="500000"/>
    <n v="264975.59999999998"/>
  </r>
  <r>
    <x v="0"/>
    <x v="0"/>
    <x v="0"/>
    <x v="0"/>
    <x v="4"/>
    <x v="1"/>
    <x v="12"/>
    <x v="3"/>
    <x v="13"/>
    <x v="41"/>
    <x v="3"/>
    <x v="33"/>
    <n v="291908419"/>
    <n v="44908987.539999999"/>
  </r>
  <r>
    <x v="0"/>
    <x v="0"/>
    <x v="0"/>
    <x v="0"/>
    <x v="4"/>
    <x v="1"/>
    <x v="12"/>
    <x v="3"/>
    <x v="13"/>
    <x v="41"/>
    <x v="3"/>
    <x v="28"/>
    <n v="2500000"/>
    <n v="0"/>
  </r>
  <r>
    <x v="0"/>
    <x v="0"/>
    <x v="0"/>
    <x v="0"/>
    <x v="4"/>
    <x v="1"/>
    <x v="12"/>
    <x v="2"/>
    <x v="5"/>
    <x v="18"/>
    <x v="3"/>
    <x v="23"/>
    <n v="5000000"/>
    <n v="0"/>
  </r>
  <r>
    <x v="0"/>
    <x v="0"/>
    <x v="0"/>
    <x v="0"/>
    <x v="4"/>
    <x v="1"/>
    <x v="12"/>
    <x v="2"/>
    <x v="6"/>
    <x v="43"/>
    <x v="3"/>
    <x v="23"/>
    <n v="1766206"/>
    <n v="271724"/>
  </r>
  <r>
    <x v="0"/>
    <x v="0"/>
    <x v="0"/>
    <x v="0"/>
    <x v="4"/>
    <x v="1"/>
    <x v="12"/>
    <x v="2"/>
    <x v="6"/>
    <x v="7"/>
    <x v="3"/>
    <x v="23"/>
    <n v="5000000"/>
    <n v="0"/>
  </r>
  <r>
    <x v="0"/>
    <x v="0"/>
    <x v="0"/>
    <x v="0"/>
    <x v="4"/>
    <x v="1"/>
    <x v="12"/>
    <x v="2"/>
    <x v="6"/>
    <x v="7"/>
    <x v="3"/>
    <x v="29"/>
    <n v="294346590"/>
    <n v="45284090.760000005"/>
  </r>
  <r>
    <x v="0"/>
    <x v="0"/>
    <x v="0"/>
    <x v="0"/>
    <x v="4"/>
    <x v="1"/>
    <x v="13"/>
    <x v="3"/>
    <x v="11"/>
    <x v="44"/>
    <x v="3"/>
    <x v="23"/>
    <n v="162267182"/>
    <n v="3638299.1999999997"/>
  </r>
  <r>
    <x v="0"/>
    <x v="0"/>
    <x v="0"/>
    <x v="0"/>
    <x v="4"/>
    <x v="1"/>
    <x v="13"/>
    <x v="3"/>
    <x v="11"/>
    <x v="44"/>
    <x v="3"/>
    <x v="29"/>
    <n v="1401799476"/>
    <n v="216893263.43000001"/>
  </r>
  <r>
    <x v="0"/>
    <x v="0"/>
    <x v="0"/>
    <x v="0"/>
    <x v="4"/>
    <x v="1"/>
    <x v="13"/>
    <x v="3"/>
    <x v="11"/>
    <x v="44"/>
    <x v="3"/>
    <x v="32"/>
    <n v="828075703"/>
    <n v="151328172"/>
  </r>
  <r>
    <x v="0"/>
    <x v="0"/>
    <x v="0"/>
    <x v="0"/>
    <x v="4"/>
    <x v="1"/>
    <x v="13"/>
    <x v="3"/>
    <x v="11"/>
    <x v="44"/>
    <x v="3"/>
    <x v="28"/>
    <n v="29340891"/>
    <n v="87723.92"/>
  </r>
  <r>
    <x v="0"/>
    <x v="0"/>
    <x v="0"/>
    <x v="0"/>
    <x v="4"/>
    <x v="1"/>
    <x v="14"/>
    <x v="3"/>
    <x v="15"/>
    <x v="45"/>
    <x v="3"/>
    <x v="23"/>
    <n v="20408200"/>
    <n v="81300"/>
  </r>
  <r>
    <x v="0"/>
    <x v="0"/>
    <x v="0"/>
    <x v="0"/>
    <x v="4"/>
    <x v="1"/>
    <x v="14"/>
    <x v="3"/>
    <x v="15"/>
    <x v="45"/>
    <x v="3"/>
    <x v="31"/>
    <n v="0"/>
    <n v="1000000"/>
  </r>
  <r>
    <x v="0"/>
    <x v="0"/>
    <x v="0"/>
    <x v="0"/>
    <x v="4"/>
    <x v="1"/>
    <x v="14"/>
    <x v="3"/>
    <x v="15"/>
    <x v="45"/>
    <x v="3"/>
    <x v="28"/>
    <n v="7500000"/>
    <n v="702284.98"/>
  </r>
  <r>
    <x v="0"/>
    <x v="0"/>
    <x v="0"/>
    <x v="0"/>
    <x v="4"/>
    <x v="1"/>
    <x v="14"/>
    <x v="3"/>
    <x v="15"/>
    <x v="45"/>
    <x v="3"/>
    <x v="30"/>
    <n v="55000000"/>
    <n v="28754640"/>
  </r>
  <r>
    <x v="0"/>
    <x v="0"/>
    <x v="0"/>
    <x v="0"/>
    <x v="4"/>
    <x v="1"/>
    <x v="15"/>
    <x v="0"/>
    <x v="2"/>
    <x v="3"/>
    <x v="3"/>
    <x v="23"/>
    <n v="29195021"/>
    <n v="0"/>
  </r>
  <r>
    <x v="0"/>
    <x v="0"/>
    <x v="0"/>
    <x v="0"/>
    <x v="4"/>
    <x v="1"/>
    <x v="15"/>
    <x v="0"/>
    <x v="2"/>
    <x v="46"/>
    <x v="3"/>
    <x v="30"/>
    <n v="7934088"/>
    <n v="0"/>
  </r>
  <r>
    <x v="0"/>
    <x v="0"/>
    <x v="0"/>
    <x v="0"/>
    <x v="4"/>
    <x v="1"/>
    <x v="16"/>
    <x v="2"/>
    <x v="6"/>
    <x v="48"/>
    <x v="3"/>
    <x v="23"/>
    <n v="75199235"/>
    <n v="7060514.96"/>
  </r>
  <r>
    <x v="0"/>
    <x v="0"/>
    <x v="0"/>
    <x v="0"/>
    <x v="4"/>
    <x v="1"/>
    <x v="16"/>
    <x v="2"/>
    <x v="6"/>
    <x v="48"/>
    <x v="3"/>
    <x v="28"/>
    <n v="1200000"/>
    <n v="0"/>
  </r>
  <r>
    <x v="0"/>
    <x v="0"/>
    <x v="0"/>
    <x v="0"/>
    <x v="4"/>
    <x v="1"/>
    <x v="16"/>
    <x v="2"/>
    <x v="6"/>
    <x v="48"/>
    <x v="3"/>
    <x v="30"/>
    <n v="373027912"/>
    <n v="61121502"/>
  </r>
  <r>
    <x v="0"/>
    <x v="0"/>
    <x v="0"/>
    <x v="0"/>
    <x v="4"/>
    <x v="1"/>
    <x v="16"/>
    <x v="2"/>
    <x v="6"/>
    <x v="49"/>
    <x v="3"/>
    <x v="23"/>
    <n v="0"/>
    <n v="0"/>
  </r>
  <r>
    <x v="0"/>
    <x v="0"/>
    <x v="0"/>
    <x v="0"/>
    <x v="4"/>
    <x v="1"/>
    <x v="17"/>
    <x v="2"/>
    <x v="5"/>
    <x v="6"/>
    <x v="3"/>
    <x v="23"/>
    <n v="81251097"/>
    <n v="200000"/>
  </r>
  <r>
    <x v="0"/>
    <x v="0"/>
    <x v="0"/>
    <x v="0"/>
    <x v="4"/>
    <x v="1"/>
    <x v="17"/>
    <x v="2"/>
    <x v="5"/>
    <x v="6"/>
    <x v="3"/>
    <x v="29"/>
    <n v="409808934"/>
    <n v="50019543.249999993"/>
  </r>
  <r>
    <x v="0"/>
    <x v="0"/>
    <x v="0"/>
    <x v="0"/>
    <x v="4"/>
    <x v="1"/>
    <x v="17"/>
    <x v="2"/>
    <x v="5"/>
    <x v="6"/>
    <x v="3"/>
    <x v="33"/>
    <n v="109657636"/>
    <n v="17077539.079999998"/>
  </r>
  <r>
    <x v="0"/>
    <x v="0"/>
    <x v="0"/>
    <x v="0"/>
    <x v="4"/>
    <x v="1"/>
    <x v="17"/>
    <x v="2"/>
    <x v="5"/>
    <x v="6"/>
    <x v="3"/>
    <x v="28"/>
    <n v="11996832"/>
    <n v="0"/>
  </r>
  <r>
    <x v="0"/>
    <x v="0"/>
    <x v="0"/>
    <x v="0"/>
    <x v="4"/>
    <x v="1"/>
    <x v="17"/>
    <x v="2"/>
    <x v="5"/>
    <x v="6"/>
    <x v="3"/>
    <x v="30"/>
    <n v="295211149"/>
    <n v="44746929.319999993"/>
  </r>
  <r>
    <x v="0"/>
    <x v="0"/>
    <x v="0"/>
    <x v="0"/>
    <x v="4"/>
    <x v="1"/>
    <x v="18"/>
    <x v="2"/>
    <x v="6"/>
    <x v="50"/>
    <x v="3"/>
    <x v="23"/>
    <n v="322213421"/>
    <n v="5641644.5700000003"/>
  </r>
  <r>
    <x v="0"/>
    <x v="0"/>
    <x v="0"/>
    <x v="0"/>
    <x v="4"/>
    <x v="1"/>
    <x v="18"/>
    <x v="2"/>
    <x v="6"/>
    <x v="50"/>
    <x v="3"/>
    <x v="28"/>
    <n v="1521346"/>
    <n v="0"/>
  </r>
  <r>
    <x v="0"/>
    <x v="0"/>
    <x v="0"/>
    <x v="0"/>
    <x v="4"/>
    <x v="1"/>
    <x v="19"/>
    <x v="3"/>
    <x v="12"/>
    <x v="36"/>
    <x v="3"/>
    <x v="29"/>
    <n v="2359728657"/>
    <n v="339641505.01999998"/>
  </r>
  <r>
    <x v="0"/>
    <x v="0"/>
    <x v="0"/>
    <x v="0"/>
    <x v="4"/>
    <x v="1"/>
    <x v="19"/>
    <x v="1"/>
    <x v="17"/>
    <x v="52"/>
    <x v="3"/>
    <x v="23"/>
    <n v="169760946"/>
    <n v="0"/>
  </r>
  <r>
    <x v="0"/>
    <x v="0"/>
    <x v="0"/>
    <x v="0"/>
    <x v="4"/>
    <x v="1"/>
    <x v="19"/>
    <x v="1"/>
    <x v="17"/>
    <x v="52"/>
    <x v="3"/>
    <x v="29"/>
    <n v="17000000"/>
    <n v="2692833.32"/>
  </r>
  <r>
    <x v="0"/>
    <x v="0"/>
    <x v="0"/>
    <x v="0"/>
    <x v="4"/>
    <x v="1"/>
    <x v="19"/>
    <x v="1"/>
    <x v="17"/>
    <x v="52"/>
    <x v="3"/>
    <x v="28"/>
    <n v="8093430"/>
    <n v="1833935.23"/>
  </r>
  <r>
    <x v="0"/>
    <x v="0"/>
    <x v="0"/>
    <x v="0"/>
    <x v="4"/>
    <x v="1"/>
    <x v="19"/>
    <x v="1"/>
    <x v="3"/>
    <x v="4"/>
    <x v="3"/>
    <x v="29"/>
    <n v="336000000"/>
    <n v="53584166.620000005"/>
  </r>
  <r>
    <x v="0"/>
    <x v="0"/>
    <x v="0"/>
    <x v="0"/>
    <x v="4"/>
    <x v="1"/>
    <x v="19"/>
    <x v="1"/>
    <x v="3"/>
    <x v="4"/>
    <x v="3"/>
    <x v="30"/>
    <n v="102943080"/>
    <n v="14544452"/>
  </r>
  <r>
    <x v="0"/>
    <x v="0"/>
    <x v="0"/>
    <x v="0"/>
    <x v="4"/>
    <x v="1"/>
    <x v="19"/>
    <x v="2"/>
    <x v="8"/>
    <x v="29"/>
    <x v="3"/>
    <x v="23"/>
    <n v="1389091"/>
    <n v="0"/>
  </r>
  <r>
    <x v="0"/>
    <x v="0"/>
    <x v="0"/>
    <x v="0"/>
    <x v="4"/>
    <x v="1"/>
    <x v="19"/>
    <x v="2"/>
    <x v="6"/>
    <x v="7"/>
    <x v="3"/>
    <x v="23"/>
    <n v="9637300"/>
    <n v="0"/>
  </r>
  <r>
    <x v="0"/>
    <x v="0"/>
    <x v="0"/>
    <x v="0"/>
    <x v="4"/>
    <x v="1"/>
    <x v="20"/>
    <x v="2"/>
    <x v="8"/>
    <x v="13"/>
    <x v="3"/>
    <x v="23"/>
    <n v="2573793074"/>
    <n v="214171356.33000001"/>
  </r>
  <r>
    <x v="0"/>
    <x v="0"/>
    <x v="0"/>
    <x v="0"/>
    <x v="4"/>
    <x v="1"/>
    <x v="20"/>
    <x v="2"/>
    <x v="8"/>
    <x v="13"/>
    <x v="3"/>
    <x v="29"/>
    <n v="9594966537"/>
    <n v="1480128886.8699999"/>
  </r>
  <r>
    <x v="0"/>
    <x v="0"/>
    <x v="0"/>
    <x v="0"/>
    <x v="4"/>
    <x v="1"/>
    <x v="20"/>
    <x v="2"/>
    <x v="8"/>
    <x v="13"/>
    <x v="3"/>
    <x v="28"/>
    <n v="1350000"/>
    <n v="0"/>
  </r>
  <r>
    <x v="0"/>
    <x v="0"/>
    <x v="0"/>
    <x v="0"/>
    <x v="4"/>
    <x v="1"/>
    <x v="20"/>
    <x v="2"/>
    <x v="8"/>
    <x v="13"/>
    <x v="3"/>
    <x v="30"/>
    <n v="605727278"/>
    <n v="94137551.370000005"/>
  </r>
  <r>
    <x v="0"/>
    <x v="0"/>
    <x v="0"/>
    <x v="0"/>
    <x v="4"/>
    <x v="1"/>
    <x v="20"/>
    <x v="2"/>
    <x v="8"/>
    <x v="27"/>
    <x v="3"/>
    <x v="23"/>
    <n v="4200000"/>
    <n v="25000"/>
  </r>
  <r>
    <x v="0"/>
    <x v="0"/>
    <x v="0"/>
    <x v="0"/>
    <x v="4"/>
    <x v="1"/>
    <x v="20"/>
    <x v="2"/>
    <x v="8"/>
    <x v="27"/>
    <x v="3"/>
    <x v="30"/>
    <n v="20000"/>
    <n v="0"/>
  </r>
  <r>
    <x v="0"/>
    <x v="0"/>
    <x v="0"/>
    <x v="0"/>
    <x v="4"/>
    <x v="1"/>
    <x v="21"/>
    <x v="0"/>
    <x v="0"/>
    <x v="1"/>
    <x v="3"/>
    <x v="23"/>
    <n v="1300000"/>
    <n v="51775"/>
  </r>
  <r>
    <x v="0"/>
    <x v="0"/>
    <x v="0"/>
    <x v="0"/>
    <x v="4"/>
    <x v="1"/>
    <x v="21"/>
    <x v="0"/>
    <x v="0"/>
    <x v="1"/>
    <x v="3"/>
    <x v="29"/>
    <n v="235090783"/>
    <n v="37106688.519999996"/>
  </r>
  <r>
    <x v="0"/>
    <x v="0"/>
    <x v="0"/>
    <x v="0"/>
    <x v="4"/>
    <x v="1"/>
    <x v="21"/>
    <x v="0"/>
    <x v="0"/>
    <x v="1"/>
    <x v="3"/>
    <x v="30"/>
    <n v="30039167"/>
    <n v="2349589.56"/>
  </r>
  <r>
    <x v="0"/>
    <x v="0"/>
    <x v="0"/>
    <x v="0"/>
    <x v="4"/>
    <x v="1"/>
    <x v="21"/>
    <x v="0"/>
    <x v="10"/>
    <x v="22"/>
    <x v="3"/>
    <x v="28"/>
    <n v="41788438"/>
    <n v="0"/>
  </r>
  <r>
    <x v="0"/>
    <x v="0"/>
    <x v="0"/>
    <x v="0"/>
    <x v="4"/>
    <x v="1"/>
    <x v="21"/>
    <x v="2"/>
    <x v="8"/>
    <x v="13"/>
    <x v="3"/>
    <x v="23"/>
    <n v="1000000"/>
    <n v="0"/>
  </r>
  <r>
    <x v="0"/>
    <x v="0"/>
    <x v="0"/>
    <x v="0"/>
    <x v="4"/>
    <x v="1"/>
    <x v="21"/>
    <x v="2"/>
    <x v="6"/>
    <x v="7"/>
    <x v="3"/>
    <x v="23"/>
    <n v="1000000"/>
    <n v="0"/>
  </r>
  <r>
    <x v="0"/>
    <x v="0"/>
    <x v="0"/>
    <x v="0"/>
    <x v="4"/>
    <x v="1"/>
    <x v="22"/>
    <x v="0"/>
    <x v="0"/>
    <x v="1"/>
    <x v="3"/>
    <x v="23"/>
    <n v="100000"/>
    <n v="0"/>
  </r>
  <r>
    <x v="0"/>
    <x v="0"/>
    <x v="0"/>
    <x v="0"/>
    <x v="4"/>
    <x v="1"/>
    <x v="22"/>
    <x v="0"/>
    <x v="10"/>
    <x v="22"/>
    <x v="3"/>
    <x v="28"/>
    <n v="1700000"/>
    <n v="1571355"/>
  </r>
  <r>
    <x v="0"/>
    <x v="0"/>
    <x v="0"/>
    <x v="0"/>
    <x v="4"/>
    <x v="1"/>
    <x v="22"/>
    <x v="2"/>
    <x v="8"/>
    <x v="55"/>
    <x v="3"/>
    <x v="23"/>
    <n v="4000003"/>
    <n v="0"/>
  </r>
  <r>
    <x v="0"/>
    <x v="0"/>
    <x v="0"/>
    <x v="0"/>
    <x v="4"/>
    <x v="1"/>
    <x v="22"/>
    <x v="2"/>
    <x v="8"/>
    <x v="28"/>
    <x v="3"/>
    <x v="23"/>
    <n v="25000000"/>
    <n v="1200000"/>
  </r>
  <r>
    <x v="0"/>
    <x v="0"/>
    <x v="0"/>
    <x v="0"/>
    <x v="4"/>
    <x v="1"/>
    <x v="23"/>
    <x v="3"/>
    <x v="18"/>
    <x v="56"/>
    <x v="3"/>
    <x v="23"/>
    <n v="31168668"/>
    <n v="78000"/>
  </r>
  <r>
    <x v="0"/>
    <x v="0"/>
    <x v="0"/>
    <x v="0"/>
    <x v="4"/>
    <x v="1"/>
    <x v="23"/>
    <x v="3"/>
    <x v="18"/>
    <x v="56"/>
    <x v="3"/>
    <x v="29"/>
    <n v="241216756"/>
    <n v="42479767.68"/>
  </r>
  <r>
    <x v="0"/>
    <x v="0"/>
    <x v="0"/>
    <x v="0"/>
    <x v="4"/>
    <x v="1"/>
    <x v="23"/>
    <x v="3"/>
    <x v="18"/>
    <x v="56"/>
    <x v="3"/>
    <x v="28"/>
    <n v="4500000"/>
    <n v="3623221.86"/>
  </r>
  <r>
    <x v="0"/>
    <x v="0"/>
    <x v="0"/>
    <x v="0"/>
    <x v="4"/>
    <x v="1"/>
    <x v="23"/>
    <x v="3"/>
    <x v="18"/>
    <x v="56"/>
    <x v="3"/>
    <x v="30"/>
    <n v="300000000"/>
    <n v="33333332"/>
  </r>
  <r>
    <x v="0"/>
    <x v="0"/>
    <x v="0"/>
    <x v="0"/>
    <x v="4"/>
    <x v="1"/>
    <x v="23"/>
    <x v="3"/>
    <x v="16"/>
    <x v="51"/>
    <x v="3"/>
    <x v="23"/>
    <n v="300000"/>
    <n v="0"/>
  </r>
  <r>
    <x v="0"/>
    <x v="0"/>
    <x v="0"/>
    <x v="0"/>
    <x v="4"/>
    <x v="1"/>
    <x v="23"/>
    <x v="3"/>
    <x v="16"/>
    <x v="51"/>
    <x v="3"/>
    <x v="29"/>
    <n v="64500000"/>
    <n v="0"/>
  </r>
  <r>
    <x v="0"/>
    <x v="0"/>
    <x v="0"/>
    <x v="0"/>
    <x v="4"/>
    <x v="1"/>
    <x v="32"/>
    <x v="4"/>
    <x v="19"/>
    <x v="59"/>
    <x v="3"/>
    <x v="32"/>
    <n v="23933269430"/>
    <n v="0"/>
  </r>
  <r>
    <x v="0"/>
    <x v="0"/>
    <x v="0"/>
    <x v="0"/>
    <x v="4"/>
    <x v="1"/>
    <x v="24"/>
    <x v="3"/>
    <x v="18"/>
    <x v="56"/>
    <x v="3"/>
    <x v="33"/>
    <n v="45895199999"/>
    <n v="8703980876.6000004"/>
  </r>
  <r>
    <x v="0"/>
    <x v="0"/>
    <x v="0"/>
    <x v="0"/>
    <x v="4"/>
    <x v="1"/>
    <x v="24"/>
    <x v="3"/>
    <x v="13"/>
    <x v="41"/>
    <x v="3"/>
    <x v="29"/>
    <n v="788623928"/>
    <n v="71361278.319999993"/>
  </r>
  <r>
    <x v="0"/>
    <x v="0"/>
    <x v="0"/>
    <x v="0"/>
    <x v="4"/>
    <x v="1"/>
    <x v="25"/>
    <x v="2"/>
    <x v="8"/>
    <x v="29"/>
    <x v="3"/>
    <x v="23"/>
    <n v="11000000"/>
    <n v="0"/>
  </r>
  <r>
    <x v="0"/>
    <x v="0"/>
    <x v="0"/>
    <x v="0"/>
    <x v="4"/>
    <x v="1"/>
    <x v="25"/>
    <x v="2"/>
    <x v="6"/>
    <x v="43"/>
    <x v="3"/>
    <x v="23"/>
    <n v="22338200"/>
    <n v="300000"/>
  </r>
  <r>
    <x v="0"/>
    <x v="0"/>
    <x v="0"/>
    <x v="0"/>
    <x v="4"/>
    <x v="1"/>
    <x v="25"/>
    <x v="2"/>
    <x v="6"/>
    <x v="7"/>
    <x v="3"/>
    <x v="23"/>
    <n v="5000000"/>
    <n v="0"/>
  </r>
  <r>
    <x v="0"/>
    <x v="0"/>
    <x v="0"/>
    <x v="0"/>
    <x v="4"/>
    <x v="2"/>
    <x v="26"/>
    <x v="0"/>
    <x v="2"/>
    <x v="3"/>
    <x v="3"/>
    <x v="23"/>
    <n v="28668418"/>
    <n v="3709164.9299999997"/>
  </r>
  <r>
    <x v="0"/>
    <x v="0"/>
    <x v="0"/>
    <x v="0"/>
    <x v="4"/>
    <x v="2"/>
    <x v="26"/>
    <x v="0"/>
    <x v="2"/>
    <x v="3"/>
    <x v="3"/>
    <x v="29"/>
    <n v="616669483"/>
    <n v="102778247.16"/>
  </r>
  <r>
    <x v="0"/>
    <x v="0"/>
    <x v="0"/>
    <x v="0"/>
    <x v="4"/>
    <x v="3"/>
    <x v="27"/>
    <x v="0"/>
    <x v="0"/>
    <x v="58"/>
    <x v="3"/>
    <x v="23"/>
    <n v="1260400000"/>
    <n v="210066666"/>
  </r>
  <r>
    <x v="0"/>
    <x v="0"/>
    <x v="0"/>
    <x v="0"/>
    <x v="4"/>
    <x v="4"/>
    <x v="28"/>
    <x v="0"/>
    <x v="10"/>
    <x v="22"/>
    <x v="3"/>
    <x v="28"/>
    <n v="735000"/>
    <n v="66818.179999999993"/>
  </r>
  <r>
    <x v="0"/>
    <x v="0"/>
    <x v="0"/>
    <x v="0"/>
    <x v="4"/>
    <x v="4"/>
    <x v="28"/>
    <x v="2"/>
    <x v="5"/>
    <x v="6"/>
    <x v="3"/>
    <x v="23"/>
    <n v="65000"/>
    <n v="10832.73"/>
  </r>
  <r>
    <x v="0"/>
    <x v="0"/>
    <x v="0"/>
    <x v="0"/>
    <x v="4"/>
    <x v="4"/>
    <x v="28"/>
    <x v="2"/>
    <x v="6"/>
    <x v="7"/>
    <x v="3"/>
    <x v="23"/>
    <n v="502999"/>
    <n v="83832.639999999999"/>
  </r>
  <r>
    <x v="0"/>
    <x v="0"/>
    <x v="0"/>
    <x v="0"/>
    <x v="4"/>
    <x v="5"/>
    <x v="29"/>
    <x v="0"/>
    <x v="2"/>
    <x v="47"/>
    <x v="3"/>
    <x v="23"/>
    <n v="1800000"/>
    <n v="1153369.0199999998"/>
  </r>
  <r>
    <x v="0"/>
    <x v="0"/>
    <x v="0"/>
    <x v="0"/>
    <x v="4"/>
    <x v="5"/>
    <x v="29"/>
    <x v="2"/>
    <x v="6"/>
    <x v="7"/>
    <x v="3"/>
    <x v="23"/>
    <n v="1080000"/>
    <n v="90000"/>
  </r>
  <r>
    <x v="0"/>
    <x v="0"/>
    <x v="0"/>
    <x v="0"/>
    <x v="4"/>
    <x v="6"/>
    <x v="30"/>
    <x v="0"/>
    <x v="2"/>
    <x v="3"/>
    <x v="3"/>
    <x v="23"/>
    <n v="3514600"/>
    <n v="229499"/>
  </r>
  <r>
    <x v="0"/>
    <x v="0"/>
    <x v="0"/>
    <x v="0"/>
    <x v="4"/>
    <x v="7"/>
    <x v="31"/>
    <x v="0"/>
    <x v="0"/>
    <x v="58"/>
    <x v="3"/>
    <x v="23"/>
    <n v="14817547"/>
    <n v="1559993.33"/>
  </r>
  <r>
    <x v="0"/>
    <x v="0"/>
    <x v="0"/>
    <x v="0"/>
    <x v="4"/>
    <x v="7"/>
    <x v="31"/>
    <x v="0"/>
    <x v="0"/>
    <x v="58"/>
    <x v="3"/>
    <x v="28"/>
    <n v="1250000"/>
    <n v="1617931.18"/>
  </r>
  <r>
    <x v="0"/>
    <x v="0"/>
    <x v="0"/>
    <x v="0"/>
    <x v="4"/>
    <x v="7"/>
    <x v="31"/>
    <x v="2"/>
    <x v="6"/>
    <x v="7"/>
    <x v="3"/>
    <x v="23"/>
    <n v="100000"/>
    <n v="16666.66"/>
  </r>
  <r>
    <x v="0"/>
    <x v="0"/>
    <x v="0"/>
    <x v="0"/>
    <x v="5"/>
    <x v="1"/>
    <x v="2"/>
    <x v="0"/>
    <x v="0"/>
    <x v="1"/>
    <x v="1"/>
    <x v="11"/>
    <n v="5000000"/>
    <n v="5278270"/>
  </r>
  <r>
    <x v="0"/>
    <x v="0"/>
    <x v="0"/>
    <x v="0"/>
    <x v="5"/>
    <x v="1"/>
    <x v="3"/>
    <x v="0"/>
    <x v="0"/>
    <x v="1"/>
    <x v="1"/>
    <x v="11"/>
    <n v="47140882"/>
    <n v="0"/>
  </r>
  <r>
    <x v="0"/>
    <x v="0"/>
    <x v="0"/>
    <x v="0"/>
    <x v="5"/>
    <x v="1"/>
    <x v="5"/>
    <x v="0"/>
    <x v="10"/>
    <x v="21"/>
    <x v="1"/>
    <x v="11"/>
    <n v="102817"/>
    <n v="0"/>
  </r>
  <r>
    <x v="0"/>
    <x v="0"/>
    <x v="0"/>
    <x v="0"/>
    <x v="5"/>
    <x v="1"/>
    <x v="6"/>
    <x v="0"/>
    <x v="0"/>
    <x v="1"/>
    <x v="1"/>
    <x v="11"/>
    <n v="57041"/>
    <n v="0"/>
  </r>
  <r>
    <x v="0"/>
    <x v="0"/>
    <x v="0"/>
    <x v="0"/>
    <x v="5"/>
    <x v="1"/>
    <x v="7"/>
    <x v="2"/>
    <x v="8"/>
    <x v="24"/>
    <x v="1"/>
    <x v="11"/>
    <n v="6356272"/>
    <n v="243054.2"/>
  </r>
  <r>
    <x v="0"/>
    <x v="0"/>
    <x v="0"/>
    <x v="0"/>
    <x v="5"/>
    <x v="1"/>
    <x v="7"/>
    <x v="2"/>
    <x v="8"/>
    <x v="13"/>
    <x v="1"/>
    <x v="11"/>
    <n v="4800000"/>
    <n v="0"/>
  </r>
  <r>
    <x v="0"/>
    <x v="0"/>
    <x v="0"/>
    <x v="0"/>
    <x v="5"/>
    <x v="1"/>
    <x v="8"/>
    <x v="2"/>
    <x v="4"/>
    <x v="32"/>
    <x v="1"/>
    <x v="11"/>
    <n v="8000000"/>
    <n v="0"/>
  </r>
  <r>
    <x v="0"/>
    <x v="0"/>
    <x v="0"/>
    <x v="0"/>
    <x v="5"/>
    <x v="1"/>
    <x v="11"/>
    <x v="3"/>
    <x v="9"/>
    <x v="17"/>
    <x v="1"/>
    <x v="11"/>
    <n v="221922821"/>
    <n v="150000000"/>
  </r>
  <r>
    <x v="0"/>
    <x v="0"/>
    <x v="0"/>
    <x v="0"/>
    <x v="5"/>
    <x v="1"/>
    <x v="12"/>
    <x v="3"/>
    <x v="7"/>
    <x v="11"/>
    <x v="1"/>
    <x v="11"/>
    <n v="13000000"/>
    <n v="0"/>
  </r>
  <r>
    <x v="0"/>
    <x v="0"/>
    <x v="0"/>
    <x v="0"/>
    <x v="5"/>
    <x v="1"/>
    <x v="13"/>
    <x v="3"/>
    <x v="11"/>
    <x v="44"/>
    <x v="1"/>
    <x v="11"/>
    <n v="1000000"/>
    <n v="0"/>
  </r>
  <r>
    <x v="0"/>
    <x v="0"/>
    <x v="0"/>
    <x v="0"/>
    <x v="5"/>
    <x v="1"/>
    <x v="21"/>
    <x v="0"/>
    <x v="0"/>
    <x v="1"/>
    <x v="1"/>
    <x v="11"/>
    <n v="100000"/>
    <n v="0"/>
  </r>
  <r>
    <x v="0"/>
    <x v="0"/>
    <x v="0"/>
    <x v="1"/>
    <x v="6"/>
    <x v="0"/>
    <x v="0"/>
    <x v="0"/>
    <x v="0"/>
    <x v="0"/>
    <x v="2"/>
    <x v="18"/>
    <n v="8000000"/>
    <n v="1333334"/>
  </r>
  <r>
    <x v="0"/>
    <x v="0"/>
    <x v="0"/>
    <x v="1"/>
    <x v="6"/>
    <x v="0"/>
    <x v="1"/>
    <x v="0"/>
    <x v="0"/>
    <x v="0"/>
    <x v="2"/>
    <x v="18"/>
    <n v="300000"/>
    <n v="50000"/>
  </r>
  <r>
    <x v="0"/>
    <x v="0"/>
    <x v="0"/>
    <x v="1"/>
    <x v="6"/>
    <x v="1"/>
    <x v="2"/>
    <x v="0"/>
    <x v="0"/>
    <x v="1"/>
    <x v="2"/>
    <x v="18"/>
    <n v="60250000"/>
    <n v="0"/>
  </r>
  <r>
    <x v="0"/>
    <x v="0"/>
    <x v="0"/>
    <x v="1"/>
    <x v="6"/>
    <x v="1"/>
    <x v="2"/>
    <x v="0"/>
    <x v="0"/>
    <x v="1"/>
    <x v="5"/>
    <x v="34"/>
    <n v="0"/>
    <n v="8299027.2999999998"/>
  </r>
  <r>
    <x v="0"/>
    <x v="0"/>
    <x v="0"/>
    <x v="1"/>
    <x v="6"/>
    <x v="1"/>
    <x v="2"/>
    <x v="0"/>
    <x v="1"/>
    <x v="2"/>
    <x v="1"/>
    <x v="8"/>
    <n v="2000000"/>
    <n v="0"/>
  </r>
  <r>
    <x v="0"/>
    <x v="0"/>
    <x v="0"/>
    <x v="1"/>
    <x v="6"/>
    <x v="1"/>
    <x v="2"/>
    <x v="0"/>
    <x v="1"/>
    <x v="2"/>
    <x v="1"/>
    <x v="9"/>
    <n v="35100840"/>
    <n v="0"/>
  </r>
  <r>
    <x v="0"/>
    <x v="0"/>
    <x v="0"/>
    <x v="1"/>
    <x v="6"/>
    <x v="1"/>
    <x v="2"/>
    <x v="0"/>
    <x v="1"/>
    <x v="2"/>
    <x v="1"/>
    <x v="10"/>
    <n v="4200000"/>
    <n v="0"/>
  </r>
  <r>
    <x v="0"/>
    <x v="0"/>
    <x v="0"/>
    <x v="1"/>
    <x v="6"/>
    <x v="1"/>
    <x v="2"/>
    <x v="0"/>
    <x v="1"/>
    <x v="2"/>
    <x v="1"/>
    <x v="11"/>
    <n v="71029176"/>
    <n v="318909.63"/>
  </r>
  <r>
    <x v="0"/>
    <x v="0"/>
    <x v="0"/>
    <x v="1"/>
    <x v="6"/>
    <x v="1"/>
    <x v="2"/>
    <x v="0"/>
    <x v="1"/>
    <x v="2"/>
    <x v="2"/>
    <x v="18"/>
    <n v="28439569"/>
    <n v="0"/>
  </r>
  <r>
    <x v="0"/>
    <x v="0"/>
    <x v="0"/>
    <x v="1"/>
    <x v="6"/>
    <x v="1"/>
    <x v="2"/>
    <x v="0"/>
    <x v="1"/>
    <x v="2"/>
    <x v="5"/>
    <x v="34"/>
    <n v="200000"/>
    <n v="0"/>
  </r>
  <r>
    <x v="0"/>
    <x v="0"/>
    <x v="0"/>
    <x v="1"/>
    <x v="6"/>
    <x v="1"/>
    <x v="2"/>
    <x v="0"/>
    <x v="2"/>
    <x v="3"/>
    <x v="2"/>
    <x v="18"/>
    <n v="2980525"/>
    <n v="0"/>
  </r>
  <r>
    <x v="0"/>
    <x v="0"/>
    <x v="0"/>
    <x v="1"/>
    <x v="6"/>
    <x v="1"/>
    <x v="2"/>
    <x v="3"/>
    <x v="7"/>
    <x v="11"/>
    <x v="5"/>
    <x v="34"/>
    <n v="225927374"/>
    <n v="53401086.379999995"/>
  </r>
  <r>
    <x v="0"/>
    <x v="0"/>
    <x v="0"/>
    <x v="1"/>
    <x v="6"/>
    <x v="1"/>
    <x v="2"/>
    <x v="3"/>
    <x v="7"/>
    <x v="39"/>
    <x v="0"/>
    <x v="0"/>
    <n v="7000000"/>
    <n v="520000"/>
  </r>
  <r>
    <x v="0"/>
    <x v="0"/>
    <x v="0"/>
    <x v="1"/>
    <x v="6"/>
    <x v="1"/>
    <x v="2"/>
    <x v="3"/>
    <x v="7"/>
    <x v="39"/>
    <x v="0"/>
    <x v="3"/>
    <n v="0"/>
    <n v="77750.2"/>
  </r>
  <r>
    <x v="0"/>
    <x v="0"/>
    <x v="0"/>
    <x v="1"/>
    <x v="6"/>
    <x v="1"/>
    <x v="2"/>
    <x v="1"/>
    <x v="3"/>
    <x v="65"/>
    <x v="1"/>
    <x v="11"/>
    <n v="64786610"/>
    <n v="0"/>
  </r>
  <r>
    <x v="0"/>
    <x v="0"/>
    <x v="0"/>
    <x v="1"/>
    <x v="6"/>
    <x v="1"/>
    <x v="2"/>
    <x v="1"/>
    <x v="3"/>
    <x v="65"/>
    <x v="2"/>
    <x v="18"/>
    <n v="331226"/>
    <n v="0"/>
  </r>
  <r>
    <x v="0"/>
    <x v="0"/>
    <x v="0"/>
    <x v="1"/>
    <x v="6"/>
    <x v="1"/>
    <x v="2"/>
    <x v="2"/>
    <x v="5"/>
    <x v="18"/>
    <x v="5"/>
    <x v="34"/>
    <n v="293226568"/>
    <n v="26805993.829999998"/>
  </r>
  <r>
    <x v="0"/>
    <x v="0"/>
    <x v="0"/>
    <x v="1"/>
    <x v="6"/>
    <x v="1"/>
    <x v="2"/>
    <x v="2"/>
    <x v="5"/>
    <x v="6"/>
    <x v="2"/>
    <x v="18"/>
    <n v="50000"/>
    <n v="0"/>
  </r>
  <r>
    <x v="0"/>
    <x v="0"/>
    <x v="0"/>
    <x v="1"/>
    <x v="6"/>
    <x v="1"/>
    <x v="2"/>
    <x v="2"/>
    <x v="5"/>
    <x v="6"/>
    <x v="5"/>
    <x v="34"/>
    <n v="84281946"/>
    <n v="7133510.2999999998"/>
  </r>
  <r>
    <x v="0"/>
    <x v="0"/>
    <x v="0"/>
    <x v="1"/>
    <x v="6"/>
    <x v="1"/>
    <x v="2"/>
    <x v="2"/>
    <x v="6"/>
    <x v="66"/>
    <x v="0"/>
    <x v="0"/>
    <n v="108400000"/>
    <n v="13039518.949999999"/>
  </r>
  <r>
    <x v="0"/>
    <x v="0"/>
    <x v="0"/>
    <x v="1"/>
    <x v="6"/>
    <x v="1"/>
    <x v="2"/>
    <x v="2"/>
    <x v="6"/>
    <x v="66"/>
    <x v="0"/>
    <x v="1"/>
    <n v="0"/>
    <n v="0"/>
  </r>
  <r>
    <x v="0"/>
    <x v="0"/>
    <x v="0"/>
    <x v="1"/>
    <x v="6"/>
    <x v="1"/>
    <x v="2"/>
    <x v="2"/>
    <x v="6"/>
    <x v="66"/>
    <x v="0"/>
    <x v="3"/>
    <n v="0"/>
    <n v="1932659.3599999999"/>
  </r>
  <r>
    <x v="0"/>
    <x v="0"/>
    <x v="0"/>
    <x v="1"/>
    <x v="6"/>
    <x v="1"/>
    <x v="2"/>
    <x v="2"/>
    <x v="6"/>
    <x v="66"/>
    <x v="1"/>
    <x v="10"/>
    <n v="16923527"/>
    <n v="0"/>
  </r>
  <r>
    <x v="0"/>
    <x v="0"/>
    <x v="0"/>
    <x v="1"/>
    <x v="6"/>
    <x v="1"/>
    <x v="2"/>
    <x v="2"/>
    <x v="6"/>
    <x v="66"/>
    <x v="1"/>
    <x v="11"/>
    <n v="24542465"/>
    <n v="0"/>
  </r>
  <r>
    <x v="0"/>
    <x v="0"/>
    <x v="0"/>
    <x v="1"/>
    <x v="6"/>
    <x v="1"/>
    <x v="2"/>
    <x v="2"/>
    <x v="6"/>
    <x v="66"/>
    <x v="5"/>
    <x v="34"/>
    <n v="1342158647"/>
    <n v="28891795.980000004"/>
  </r>
  <r>
    <x v="0"/>
    <x v="0"/>
    <x v="0"/>
    <x v="1"/>
    <x v="6"/>
    <x v="1"/>
    <x v="2"/>
    <x v="2"/>
    <x v="6"/>
    <x v="50"/>
    <x v="0"/>
    <x v="0"/>
    <n v="65390937"/>
    <n v="910000"/>
  </r>
  <r>
    <x v="0"/>
    <x v="0"/>
    <x v="0"/>
    <x v="1"/>
    <x v="6"/>
    <x v="1"/>
    <x v="2"/>
    <x v="2"/>
    <x v="6"/>
    <x v="50"/>
    <x v="0"/>
    <x v="3"/>
    <n v="3159715"/>
    <n v="134522.29999999999"/>
  </r>
  <r>
    <x v="0"/>
    <x v="0"/>
    <x v="0"/>
    <x v="1"/>
    <x v="6"/>
    <x v="1"/>
    <x v="2"/>
    <x v="2"/>
    <x v="6"/>
    <x v="50"/>
    <x v="1"/>
    <x v="4"/>
    <n v="46208365"/>
    <n v="0"/>
  </r>
  <r>
    <x v="0"/>
    <x v="0"/>
    <x v="0"/>
    <x v="1"/>
    <x v="6"/>
    <x v="1"/>
    <x v="2"/>
    <x v="2"/>
    <x v="6"/>
    <x v="50"/>
    <x v="1"/>
    <x v="5"/>
    <n v="81709798"/>
    <n v="0"/>
  </r>
  <r>
    <x v="0"/>
    <x v="0"/>
    <x v="0"/>
    <x v="1"/>
    <x v="6"/>
    <x v="1"/>
    <x v="2"/>
    <x v="2"/>
    <x v="6"/>
    <x v="50"/>
    <x v="1"/>
    <x v="6"/>
    <n v="35553393"/>
    <n v="0"/>
  </r>
  <r>
    <x v="0"/>
    <x v="0"/>
    <x v="0"/>
    <x v="1"/>
    <x v="6"/>
    <x v="1"/>
    <x v="2"/>
    <x v="2"/>
    <x v="6"/>
    <x v="50"/>
    <x v="1"/>
    <x v="7"/>
    <n v="19086477"/>
    <n v="0"/>
  </r>
  <r>
    <x v="0"/>
    <x v="0"/>
    <x v="0"/>
    <x v="1"/>
    <x v="6"/>
    <x v="1"/>
    <x v="2"/>
    <x v="2"/>
    <x v="6"/>
    <x v="50"/>
    <x v="1"/>
    <x v="8"/>
    <n v="6325080"/>
    <n v="0"/>
  </r>
  <r>
    <x v="0"/>
    <x v="0"/>
    <x v="0"/>
    <x v="1"/>
    <x v="6"/>
    <x v="1"/>
    <x v="2"/>
    <x v="2"/>
    <x v="6"/>
    <x v="50"/>
    <x v="1"/>
    <x v="9"/>
    <n v="11083601"/>
    <n v="0"/>
  </r>
  <r>
    <x v="0"/>
    <x v="0"/>
    <x v="0"/>
    <x v="1"/>
    <x v="6"/>
    <x v="1"/>
    <x v="2"/>
    <x v="2"/>
    <x v="6"/>
    <x v="50"/>
    <x v="1"/>
    <x v="10"/>
    <n v="434543393"/>
    <n v="0"/>
  </r>
  <r>
    <x v="0"/>
    <x v="0"/>
    <x v="0"/>
    <x v="1"/>
    <x v="6"/>
    <x v="1"/>
    <x v="2"/>
    <x v="2"/>
    <x v="6"/>
    <x v="50"/>
    <x v="1"/>
    <x v="11"/>
    <n v="237052434"/>
    <n v="377600"/>
  </r>
  <r>
    <x v="0"/>
    <x v="0"/>
    <x v="0"/>
    <x v="1"/>
    <x v="6"/>
    <x v="1"/>
    <x v="2"/>
    <x v="2"/>
    <x v="6"/>
    <x v="50"/>
    <x v="1"/>
    <x v="12"/>
    <n v="5112952"/>
    <n v="0"/>
  </r>
  <r>
    <x v="0"/>
    <x v="0"/>
    <x v="0"/>
    <x v="1"/>
    <x v="6"/>
    <x v="1"/>
    <x v="2"/>
    <x v="2"/>
    <x v="6"/>
    <x v="50"/>
    <x v="2"/>
    <x v="14"/>
    <n v="0"/>
    <n v="0"/>
  </r>
  <r>
    <x v="0"/>
    <x v="0"/>
    <x v="0"/>
    <x v="1"/>
    <x v="6"/>
    <x v="1"/>
    <x v="2"/>
    <x v="2"/>
    <x v="6"/>
    <x v="50"/>
    <x v="2"/>
    <x v="17"/>
    <n v="5770900"/>
    <n v="0"/>
  </r>
  <r>
    <x v="0"/>
    <x v="0"/>
    <x v="0"/>
    <x v="1"/>
    <x v="6"/>
    <x v="1"/>
    <x v="2"/>
    <x v="2"/>
    <x v="6"/>
    <x v="50"/>
    <x v="2"/>
    <x v="18"/>
    <n v="18469792"/>
    <n v="0"/>
  </r>
  <r>
    <x v="0"/>
    <x v="0"/>
    <x v="0"/>
    <x v="1"/>
    <x v="6"/>
    <x v="1"/>
    <x v="2"/>
    <x v="2"/>
    <x v="6"/>
    <x v="7"/>
    <x v="2"/>
    <x v="18"/>
    <n v="1103064"/>
    <n v="0"/>
  </r>
  <r>
    <x v="0"/>
    <x v="0"/>
    <x v="0"/>
    <x v="1"/>
    <x v="6"/>
    <x v="1"/>
    <x v="2"/>
    <x v="2"/>
    <x v="6"/>
    <x v="7"/>
    <x v="5"/>
    <x v="34"/>
    <n v="31260000"/>
    <n v="0"/>
  </r>
  <r>
    <x v="0"/>
    <x v="0"/>
    <x v="0"/>
    <x v="1"/>
    <x v="6"/>
    <x v="1"/>
    <x v="3"/>
    <x v="0"/>
    <x v="2"/>
    <x v="9"/>
    <x v="5"/>
    <x v="34"/>
    <n v="3000"/>
    <n v="0"/>
  </r>
  <r>
    <x v="0"/>
    <x v="0"/>
    <x v="0"/>
    <x v="1"/>
    <x v="6"/>
    <x v="1"/>
    <x v="3"/>
    <x v="0"/>
    <x v="2"/>
    <x v="10"/>
    <x v="2"/>
    <x v="18"/>
    <n v="0"/>
    <n v="0"/>
  </r>
  <r>
    <x v="0"/>
    <x v="0"/>
    <x v="0"/>
    <x v="1"/>
    <x v="6"/>
    <x v="1"/>
    <x v="3"/>
    <x v="2"/>
    <x v="6"/>
    <x v="14"/>
    <x v="2"/>
    <x v="18"/>
    <n v="0"/>
    <n v="0"/>
  </r>
  <r>
    <x v="0"/>
    <x v="0"/>
    <x v="0"/>
    <x v="1"/>
    <x v="6"/>
    <x v="1"/>
    <x v="4"/>
    <x v="0"/>
    <x v="1"/>
    <x v="15"/>
    <x v="2"/>
    <x v="18"/>
    <n v="1154202"/>
    <n v="29063"/>
  </r>
  <r>
    <x v="0"/>
    <x v="0"/>
    <x v="0"/>
    <x v="1"/>
    <x v="6"/>
    <x v="1"/>
    <x v="4"/>
    <x v="0"/>
    <x v="1"/>
    <x v="16"/>
    <x v="2"/>
    <x v="18"/>
    <n v="0"/>
    <n v="0"/>
  </r>
  <r>
    <x v="0"/>
    <x v="0"/>
    <x v="0"/>
    <x v="1"/>
    <x v="6"/>
    <x v="1"/>
    <x v="4"/>
    <x v="2"/>
    <x v="8"/>
    <x v="13"/>
    <x v="2"/>
    <x v="18"/>
    <n v="200000"/>
    <n v="531"/>
  </r>
  <r>
    <x v="0"/>
    <x v="0"/>
    <x v="0"/>
    <x v="1"/>
    <x v="6"/>
    <x v="1"/>
    <x v="5"/>
    <x v="0"/>
    <x v="10"/>
    <x v="21"/>
    <x v="2"/>
    <x v="18"/>
    <n v="3767091"/>
    <n v="0"/>
  </r>
  <r>
    <x v="0"/>
    <x v="0"/>
    <x v="0"/>
    <x v="1"/>
    <x v="6"/>
    <x v="1"/>
    <x v="5"/>
    <x v="0"/>
    <x v="10"/>
    <x v="22"/>
    <x v="2"/>
    <x v="18"/>
    <n v="100000"/>
    <n v="0"/>
  </r>
  <r>
    <x v="0"/>
    <x v="0"/>
    <x v="0"/>
    <x v="1"/>
    <x v="6"/>
    <x v="1"/>
    <x v="5"/>
    <x v="2"/>
    <x v="8"/>
    <x v="13"/>
    <x v="2"/>
    <x v="18"/>
    <n v="4100000"/>
    <n v="0"/>
  </r>
  <r>
    <x v="0"/>
    <x v="0"/>
    <x v="0"/>
    <x v="1"/>
    <x v="6"/>
    <x v="1"/>
    <x v="6"/>
    <x v="0"/>
    <x v="0"/>
    <x v="1"/>
    <x v="1"/>
    <x v="11"/>
    <n v="85813294"/>
    <n v="0"/>
  </r>
  <r>
    <x v="0"/>
    <x v="0"/>
    <x v="0"/>
    <x v="1"/>
    <x v="6"/>
    <x v="1"/>
    <x v="6"/>
    <x v="0"/>
    <x v="0"/>
    <x v="1"/>
    <x v="2"/>
    <x v="18"/>
    <n v="991917"/>
    <n v="148680"/>
  </r>
  <r>
    <x v="0"/>
    <x v="0"/>
    <x v="0"/>
    <x v="1"/>
    <x v="6"/>
    <x v="1"/>
    <x v="6"/>
    <x v="0"/>
    <x v="0"/>
    <x v="1"/>
    <x v="5"/>
    <x v="34"/>
    <n v="1198886"/>
    <n v="0"/>
  </r>
  <r>
    <x v="0"/>
    <x v="0"/>
    <x v="0"/>
    <x v="1"/>
    <x v="6"/>
    <x v="1"/>
    <x v="7"/>
    <x v="2"/>
    <x v="8"/>
    <x v="24"/>
    <x v="1"/>
    <x v="5"/>
    <n v="3000000"/>
    <n v="0"/>
  </r>
  <r>
    <x v="0"/>
    <x v="0"/>
    <x v="0"/>
    <x v="1"/>
    <x v="6"/>
    <x v="1"/>
    <x v="7"/>
    <x v="2"/>
    <x v="8"/>
    <x v="24"/>
    <x v="1"/>
    <x v="6"/>
    <n v="6000000"/>
    <n v="0"/>
  </r>
  <r>
    <x v="0"/>
    <x v="0"/>
    <x v="0"/>
    <x v="1"/>
    <x v="6"/>
    <x v="1"/>
    <x v="7"/>
    <x v="2"/>
    <x v="8"/>
    <x v="24"/>
    <x v="1"/>
    <x v="7"/>
    <n v="16000000"/>
    <n v="0"/>
  </r>
  <r>
    <x v="0"/>
    <x v="0"/>
    <x v="0"/>
    <x v="1"/>
    <x v="6"/>
    <x v="1"/>
    <x v="7"/>
    <x v="2"/>
    <x v="8"/>
    <x v="24"/>
    <x v="1"/>
    <x v="11"/>
    <n v="51750000"/>
    <n v="0"/>
  </r>
  <r>
    <x v="0"/>
    <x v="0"/>
    <x v="0"/>
    <x v="1"/>
    <x v="6"/>
    <x v="1"/>
    <x v="7"/>
    <x v="2"/>
    <x v="8"/>
    <x v="24"/>
    <x v="2"/>
    <x v="13"/>
    <n v="5000000"/>
    <n v="0"/>
  </r>
  <r>
    <x v="0"/>
    <x v="0"/>
    <x v="0"/>
    <x v="1"/>
    <x v="6"/>
    <x v="1"/>
    <x v="7"/>
    <x v="2"/>
    <x v="8"/>
    <x v="24"/>
    <x v="2"/>
    <x v="17"/>
    <n v="5000000"/>
    <n v="0"/>
  </r>
  <r>
    <x v="0"/>
    <x v="0"/>
    <x v="0"/>
    <x v="1"/>
    <x v="6"/>
    <x v="1"/>
    <x v="7"/>
    <x v="2"/>
    <x v="8"/>
    <x v="24"/>
    <x v="2"/>
    <x v="18"/>
    <n v="11500000"/>
    <n v="0"/>
  </r>
  <r>
    <x v="0"/>
    <x v="0"/>
    <x v="0"/>
    <x v="1"/>
    <x v="6"/>
    <x v="1"/>
    <x v="7"/>
    <x v="2"/>
    <x v="8"/>
    <x v="27"/>
    <x v="1"/>
    <x v="11"/>
    <n v="63726497"/>
    <n v="0"/>
  </r>
  <r>
    <x v="0"/>
    <x v="0"/>
    <x v="0"/>
    <x v="1"/>
    <x v="6"/>
    <x v="1"/>
    <x v="7"/>
    <x v="2"/>
    <x v="8"/>
    <x v="29"/>
    <x v="2"/>
    <x v="18"/>
    <n v="0"/>
    <n v="490001.37"/>
  </r>
  <r>
    <x v="0"/>
    <x v="0"/>
    <x v="0"/>
    <x v="1"/>
    <x v="6"/>
    <x v="1"/>
    <x v="7"/>
    <x v="2"/>
    <x v="8"/>
    <x v="29"/>
    <x v="5"/>
    <x v="34"/>
    <n v="1500000"/>
    <n v="0"/>
  </r>
  <r>
    <x v="0"/>
    <x v="0"/>
    <x v="0"/>
    <x v="1"/>
    <x v="6"/>
    <x v="1"/>
    <x v="7"/>
    <x v="2"/>
    <x v="8"/>
    <x v="29"/>
    <x v="5"/>
    <x v="35"/>
    <n v="0"/>
    <n v="0"/>
  </r>
  <r>
    <x v="0"/>
    <x v="0"/>
    <x v="0"/>
    <x v="1"/>
    <x v="6"/>
    <x v="1"/>
    <x v="8"/>
    <x v="2"/>
    <x v="4"/>
    <x v="31"/>
    <x v="0"/>
    <x v="0"/>
    <n v="5321991"/>
    <n v="0"/>
  </r>
  <r>
    <x v="0"/>
    <x v="0"/>
    <x v="0"/>
    <x v="1"/>
    <x v="6"/>
    <x v="1"/>
    <x v="8"/>
    <x v="2"/>
    <x v="4"/>
    <x v="31"/>
    <x v="1"/>
    <x v="5"/>
    <n v="2173574"/>
    <n v="0"/>
  </r>
  <r>
    <x v="0"/>
    <x v="0"/>
    <x v="0"/>
    <x v="1"/>
    <x v="6"/>
    <x v="1"/>
    <x v="8"/>
    <x v="2"/>
    <x v="4"/>
    <x v="31"/>
    <x v="1"/>
    <x v="6"/>
    <n v="12286311"/>
    <n v="0"/>
  </r>
  <r>
    <x v="0"/>
    <x v="0"/>
    <x v="0"/>
    <x v="1"/>
    <x v="6"/>
    <x v="1"/>
    <x v="8"/>
    <x v="2"/>
    <x v="4"/>
    <x v="31"/>
    <x v="1"/>
    <x v="7"/>
    <n v="75711037"/>
    <n v="0"/>
  </r>
  <r>
    <x v="0"/>
    <x v="0"/>
    <x v="0"/>
    <x v="1"/>
    <x v="6"/>
    <x v="1"/>
    <x v="8"/>
    <x v="2"/>
    <x v="4"/>
    <x v="31"/>
    <x v="1"/>
    <x v="8"/>
    <n v="896130"/>
    <n v="0"/>
  </r>
  <r>
    <x v="0"/>
    <x v="0"/>
    <x v="0"/>
    <x v="1"/>
    <x v="6"/>
    <x v="1"/>
    <x v="8"/>
    <x v="2"/>
    <x v="4"/>
    <x v="31"/>
    <x v="1"/>
    <x v="11"/>
    <n v="443310011"/>
    <n v="0"/>
  </r>
  <r>
    <x v="0"/>
    <x v="0"/>
    <x v="0"/>
    <x v="1"/>
    <x v="6"/>
    <x v="1"/>
    <x v="8"/>
    <x v="2"/>
    <x v="4"/>
    <x v="31"/>
    <x v="1"/>
    <x v="12"/>
    <n v="175940"/>
    <n v="0"/>
  </r>
  <r>
    <x v="0"/>
    <x v="0"/>
    <x v="0"/>
    <x v="1"/>
    <x v="6"/>
    <x v="1"/>
    <x v="8"/>
    <x v="2"/>
    <x v="4"/>
    <x v="31"/>
    <x v="2"/>
    <x v="13"/>
    <n v="12315127"/>
    <n v="0"/>
  </r>
  <r>
    <x v="0"/>
    <x v="0"/>
    <x v="0"/>
    <x v="1"/>
    <x v="6"/>
    <x v="1"/>
    <x v="8"/>
    <x v="2"/>
    <x v="4"/>
    <x v="31"/>
    <x v="2"/>
    <x v="18"/>
    <n v="2580453"/>
    <n v="0"/>
  </r>
  <r>
    <x v="0"/>
    <x v="0"/>
    <x v="0"/>
    <x v="1"/>
    <x v="6"/>
    <x v="1"/>
    <x v="8"/>
    <x v="2"/>
    <x v="4"/>
    <x v="32"/>
    <x v="2"/>
    <x v="18"/>
    <n v="14664499"/>
    <n v="0"/>
  </r>
  <r>
    <x v="0"/>
    <x v="0"/>
    <x v="0"/>
    <x v="1"/>
    <x v="6"/>
    <x v="1"/>
    <x v="8"/>
    <x v="2"/>
    <x v="4"/>
    <x v="32"/>
    <x v="5"/>
    <x v="34"/>
    <n v="500000"/>
    <n v="0"/>
  </r>
  <r>
    <x v="0"/>
    <x v="0"/>
    <x v="0"/>
    <x v="1"/>
    <x v="6"/>
    <x v="1"/>
    <x v="9"/>
    <x v="2"/>
    <x v="5"/>
    <x v="18"/>
    <x v="2"/>
    <x v="18"/>
    <n v="0"/>
    <n v="0"/>
  </r>
  <r>
    <x v="0"/>
    <x v="0"/>
    <x v="0"/>
    <x v="1"/>
    <x v="6"/>
    <x v="1"/>
    <x v="9"/>
    <x v="2"/>
    <x v="5"/>
    <x v="34"/>
    <x v="2"/>
    <x v="18"/>
    <n v="0"/>
    <n v="0"/>
  </r>
  <r>
    <x v="0"/>
    <x v="0"/>
    <x v="0"/>
    <x v="1"/>
    <x v="6"/>
    <x v="1"/>
    <x v="9"/>
    <x v="2"/>
    <x v="5"/>
    <x v="34"/>
    <x v="5"/>
    <x v="34"/>
    <n v="303000000"/>
    <n v="0"/>
  </r>
  <r>
    <x v="0"/>
    <x v="0"/>
    <x v="0"/>
    <x v="1"/>
    <x v="6"/>
    <x v="1"/>
    <x v="10"/>
    <x v="3"/>
    <x v="11"/>
    <x v="35"/>
    <x v="2"/>
    <x v="18"/>
    <n v="400000"/>
    <n v="20241.72"/>
  </r>
  <r>
    <x v="0"/>
    <x v="0"/>
    <x v="0"/>
    <x v="1"/>
    <x v="6"/>
    <x v="1"/>
    <x v="10"/>
    <x v="2"/>
    <x v="6"/>
    <x v="66"/>
    <x v="0"/>
    <x v="0"/>
    <n v="390078571"/>
    <n v="0"/>
  </r>
  <r>
    <x v="0"/>
    <x v="0"/>
    <x v="0"/>
    <x v="1"/>
    <x v="6"/>
    <x v="1"/>
    <x v="10"/>
    <x v="2"/>
    <x v="6"/>
    <x v="66"/>
    <x v="1"/>
    <x v="5"/>
    <n v="10333233"/>
    <n v="0"/>
  </r>
  <r>
    <x v="0"/>
    <x v="0"/>
    <x v="0"/>
    <x v="1"/>
    <x v="6"/>
    <x v="1"/>
    <x v="10"/>
    <x v="2"/>
    <x v="6"/>
    <x v="66"/>
    <x v="1"/>
    <x v="8"/>
    <n v="4000000"/>
    <n v="0"/>
  </r>
  <r>
    <x v="0"/>
    <x v="0"/>
    <x v="0"/>
    <x v="1"/>
    <x v="6"/>
    <x v="1"/>
    <x v="10"/>
    <x v="2"/>
    <x v="6"/>
    <x v="66"/>
    <x v="1"/>
    <x v="10"/>
    <n v="20933533"/>
    <n v="0"/>
  </r>
  <r>
    <x v="0"/>
    <x v="0"/>
    <x v="0"/>
    <x v="1"/>
    <x v="6"/>
    <x v="1"/>
    <x v="10"/>
    <x v="2"/>
    <x v="6"/>
    <x v="66"/>
    <x v="1"/>
    <x v="11"/>
    <n v="461629435"/>
    <n v="0"/>
  </r>
  <r>
    <x v="0"/>
    <x v="0"/>
    <x v="0"/>
    <x v="1"/>
    <x v="6"/>
    <x v="1"/>
    <x v="11"/>
    <x v="3"/>
    <x v="9"/>
    <x v="17"/>
    <x v="0"/>
    <x v="0"/>
    <n v="18245000"/>
    <n v="1698900"/>
  </r>
  <r>
    <x v="0"/>
    <x v="0"/>
    <x v="0"/>
    <x v="1"/>
    <x v="6"/>
    <x v="1"/>
    <x v="11"/>
    <x v="3"/>
    <x v="9"/>
    <x v="17"/>
    <x v="0"/>
    <x v="1"/>
    <n v="150000"/>
    <n v="0"/>
  </r>
  <r>
    <x v="0"/>
    <x v="0"/>
    <x v="0"/>
    <x v="1"/>
    <x v="6"/>
    <x v="1"/>
    <x v="11"/>
    <x v="3"/>
    <x v="9"/>
    <x v="17"/>
    <x v="0"/>
    <x v="3"/>
    <n v="1237562"/>
    <n v="127862.39999999999"/>
  </r>
  <r>
    <x v="0"/>
    <x v="0"/>
    <x v="0"/>
    <x v="1"/>
    <x v="6"/>
    <x v="1"/>
    <x v="11"/>
    <x v="3"/>
    <x v="9"/>
    <x v="17"/>
    <x v="1"/>
    <x v="5"/>
    <n v="500000"/>
    <n v="0"/>
  </r>
  <r>
    <x v="0"/>
    <x v="0"/>
    <x v="0"/>
    <x v="1"/>
    <x v="6"/>
    <x v="1"/>
    <x v="11"/>
    <x v="3"/>
    <x v="9"/>
    <x v="17"/>
    <x v="1"/>
    <x v="6"/>
    <n v="25428000"/>
    <n v="116900"/>
  </r>
  <r>
    <x v="0"/>
    <x v="0"/>
    <x v="0"/>
    <x v="1"/>
    <x v="6"/>
    <x v="1"/>
    <x v="11"/>
    <x v="3"/>
    <x v="9"/>
    <x v="17"/>
    <x v="1"/>
    <x v="8"/>
    <n v="200000"/>
    <n v="0"/>
  </r>
  <r>
    <x v="0"/>
    <x v="0"/>
    <x v="0"/>
    <x v="1"/>
    <x v="6"/>
    <x v="1"/>
    <x v="11"/>
    <x v="3"/>
    <x v="9"/>
    <x v="17"/>
    <x v="1"/>
    <x v="9"/>
    <n v="485000"/>
    <n v="0"/>
  </r>
  <r>
    <x v="0"/>
    <x v="0"/>
    <x v="0"/>
    <x v="1"/>
    <x v="6"/>
    <x v="1"/>
    <x v="11"/>
    <x v="3"/>
    <x v="9"/>
    <x v="17"/>
    <x v="1"/>
    <x v="10"/>
    <n v="43200000"/>
    <n v="18785.91"/>
  </r>
  <r>
    <x v="0"/>
    <x v="0"/>
    <x v="0"/>
    <x v="1"/>
    <x v="6"/>
    <x v="1"/>
    <x v="11"/>
    <x v="3"/>
    <x v="9"/>
    <x v="17"/>
    <x v="1"/>
    <x v="11"/>
    <n v="363432500"/>
    <n v="0"/>
  </r>
  <r>
    <x v="0"/>
    <x v="0"/>
    <x v="0"/>
    <x v="1"/>
    <x v="6"/>
    <x v="1"/>
    <x v="11"/>
    <x v="3"/>
    <x v="9"/>
    <x v="17"/>
    <x v="1"/>
    <x v="12"/>
    <n v="2215000"/>
    <n v="0"/>
  </r>
  <r>
    <x v="0"/>
    <x v="0"/>
    <x v="0"/>
    <x v="1"/>
    <x v="6"/>
    <x v="1"/>
    <x v="11"/>
    <x v="3"/>
    <x v="9"/>
    <x v="17"/>
    <x v="2"/>
    <x v="13"/>
    <n v="27620500"/>
    <n v="0"/>
  </r>
  <r>
    <x v="0"/>
    <x v="0"/>
    <x v="0"/>
    <x v="1"/>
    <x v="6"/>
    <x v="1"/>
    <x v="11"/>
    <x v="3"/>
    <x v="9"/>
    <x v="17"/>
    <x v="2"/>
    <x v="14"/>
    <n v="1400000"/>
    <n v="0"/>
  </r>
  <r>
    <x v="0"/>
    <x v="0"/>
    <x v="0"/>
    <x v="1"/>
    <x v="6"/>
    <x v="1"/>
    <x v="11"/>
    <x v="3"/>
    <x v="9"/>
    <x v="17"/>
    <x v="2"/>
    <x v="15"/>
    <n v="6099600"/>
    <n v="0"/>
  </r>
  <r>
    <x v="0"/>
    <x v="0"/>
    <x v="0"/>
    <x v="1"/>
    <x v="6"/>
    <x v="1"/>
    <x v="11"/>
    <x v="3"/>
    <x v="9"/>
    <x v="17"/>
    <x v="2"/>
    <x v="16"/>
    <n v="6339448"/>
    <n v="0"/>
  </r>
  <r>
    <x v="0"/>
    <x v="0"/>
    <x v="0"/>
    <x v="1"/>
    <x v="6"/>
    <x v="1"/>
    <x v="11"/>
    <x v="3"/>
    <x v="9"/>
    <x v="17"/>
    <x v="2"/>
    <x v="17"/>
    <n v="45311190"/>
    <n v="0"/>
  </r>
  <r>
    <x v="0"/>
    <x v="0"/>
    <x v="0"/>
    <x v="1"/>
    <x v="6"/>
    <x v="1"/>
    <x v="11"/>
    <x v="3"/>
    <x v="9"/>
    <x v="17"/>
    <x v="2"/>
    <x v="18"/>
    <n v="142257200"/>
    <n v="0"/>
  </r>
  <r>
    <x v="0"/>
    <x v="0"/>
    <x v="0"/>
    <x v="1"/>
    <x v="6"/>
    <x v="1"/>
    <x v="11"/>
    <x v="3"/>
    <x v="9"/>
    <x v="17"/>
    <x v="2"/>
    <x v="19"/>
    <n v="550000"/>
    <n v="0"/>
  </r>
  <r>
    <x v="0"/>
    <x v="0"/>
    <x v="0"/>
    <x v="1"/>
    <x v="6"/>
    <x v="1"/>
    <x v="11"/>
    <x v="3"/>
    <x v="9"/>
    <x v="17"/>
    <x v="2"/>
    <x v="20"/>
    <n v="3000000"/>
    <n v="0"/>
  </r>
  <r>
    <x v="0"/>
    <x v="0"/>
    <x v="0"/>
    <x v="1"/>
    <x v="6"/>
    <x v="1"/>
    <x v="11"/>
    <x v="3"/>
    <x v="9"/>
    <x v="17"/>
    <x v="5"/>
    <x v="34"/>
    <n v="898552821"/>
    <n v="25405524.859999999"/>
  </r>
  <r>
    <x v="0"/>
    <x v="0"/>
    <x v="0"/>
    <x v="1"/>
    <x v="6"/>
    <x v="1"/>
    <x v="11"/>
    <x v="3"/>
    <x v="7"/>
    <x v="11"/>
    <x v="5"/>
    <x v="34"/>
    <n v="24050000"/>
    <n v="0"/>
  </r>
  <r>
    <x v="0"/>
    <x v="0"/>
    <x v="0"/>
    <x v="1"/>
    <x v="6"/>
    <x v="1"/>
    <x v="12"/>
    <x v="0"/>
    <x v="2"/>
    <x v="3"/>
    <x v="5"/>
    <x v="34"/>
    <n v="95146554"/>
    <n v="0"/>
  </r>
  <r>
    <x v="0"/>
    <x v="0"/>
    <x v="0"/>
    <x v="1"/>
    <x v="6"/>
    <x v="1"/>
    <x v="12"/>
    <x v="3"/>
    <x v="7"/>
    <x v="11"/>
    <x v="2"/>
    <x v="18"/>
    <n v="1000000"/>
    <n v="0"/>
  </r>
  <r>
    <x v="0"/>
    <x v="0"/>
    <x v="0"/>
    <x v="1"/>
    <x v="6"/>
    <x v="1"/>
    <x v="12"/>
    <x v="3"/>
    <x v="7"/>
    <x v="11"/>
    <x v="5"/>
    <x v="34"/>
    <n v="15923532705"/>
    <n v="919815842.34000003"/>
  </r>
  <r>
    <x v="0"/>
    <x v="0"/>
    <x v="0"/>
    <x v="1"/>
    <x v="6"/>
    <x v="1"/>
    <x v="12"/>
    <x v="3"/>
    <x v="7"/>
    <x v="38"/>
    <x v="1"/>
    <x v="8"/>
    <n v="0"/>
    <n v="0"/>
  </r>
  <r>
    <x v="0"/>
    <x v="0"/>
    <x v="0"/>
    <x v="1"/>
    <x v="6"/>
    <x v="1"/>
    <x v="12"/>
    <x v="3"/>
    <x v="7"/>
    <x v="38"/>
    <x v="1"/>
    <x v="11"/>
    <n v="63199982"/>
    <n v="1667009.87"/>
  </r>
  <r>
    <x v="0"/>
    <x v="0"/>
    <x v="0"/>
    <x v="1"/>
    <x v="6"/>
    <x v="1"/>
    <x v="12"/>
    <x v="3"/>
    <x v="7"/>
    <x v="38"/>
    <x v="2"/>
    <x v="18"/>
    <n v="500000"/>
    <n v="0"/>
  </r>
  <r>
    <x v="0"/>
    <x v="0"/>
    <x v="0"/>
    <x v="1"/>
    <x v="6"/>
    <x v="1"/>
    <x v="12"/>
    <x v="3"/>
    <x v="7"/>
    <x v="38"/>
    <x v="5"/>
    <x v="34"/>
    <n v="3255886076"/>
    <n v="34008206.210000001"/>
  </r>
  <r>
    <x v="0"/>
    <x v="0"/>
    <x v="0"/>
    <x v="1"/>
    <x v="6"/>
    <x v="1"/>
    <x v="12"/>
    <x v="3"/>
    <x v="7"/>
    <x v="40"/>
    <x v="5"/>
    <x v="34"/>
    <n v="481290000"/>
    <n v="97255818.599999994"/>
  </r>
  <r>
    <x v="0"/>
    <x v="0"/>
    <x v="0"/>
    <x v="1"/>
    <x v="6"/>
    <x v="1"/>
    <x v="12"/>
    <x v="3"/>
    <x v="13"/>
    <x v="41"/>
    <x v="2"/>
    <x v="18"/>
    <n v="100000"/>
    <n v="0"/>
  </r>
  <r>
    <x v="0"/>
    <x v="0"/>
    <x v="0"/>
    <x v="1"/>
    <x v="6"/>
    <x v="1"/>
    <x v="12"/>
    <x v="1"/>
    <x v="3"/>
    <x v="4"/>
    <x v="5"/>
    <x v="34"/>
    <n v="1105891782"/>
    <n v="0"/>
  </r>
  <r>
    <x v="0"/>
    <x v="0"/>
    <x v="0"/>
    <x v="1"/>
    <x v="6"/>
    <x v="1"/>
    <x v="13"/>
    <x v="0"/>
    <x v="0"/>
    <x v="1"/>
    <x v="0"/>
    <x v="0"/>
    <n v="10000000"/>
    <n v="0"/>
  </r>
  <r>
    <x v="0"/>
    <x v="0"/>
    <x v="0"/>
    <x v="1"/>
    <x v="6"/>
    <x v="1"/>
    <x v="13"/>
    <x v="0"/>
    <x v="0"/>
    <x v="1"/>
    <x v="0"/>
    <x v="1"/>
    <n v="0"/>
    <n v="0"/>
  </r>
  <r>
    <x v="0"/>
    <x v="0"/>
    <x v="0"/>
    <x v="1"/>
    <x v="6"/>
    <x v="1"/>
    <x v="13"/>
    <x v="0"/>
    <x v="0"/>
    <x v="1"/>
    <x v="1"/>
    <x v="5"/>
    <n v="281850"/>
    <n v="0"/>
  </r>
  <r>
    <x v="0"/>
    <x v="0"/>
    <x v="0"/>
    <x v="1"/>
    <x v="6"/>
    <x v="1"/>
    <x v="13"/>
    <x v="0"/>
    <x v="0"/>
    <x v="1"/>
    <x v="1"/>
    <x v="6"/>
    <n v="8000000"/>
    <n v="0"/>
  </r>
  <r>
    <x v="0"/>
    <x v="0"/>
    <x v="0"/>
    <x v="1"/>
    <x v="6"/>
    <x v="1"/>
    <x v="13"/>
    <x v="0"/>
    <x v="0"/>
    <x v="1"/>
    <x v="1"/>
    <x v="7"/>
    <n v="5813336"/>
    <n v="0"/>
  </r>
  <r>
    <x v="0"/>
    <x v="0"/>
    <x v="0"/>
    <x v="1"/>
    <x v="6"/>
    <x v="1"/>
    <x v="13"/>
    <x v="0"/>
    <x v="0"/>
    <x v="1"/>
    <x v="1"/>
    <x v="11"/>
    <n v="15187380"/>
    <n v="0"/>
  </r>
  <r>
    <x v="0"/>
    <x v="0"/>
    <x v="0"/>
    <x v="1"/>
    <x v="6"/>
    <x v="1"/>
    <x v="13"/>
    <x v="3"/>
    <x v="11"/>
    <x v="44"/>
    <x v="1"/>
    <x v="5"/>
    <n v="0"/>
    <n v="0"/>
  </r>
  <r>
    <x v="0"/>
    <x v="0"/>
    <x v="0"/>
    <x v="1"/>
    <x v="6"/>
    <x v="1"/>
    <x v="13"/>
    <x v="3"/>
    <x v="11"/>
    <x v="44"/>
    <x v="1"/>
    <x v="6"/>
    <n v="0"/>
    <n v="0"/>
  </r>
  <r>
    <x v="0"/>
    <x v="0"/>
    <x v="0"/>
    <x v="1"/>
    <x v="6"/>
    <x v="1"/>
    <x v="13"/>
    <x v="3"/>
    <x v="11"/>
    <x v="44"/>
    <x v="1"/>
    <x v="11"/>
    <n v="3563049"/>
    <n v="0"/>
  </r>
  <r>
    <x v="0"/>
    <x v="0"/>
    <x v="0"/>
    <x v="1"/>
    <x v="6"/>
    <x v="1"/>
    <x v="13"/>
    <x v="3"/>
    <x v="11"/>
    <x v="44"/>
    <x v="2"/>
    <x v="17"/>
    <n v="0"/>
    <n v="0"/>
  </r>
  <r>
    <x v="0"/>
    <x v="0"/>
    <x v="0"/>
    <x v="1"/>
    <x v="6"/>
    <x v="1"/>
    <x v="13"/>
    <x v="3"/>
    <x v="11"/>
    <x v="44"/>
    <x v="2"/>
    <x v="18"/>
    <n v="1135000"/>
    <n v="184080"/>
  </r>
  <r>
    <x v="0"/>
    <x v="0"/>
    <x v="0"/>
    <x v="1"/>
    <x v="6"/>
    <x v="1"/>
    <x v="13"/>
    <x v="3"/>
    <x v="15"/>
    <x v="67"/>
    <x v="1"/>
    <x v="6"/>
    <n v="0"/>
    <n v="0"/>
  </r>
  <r>
    <x v="0"/>
    <x v="0"/>
    <x v="0"/>
    <x v="1"/>
    <x v="6"/>
    <x v="1"/>
    <x v="13"/>
    <x v="3"/>
    <x v="15"/>
    <x v="67"/>
    <x v="1"/>
    <x v="11"/>
    <n v="2788015"/>
    <n v="0"/>
  </r>
  <r>
    <x v="0"/>
    <x v="0"/>
    <x v="0"/>
    <x v="1"/>
    <x v="6"/>
    <x v="1"/>
    <x v="13"/>
    <x v="2"/>
    <x v="6"/>
    <x v="43"/>
    <x v="1"/>
    <x v="11"/>
    <n v="10393791"/>
    <n v="0"/>
  </r>
  <r>
    <x v="0"/>
    <x v="0"/>
    <x v="0"/>
    <x v="1"/>
    <x v="6"/>
    <x v="1"/>
    <x v="14"/>
    <x v="3"/>
    <x v="15"/>
    <x v="45"/>
    <x v="1"/>
    <x v="11"/>
    <n v="210126142"/>
    <n v="0"/>
  </r>
  <r>
    <x v="0"/>
    <x v="0"/>
    <x v="0"/>
    <x v="1"/>
    <x v="6"/>
    <x v="1"/>
    <x v="14"/>
    <x v="3"/>
    <x v="15"/>
    <x v="45"/>
    <x v="2"/>
    <x v="18"/>
    <n v="12705595"/>
    <n v="0"/>
  </r>
  <r>
    <x v="0"/>
    <x v="0"/>
    <x v="0"/>
    <x v="1"/>
    <x v="6"/>
    <x v="1"/>
    <x v="14"/>
    <x v="3"/>
    <x v="15"/>
    <x v="45"/>
    <x v="5"/>
    <x v="34"/>
    <n v="1243796443"/>
    <n v="21644375.439999998"/>
  </r>
  <r>
    <x v="0"/>
    <x v="0"/>
    <x v="0"/>
    <x v="1"/>
    <x v="6"/>
    <x v="1"/>
    <x v="16"/>
    <x v="2"/>
    <x v="6"/>
    <x v="48"/>
    <x v="2"/>
    <x v="18"/>
    <n v="2050000"/>
    <n v="0"/>
  </r>
  <r>
    <x v="0"/>
    <x v="0"/>
    <x v="0"/>
    <x v="1"/>
    <x v="6"/>
    <x v="1"/>
    <x v="17"/>
    <x v="2"/>
    <x v="5"/>
    <x v="6"/>
    <x v="5"/>
    <x v="34"/>
    <n v="0"/>
    <n v="807881.79"/>
  </r>
  <r>
    <x v="0"/>
    <x v="0"/>
    <x v="0"/>
    <x v="1"/>
    <x v="6"/>
    <x v="1"/>
    <x v="19"/>
    <x v="1"/>
    <x v="17"/>
    <x v="52"/>
    <x v="2"/>
    <x v="18"/>
    <n v="111625"/>
    <n v="0"/>
  </r>
  <r>
    <x v="0"/>
    <x v="0"/>
    <x v="0"/>
    <x v="1"/>
    <x v="6"/>
    <x v="1"/>
    <x v="19"/>
    <x v="1"/>
    <x v="17"/>
    <x v="52"/>
    <x v="5"/>
    <x v="34"/>
    <n v="550000"/>
    <n v="0"/>
  </r>
  <r>
    <x v="0"/>
    <x v="0"/>
    <x v="0"/>
    <x v="1"/>
    <x v="6"/>
    <x v="1"/>
    <x v="19"/>
    <x v="1"/>
    <x v="17"/>
    <x v="53"/>
    <x v="2"/>
    <x v="18"/>
    <n v="31500"/>
    <n v="0"/>
  </r>
  <r>
    <x v="0"/>
    <x v="0"/>
    <x v="0"/>
    <x v="1"/>
    <x v="6"/>
    <x v="1"/>
    <x v="19"/>
    <x v="1"/>
    <x v="3"/>
    <x v="4"/>
    <x v="0"/>
    <x v="0"/>
    <n v="456367148"/>
    <n v="23594150"/>
  </r>
  <r>
    <x v="0"/>
    <x v="0"/>
    <x v="0"/>
    <x v="1"/>
    <x v="6"/>
    <x v="1"/>
    <x v="19"/>
    <x v="1"/>
    <x v="3"/>
    <x v="4"/>
    <x v="0"/>
    <x v="1"/>
    <n v="0"/>
    <n v="0"/>
  </r>
  <r>
    <x v="0"/>
    <x v="0"/>
    <x v="0"/>
    <x v="1"/>
    <x v="6"/>
    <x v="1"/>
    <x v="19"/>
    <x v="1"/>
    <x v="3"/>
    <x v="4"/>
    <x v="0"/>
    <x v="3"/>
    <n v="0"/>
    <n v="1750337.1699999997"/>
  </r>
  <r>
    <x v="0"/>
    <x v="0"/>
    <x v="0"/>
    <x v="1"/>
    <x v="6"/>
    <x v="1"/>
    <x v="19"/>
    <x v="1"/>
    <x v="3"/>
    <x v="4"/>
    <x v="1"/>
    <x v="4"/>
    <n v="4025665"/>
    <n v="411637.99"/>
  </r>
  <r>
    <x v="0"/>
    <x v="0"/>
    <x v="0"/>
    <x v="1"/>
    <x v="6"/>
    <x v="1"/>
    <x v="19"/>
    <x v="1"/>
    <x v="3"/>
    <x v="4"/>
    <x v="1"/>
    <x v="5"/>
    <n v="1401200"/>
    <n v="115002.8"/>
  </r>
  <r>
    <x v="0"/>
    <x v="0"/>
    <x v="0"/>
    <x v="1"/>
    <x v="6"/>
    <x v="1"/>
    <x v="19"/>
    <x v="1"/>
    <x v="3"/>
    <x v="4"/>
    <x v="1"/>
    <x v="6"/>
    <n v="25117689"/>
    <n v="6135700"/>
  </r>
  <r>
    <x v="0"/>
    <x v="0"/>
    <x v="0"/>
    <x v="1"/>
    <x v="6"/>
    <x v="1"/>
    <x v="19"/>
    <x v="1"/>
    <x v="3"/>
    <x v="4"/>
    <x v="1"/>
    <x v="8"/>
    <n v="7884249"/>
    <n v="677190.23"/>
  </r>
  <r>
    <x v="0"/>
    <x v="0"/>
    <x v="0"/>
    <x v="1"/>
    <x v="6"/>
    <x v="1"/>
    <x v="19"/>
    <x v="1"/>
    <x v="3"/>
    <x v="4"/>
    <x v="1"/>
    <x v="9"/>
    <n v="550000"/>
    <n v="0"/>
  </r>
  <r>
    <x v="0"/>
    <x v="0"/>
    <x v="0"/>
    <x v="1"/>
    <x v="6"/>
    <x v="1"/>
    <x v="19"/>
    <x v="1"/>
    <x v="3"/>
    <x v="4"/>
    <x v="1"/>
    <x v="10"/>
    <n v="6215000"/>
    <n v="143318.37"/>
  </r>
  <r>
    <x v="0"/>
    <x v="0"/>
    <x v="0"/>
    <x v="1"/>
    <x v="6"/>
    <x v="1"/>
    <x v="19"/>
    <x v="1"/>
    <x v="3"/>
    <x v="4"/>
    <x v="1"/>
    <x v="11"/>
    <n v="31014407"/>
    <n v="0"/>
  </r>
  <r>
    <x v="0"/>
    <x v="0"/>
    <x v="0"/>
    <x v="1"/>
    <x v="6"/>
    <x v="1"/>
    <x v="19"/>
    <x v="1"/>
    <x v="3"/>
    <x v="4"/>
    <x v="1"/>
    <x v="12"/>
    <n v="1082740"/>
    <n v="0"/>
  </r>
  <r>
    <x v="0"/>
    <x v="0"/>
    <x v="0"/>
    <x v="1"/>
    <x v="6"/>
    <x v="1"/>
    <x v="19"/>
    <x v="1"/>
    <x v="3"/>
    <x v="4"/>
    <x v="2"/>
    <x v="13"/>
    <n v="17558870"/>
    <n v="0"/>
  </r>
  <r>
    <x v="0"/>
    <x v="0"/>
    <x v="0"/>
    <x v="1"/>
    <x v="6"/>
    <x v="1"/>
    <x v="19"/>
    <x v="1"/>
    <x v="3"/>
    <x v="4"/>
    <x v="2"/>
    <x v="14"/>
    <n v="346590"/>
    <n v="0"/>
  </r>
  <r>
    <x v="0"/>
    <x v="0"/>
    <x v="0"/>
    <x v="1"/>
    <x v="6"/>
    <x v="1"/>
    <x v="19"/>
    <x v="1"/>
    <x v="3"/>
    <x v="4"/>
    <x v="2"/>
    <x v="16"/>
    <n v="10781646"/>
    <n v="111765.1"/>
  </r>
  <r>
    <x v="0"/>
    <x v="0"/>
    <x v="0"/>
    <x v="1"/>
    <x v="6"/>
    <x v="1"/>
    <x v="19"/>
    <x v="1"/>
    <x v="3"/>
    <x v="4"/>
    <x v="2"/>
    <x v="17"/>
    <n v="242499160"/>
    <n v="0"/>
  </r>
  <r>
    <x v="0"/>
    <x v="0"/>
    <x v="0"/>
    <x v="1"/>
    <x v="6"/>
    <x v="1"/>
    <x v="19"/>
    <x v="1"/>
    <x v="3"/>
    <x v="4"/>
    <x v="2"/>
    <x v="18"/>
    <n v="7555478"/>
    <n v="690005.39"/>
  </r>
  <r>
    <x v="0"/>
    <x v="0"/>
    <x v="0"/>
    <x v="1"/>
    <x v="6"/>
    <x v="1"/>
    <x v="19"/>
    <x v="1"/>
    <x v="3"/>
    <x v="4"/>
    <x v="2"/>
    <x v="19"/>
    <n v="6474423"/>
    <n v="0"/>
  </r>
  <r>
    <x v="0"/>
    <x v="0"/>
    <x v="0"/>
    <x v="1"/>
    <x v="6"/>
    <x v="1"/>
    <x v="19"/>
    <x v="1"/>
    <x v="3"/>
    <x v="4"/>
    <x v="2"/>
    <x v="20"/>
    <n v="4093700"/>
    <n v="0"/>
  </r>
  <r>
    <x v="0"/>
    <x v="0"/>
    <x v="0"/>
    <x v="1"/>
    <x v="6"/>
    <x v="1"/>
    <x v="19"/>
    <x v="1"/>
    <x v="3"/>
    <x v="4"/>
    <x v="5"/>
    <x v="34"/>
    <n v="93919442"/>
    <n v="0"/>
  </r>
  <r>
    <x v="0"/>
    <x v="0"/>
    <x v="0"/>
    <x v="1"/>
    <x v="6"/>
    <x v="1"/>
    <x v="19"/>
    <x v="1"/>
    <x v="3"/>
    <x v="54"/>
    <x v="2"/>
    <x v="18"/>
    <n v="149259"/>
    <n v="0"/>
  </r>
  <r>
    <x v="0"/>
    <x v="0"/>
    <x v="0"/>
    <x v="1"/>
    <x v="6"/>
    <x v="1"/>
    <x v="21"/>
    <x v="0"/>
    <x v="0"/>
    <x v="1"/>
    <x v="0"/>
    <x v="0"/>
    <n v="934781033"/>
    <n v="4647999.9400000004"/>
  </r>
  <r>
    <x v="0"/>
    <x v="0"/>
    <x v="0"/>
    <x v="1"/>
    <x v="6"/>
    <x v="1"/>
    <x v="21"/>
    <x v="0"/>
    <x v="0"/>
    <x v="1"/>
    <x v="0"/>
    <x v="1"/>
    <n v="14249000"/>
    <n v="0"/>
  </r>
  <r>
    <x v="0"/>
    <x v="0"/>
    <x v="0"/>
    <x v="1"/>
    <x v="6"/>
    <x v="1"/>
    <x v="21"/>
    <x v="0"/>
    <x v="0"/>
    <x v="1"/>
    <x v="0"/>
    <x v="3"/>
    <n v="25905431"/>
    <n v="557708.26"/>
  </r>
  <r>
    <x v="0"/>
    <x v="0"/>
    <x v="0"/>
    <x v="1"/>
    <x v="6"/>
    <x v="1"/>
    <x v="21"/>
    <x v="0"/>
    <x v="0"/>
    <x v="1"/>
    <x v="1"/>
    <x v="4"/>
    <n v="111225486"/>
    <n v="0"/>
  </r>
  <r>
    <x v="0"/>
    <x v="0"/>
    <x v="0"/>
    <x v="1"/>
    <x v="6"/>
    <x v="1"/>
    <x v="21"/>
    <x v="0"/>
    <x v="0"/>
    <x v="1"/>
    <x v="1"/>
    <x v="5"/>
    <n v="152210231"/>
    <n v="0"/>
  </r>
  <r>
    <x v="0"/>
    <x v="0"/>
    <x v="0"/>
    <x v="1"/>
    <x v="6"/>
    <x v="1"/>
    <x v="21"/>
    <x v="0"/>
    <x v="0"/>
    <x v="1"/>
    <x v="1"/>
    <x v="6"/>
    <n v="345839887"/>
    <n v="0"/>
  </r>
  <r>
    <x v="0"/>
    <x v="0"/>
    <x v="0"/>
    <x v="1"/>
    <x v="6"/>
    <x v="1"/>
    <x v="21"/>
    <x v="0"/>
    <x v="0"/>
    <x v="1"/>
    <x v="1"/>
    <x v="7"/>
    <n v="171621860"/>
    <n v="0"/>
  </r>
  <r>
    <x v="0"/>
    <x v="0"/>
    <x v="0"/>
    <x v="1"/>
    <x v="6"/>
    <x v="1"/>
    <x v="21"/>
    <x v="0"/>
    <x v="0"/>
    <x v="1"/>
    <x v="1"/>
    <x v="8"/>
    <n v="50356243"/>
    <n v="49065.84"/>
  </r>
  <r>
    <x v="0"/>
    <x v="0"/>
    <x v="0"/>
    <x v="1"/>
    <x v="6"/>
    <x v="1"/>
    <x v="21"/>
    <x v="0"/>
    <x v="0"/>
    <x v="1"/>
    <x v="1"/>
    <x v="9"/>
    <n v="6862500"/>
    <n v="0"/>
  </r>
  <r>
    <x v="0"/>
    <x v="0"/>
    <x v="0"/>
    <x v="1"/>
    <x v="6"/>
    <x v="1"/>
    <x v="21"/>
    <x v="0"/>
    <x v="0"/>
    <x v="1"/>
    <x v="1"/>
    <x v="10"/>
    <n v="7966797"/>
    <n v="0"/>
  </r>
  <r>
    <x v="0"/>
    <x v="0"/>
    <x v="0"/>
    <x v="1"/>
    <x v="6"/>
    <x v="1"/>
    <x v="21"/>
    <x v="0"/>
    <x v="0"/>
    <x v="1"/>
    <x v="1"/>
    <x v="11"/>
    <n v="109883881"/>
    <n v="329220"/>
  </r>
  <r>
    <x v="0"/>
    <x v="0"/>
    <x v="0"/>
    <x v="1"/>
    <x v="6"/>
    <x v="1"/>
    <x v="21"/>
    <x v="0"/>
    <x v="0"/>
    <x v="1"/>
    <x v="1"/>
    <x v="12"/>
    <n v="9076752"/>
    <n v="0"/>
  </r>
  <r>
    <x v="0"/>
    <x v="0"/>
    <x v="0"/>
    <x v="1"/>
    <x v="6"/>
    <x v="1"/>
    <x v="21"/>
    <x v="0"/>
    <x v="0"/>
    <x v="1"/>
    <x v="2"/>
    <x v="13"/>
    <n v="3518387"/>
    <n v="0"/>
  </r>
  <r>
    <x v="0"/>
    <x v="0"/>
    <x v="0"/>
    <x v="1"/>
    <x v="6"/>
    <x v="1"/>
    <x v="21"/>
    <x v="0"/>
    <x v="0"/>
    <x v="1"/>
    <x v="2"/>
    <x v="14"/>
    <n v="61462863"/>
    <n v="37642"/>
  </r>
  <r>
    <x v="0"/>
    <x v="0"/>
    <x v="0"/>
    <x v="1"/>
    <x v="6"/>
    <x v="1"/>
    <x v="21"/>
    <x v="0"/>
    <x v="0"/>
    <x v="1"/>
    <x v="2"/>
    <x v="15"/>
    <n v="2335000"/>
    <n v="0"/>
  </r>
  <r>
    <x v="0"/>
    <x v="0"/>
    <x v="0"/>
    <x v="1"/>
    <x v="6"/>
    <x v="1"/>
    <x v="21"/>
    <x v="0"/>
    <x v="0"/>
    <x v="1"/>
    <x v="2"/>
    <x v="17"/>
    <n v="18782575"/>
    <n v="0"/>
  </r>
  <r>
    <x v="0"/>
    <x v="0"/>
    <x v="0"/>
    <x v="1"/>
    <x v="6"/>
    <x v="1"/>
    <x v="21"/>
    <x v="0"/>
    <x v="0"/>
    <x v="1"/>
    <x v="2"/>
    <x v="18"/>
    <n v="47845992"/>
    <n v="69738"/>
  </r>
  <r>
    <x v="0"/>
    <x v="0"/>
    <x v="0"/>
    <x v="1"/>
    <x v="6"/>
    <x v="1"/>
    <x v="21"/>
    <x v="0"/>
    <x v="0"/>
    <x v="1"/>
    <x v="2"/>
    <x v="19"/>
    <n v="3669363"/>
    <n v="0"/>
  </r>
  <r>
    <x v="0"/>
    <x v="0"/>
    <x v="0"/>
    <x v="1"/>
    <x v="6"/>
    <x v="1"/>
    <x v="21"/>
    <x v="0"/>
    <x v="0"/>
    <x v="1"/>
    <x v="2"/>
    <x v="20"/>
    <n v="22484980"/>
    <n v="0"/>
  </r>
  <r>
    <x v="0"/>
    <x v="0"/>
    <x v="0"/>
    <x v="1"/>
    <x v="6"/>
    <x v="1"/>
    <x v="21"/>
    <x v="0"/>
    <x v="0"/>
    <x v="68"/>
    <x v="1"/>
    <x v="6"/>
    <n v="816000"/>
    <n v="0"/>
  </r>
  <r>
    <x v="0"/>
    <x v="0"/>
    <x v="0"/>
    <x v="1"/>
    <x v="6"/>
    <x v="1"/>
    <x v="21"/>
    <x v="0"/>
    <x v="0"/>
    <x v="68"/>
    <x v="1"/>
    <x v="7"/>
    <n v="1224000"/>
    <n v="0"/>
  </r>
  <r>
    <x v="0"/>
    <x v="0"/>
    <x v="0"/>
    <x v="1"/>
    <x v="6"/>
    <x v="1"/>
    <x v="21"/>
    <x v="0"/>
    <x v="0"/>
    <x v="68"/>
    <x v="1"/>
    <x v="8"/>
    <n v="1931200"/>
    <n v="0"/>
  </r>
  <r>
    <x v="0"/>
    <x v="0"/>
    <x v="0"/>
    <x v="1"/>
    <x v="6"/>
    <x v="1"/>
    <x v="21"/>
    <x v="0"/>
    <x v="0"/>
    <x v="68"/>
    <x v="1"/>
    <x v="11"/>
    <n v="4284000"/>
    <n v="0"/>
  </r>
  <r>
    <x v="0"/>
    <x v="0"/>
    <x v="0"/>
    <x v="1"/>
    <x v="6"/>
    <x v="1"/>
    <x v="21"/>
    <x v="0"/>
    <x v="0"/>
    <x v="68"/>
    <x v="2"/>
    <x v="13"/>
    <n v="503200"/>
    <n v="0"/>
  </r>
  <r>
    <x v="0"/>
    <x v="0"/>
    <x v="0"/>
    <x v="1"/>
    <x v="6"/>
    <x v="1"/>
    <x v="21"/>
    <x v="0"/>
    <x v="0"/>
    <x v="68"/>
    <x v="2"/>
    <x v="18"/>
    <n v="265200"/>
    <n v="0"/>
  </r>
  <r>
    <x v="0"/>
    <x v="0"/>
    <x v="0"/>
    <x v="1"/>
    <x v="6"/>
    <x v="1"/>
    <x v="21"/>
    <x v="2"/>
    <x v="14"/>
    <x v="69"/>
    <x v="0"/>
    <x v="0"/>
    <n v="19825000"/>
    <n v="0"/>
  </r>
  <r>
    <x v="0"/>
    <x v="0"/>
    <x v="0"/>
    <x v="1"/>
    <x v="6"/>
    <x v="1"/>
    <x v="21"/>
    <x v="2"/>
    <x v="14"/>
    <x v="69"/>
    <x v="0"/>
    <x v="3"/>
    <n v="2596770"/>
    <n v="0"/>
  </r>
  <r>
    <x v="0"/>
    <x v="0"/>
    <x v="0"/>
    <x v="1"/>
    <x v="6"/>
    <x v="1"/>
    <x v="21"/>
    <x v="2"/>
    <x v="14"/>
    <x v="69"/>
    <x v="1"/>
    <x v="4"/>
    <n v="918277"/>
    <n v="0"/>
  </r>
  <r>
    <x v="0"/>
    <x v="0"/>
    <x v="0"/>
    <x v="1"/>
    <x v="6"/>
    <x v="1"/>
    <x v="21"/>
    <x v="2"/>
    <x v="14"/>
    <x v="69"/>
    <x v="1"/>
    <x v="5"/>
    <n v="115000"/>
    <n v="0"/>
  </r>
  <r>
    <x v="0"/>
    <x v="0"/>
    <x v="0"/>
    <x v="1"/>
    <x v="6"/>
    <x v="1"/>
    <x v="21"/>
    <x v="2"/>
    <x v="14"/>
    <x v="69"/>
    <x v="1"/>
    <x v="6"/>
    <n v="1497589"/>
    <n v="0"/>
  </r>
  <r>
    <x v="0"/>
    <x v="0"/>
    <x v="0"/>
    <x v="1"/>
    <x v="6"/>
    <x v="1"/>
    <x v="21"/>
    <x v="2"/>
    <x v="14"/>
    <x v="69"/>
    <x v="1"/>
    <x v="7"/>
    <n v="287500"/>
    <n v="0"/>
  </r>
  <r>
    <x v="0"/>
    <x v="0"/>
    <x v="0"/>
    <x v="1"/>
    <x v="6"/>
    <x v="1"/>
    <x v="21"/>
    <x v="2"/>
    <x v="14"/>
    <x v="69"/>
    <x v="1"/>
    <x v="8"/>
    <n v="862500"/>
    <n v="0"/>
  </r>
  <r>
    <x v="0"/>
    <x v="0"/>
    <x v="0"/>
    <x v="1"/>
    <x v="6"/>
    <x v="1"/>
    <x v="21"/>
    <x v="2"/>
    <x v="14"/>
    <x v="69"/>
    <x v="1"/>
    <x v="9"/>
    <n v="724500"/>
    <n v="0"/>
  </r>
  <r>
    <x v="0"/>
    <x v="0"/>
    <x v="0"/>
    <x v="1"/>
    <x v="6"/>
    <x v="1"/>
    <x v="21"/>
    <x v="2"/>
    <x v="14"/>
    <x v="69"/>
    <x v="1"/>
    <x v="10"/>
    <n v="132250"/>
    <n v="0"/>
  </r>
  <r>
    <x v="0"/>
    <x v="0"/>
    <x v="0"/>
    <x v="1"/>
    <x v="6"/>
    <x v="1"/>
    <x v="21"/>
    <x v="2"/>
    <x v="14"/>
    <x v="69"/>
    <x v="1"/>
    <x v="11"/>
    <n v="247208839"/>
    <n v="0"/>
  </r>
  <r>
    <x v="0"/>
    <x v="0"/>
    <x v="0"/>
    <x v="1"/>
    <x v="6"/>
    <x v="1"/>
    <x v="21"/>
    <x v="2"/>
    <x v="14"/>
    <x v="69"/>
    <x v="1"/>
    <x v="12"/>
    <n v="149500"/>
    <n v="0"/>
  </r>
  <r>
    <x v="0"/>
    <x v="0"/>
    <x v="0"/>
    <x v="1"/>
    <x v="6"/>
    <x v="1"/>
    <x v="21"/>
    <x v="2"/>
    <x v="14"/>
    <x v="69"/>
    <x v="2"/>
    <x v="14"/>
    <n v="0"/>
    <n v="0"/>
  </r>
  <r>
    <x v="0"/>
    <x v="0"/>
    <x v="0"/>
    <x v="1"/>
    <x v="6"/>
    <x v="1"/>
    <x v="21"/>
    <x v="2"/>
    <x v="14"/>
    <x v="69"/>
    <x v="2"/>
    <x v="17"/>
    <n v="251275"/>
    <n v="0"/>
  </r>
  <r>
    <x v="0"/>
    <x v="0"/>
    <x v="0"/>
    <x v="1"/>
    <x v="6"/>
    <x v="1"/>
    <x v="21"/>
    <x v="2"/>
    <x v="14"/>
    <x v="69"/>
    <x v="2"/>
    <x v="18"/>
    <n v="184000"/>
    <n v="0"/>
  </r>
  <r>
    <x v="0"/>
    <x v="0"/>
    <x v="0"/>
    <x v="1"/>
    <x v="6"/>
    <x v="1"/>
    <x v="21"/>
    <x v="2"/>
    <x v="14"/>
    <x v="69"/>
    <x v="2"/>
    <x v="19"/>
    <n v="149500"/>
    <n v="0"/>
  </r>
  <r>
    <x v="0"/>
    <x v="0"/>
    <x v="0"/>
    <x v="1"/>
    <x v="6"/>
    <x v="1"/>
    <x v="21"/>
    <x v="2"/>
    <x v="6"/>
    <x v="30"/>
    <x v="2"/>
    <x v="18"/>
    <n v="30000"/>
    <n v="0"/>
  </r>
  <r>
    <x v="0"/>
    <x v="0"/>
    <x v="0"/>
    <x v="1"/>
    <x v="6"/>
    <x v="1"/>
    <x v="22"/>
    <x v="0"/>
    <x v="0"/>
    <x v="1"/>
    <x v="0"/>
    <x v="0"/>
    <n v="4822818"/>
    <n v="0"/>
  </r>
  <r>
    <x v="0"/>
    <x v="0"/>
    <x v="0"/>
    <x v="1"/>
    <x v="6"/>
    <x v="1"/>
    <x v="22"/>
    <x v="0"/>
    <x v="0"/>
    <x v="1"/>
    <x v="0"/>
    <x v="1"/>
    <n v="3069066"/>
    <n v="0"/>
  </r>
  <r>
    <x v="0"/>
    <x v="0"/>
    <x v="0"/>
    <x v="1"/>
    <x v="6"/>
    <x v="1"/>
    <x v="22"/>
    <x v="0"/>
    <x v="0"/>
    <x v="1"/>
    <x v="0"/>
    <x v="3"/>
    <n v="1315314"/>
    <n v="0"/>
  </r>
  <r>
    <x v="0"/>
    <x v="0"/>
    <x v="0"/>
    <x v="1"/>
    <x v="6"/>
    <x v="1"/>
    <x v="22"/>
    <x v="0"/>
    <x v="0"/>
    <x v="1"/>
    <x v="1"/>
    <x v="5"/>
    <n v="5932958"/>
    <n v="0"/>
  </r>
  <r>
    <x v="0"/>
    <x v="0"/>
    <x v="0"/>
    <x v="1"/>
    <x v="6"/>
    <x v="1"/>
    <x v="22"/>
    <x v="0"/>
    <x v="0"/>
    <x v="1"/>
    <x v="1"/>
    <x v="11"/>
    <n v="34186545"/>
    <n v="0"/>
  </r>
  <r>
    <x v="0"/>
    <x v="0"/>
    <x v="0"/>
    <x v="1"/>
    <x v="6"/>
    <x v="1"/>
    <x v="22"/>
    <x v="0"/>
    <x v="0"/>
    <x v="1"/>
    <x v="2"/>
    <x v="18"/>
    <n v="745038"/>
    <n v="0"/>
  </r>
  <r>
    <x v="0"/>
    <x v="0"/>
    <x v="0"/>
    <x v="1"/>
    <x v="6"/>
    <x v="1"/>
    <x v="22"/>
    <x v="0"/>
    <x v="0"/>
    <x v="1"/>
    <x v="2"/>
    <x v="19"/>
    <n v="174149"/>
    <n v="0"/>
  </r>
  <r>
    <x v="0"/>
    <x v="0"/>
    <x v="0"/>
    <x v="1"/>
    <x v="6"/>
    <x v="1"/>
    <x v="22"/>
    <x v="0"/>
    <x v="2"/>
    <x v="3"/>
    <x v="0"/>
    <x v="0"/>
    <n v="40500000"/>
    <n v="1784000"/>
  </r>
  <r>
    <x v="0"/>
    <x v="0"/>
    <x v="0"/>
    <x v="1"/>
    <x v="6"/>
    <x v="1"/>
    <x v="22"/>
    <x v="0"/>
    <x v="2"/>
    <x v="3"/>
    <x v="0"/>
    <x v="1"/>
    <n v="5800000"/>
    <n v="345000"/>
  </r>
  <r>
    <x v="0"/>
    <x v="0"/>
    <x v="0"/>
    <x v="1"/>
    <x v="6"/>
    <x v="1"/>
    <x v="22"/>
    <x v="0"/>
    <x v="2"/>
    <x v="3"/>
    <x v="0"/>
    <x v="3"/>
    <n v="5511600"/>
    <n v="272554.7"/>
  </r>
  <r>
    <x v="0"/>
    <x v="0"/>
    <x v="0"/>
    <x v="1"/>
    <x v="6"/>
    <x v="1"/>
    <x v="22"/>
    <x v="0"/>
    <x v="2"/>
    <x v="3"/>
    <x v="1"/>
    <x v="5"/>
    <n v="6000000"/>
    <n v="666700"/>
  </r>
  <r>
    <x v="0"/>
    <x v="0"/>
    <x v="0"/>
    <x v="1"/>
    <x v="6"/>
    <x v="1"/>
    <x v="22"/>
    <x v="0"/>
    <x v="2"/>
    <x v="3"/>
    <x v="1"/>
    <x v="6"/>
    <n v="9500000"/>
    <n v="0"/>
  </r>
  <r>
    <x v="0"/>
    <x v="0"/>
    <x v="0"/>
    <x v="1"/>
    <x v="6"/>
    <x v="1"/>
    <x v="22"/>
    <x v="0"/>
    <x v="2"/>
    <x v="3"/>
    <x v="1"/>
    <x v="7"/>
    <n v="6000000"/>
    <n v="0"/>
  </r>
  <r>
    <x v="0"/>
    <x v="0"/>
    <x v="0"/>
    <x v="1"/>
    <x v="6"/>
    <x v="1"/>
    <x v="22"/>
    <x v="0"/>
    <x v="2"/>
    <x v="3"/>
    <x v="1"/>
    <x v="8"/>
    <n v="7000000"/>
    <n v="1042916.73"/>
  </r>
  <r>
    <x v="0"/>
    <x v="0"/>
    <x v="0"/>
    <x v="1"/>
    <x v="6"/>
    <x v="1"/>
    <x v="22"/>
    <x v="0"/>
    <x v="2"/>
    <x v="3"/>
    <x v="1"/>
    <x v="11"/>
    <n v="80000000"/>
    <n v="2005110"/>
  </r>
  <r>
    <x v="0"/>
    <x v="0"/>
    <x v="0"/>
    <x v="1"/>
    <x v="6"/>
    <x v="1"/>
    <x v="22"/>
    <x v="0"/>
    <x v="2"/>
    <x v="3"/>
    <x v="1"/>
    <x v="12"/>
    <n v="11000000"/>
    <n v="0"/>
  </r>
  <r>
    <x v="0"/>
    <x v="0"/>
    <x v="0"/>
    <x v="1"/>
    <x v="6"/>
    <x v="1"/>
    <x v="22"/>
    <x v="0"/>
    <x v="2"/>
    <x v="3"/>
    <x v="2"/>
    <x v="13"/>
    <n v="4188400"/>
    <n v="0"/>
  </r>
  <r>
    <x v="0"/>
    <x v="0"/>
    <x v="0"/>
    <x v="1"/>
    <x v="6"/>
    <x v="1"/>
    <x v="22"/>
    <x v="0"/>
    <x v="2"/>
    <x v="3"/>
    <x v="2"/>
    <x v="17"/>
    <n v="4000000"/>
    <n v="0"/>
  </r>
  <r>
    <x v="0"/>
    <x v="0"/>
    <x v="0"/>
    <x v="1"/>
    <x v="6"/>
    <x v="1"/>
    <x v="22"/>
    <x v="0"/>
    <x v="2"/>
    <x v="3"/>
    <x v="2"/>
    <x v="18"/>
    <n v="7000000"/>
    <n v="0"/>
  </r>
  <r>
    <x v="0"/>
    <x v="0"/>
    <x v="0"/>
    <x v="1"/>
    <x v="6"/>
    <x v="1"/>
    <x v="22"/>
    <x v="2"/>
    <x v="8"/>
    <x v="55"/>
    <x v="2"/>
    <x v="18"/>
    <n v="400000"/>
    <n v="0"/>
  </r>
  <r>
    <x v="0"/>
    <x v="0"/>
    <x v="0"/>
    <x v="1"/>
    <x v="6"/>
    <x v="1"/>
    <x v="23"/>
    <x v="3"/>
    <x v="18"/>
    <x v="56"/>
    <x v="2"/>
    <x v="18"/>
    <n v="465640"/>
    <n v="8260"/>
  </r>
  <r>
    <x v="0"/>
    <x v="0"/>
    <x v="0"/>
    <x v="1"/>
    <x v="6"/>
    <x v="1"/>
    <x v="23"/>
    <x v="3"/>
    <x v="18"/>
    <x v="56"/>
    <x v="5"/>
    <x v="34"/>
    <n v="175000000"/>
    <n v="0"/>
  </r>
  <r>
    <x v="0"/>
    <x v="0"/>
    <x v="0"/>
    <x v="1"/>
    <x v="6"/>
    <x v="1"/>
    <x v="25"/>
    <x v="2"/>
    <x v="14"/>
    <x v="42"/>
    <x v="2"/>
    <x v="13"/>
    <n v="0"/>
    <n v="22415005.030000001"/>
  </r>
  <r>
    <x v="0"/>
    <x v="0"/>
    <x v="0"/>
    <x v="1"/>
    <x v="6"/>
    <x v="1"/>
    <x v="25"/>
    <x v="2"/>
    <x v="14"/>
    <x v="42"/>
    <x v="2"/>
    <x v="16"/>
    <n v="0"/>
    <n v="14082088.32"/>
  </r>
  <r>
    <x v="0"/>
    <x v="0"/>
    <x v="0"/>
    <x v="1"/>
    <x v="6"/>
    <x v="1"/>
    <x v="25"/>
    <x v="2"/>
    <x v="14"/>
    <x v="42"/>
    <x v="2"/>
    <x v="17"/>
    <n v="0"/>
    <n v="4653780.4799999995"/>
  </r>
  <r>
    <x v="0"/>
    <x v="0"/>
    <x v="0"/>
    <x v="1"/>
    <x v="6"/>
    <x v="1"/>
    <x v="25"/>
    <x v="2"/>
    <x v="14"/>
    <x v="42"/>
    <x v="2"/>
    <x v="18"/>
    <n v="0"/>
    <n v="3368605.06"/>
  </r>
  <r>
    <x v="0"/>
    <x v="0"/>
    <x v="0"/>
    <x v="1"/>
    <x v="6"/>
    <x v="1"/>
    <x v="25"/>
    <x v="2"/>
    <x v="14"/>
    <x v="42"/>
    <x v="2"/>
    <x v="20"/>
    <n v="0"/>
    <n v="1161403.68"/>
  </r>
  <r>
    <x v="0"/>
    <x v="0"/>
    <x v="0"/>
    <x v="1"/>
    <x v="6"/>
    <x v="1"/>
    <x v="25"/>
    <x v="2"/>
    <x v="4"/>
    <x v="12"/>
    <x v="2"/>
    <x v="16"/>
    <n v="0"/>
    <n v="0"/>
  </r>
  <r>
    <x v="0"/>
    <x v="0"/>
    <x v="0"/>
    <x v="1"/>
    <x v="6"/>
    <x v="1"/>
    <x v="25"/>
    <x v="2"/>
    <x v="4"/>
    <x v="12"/>
    <x v="2"/>
    <x v="18"/>
    <n v="0"/>
    <n v="0"/>
  </r>
  <r>
    <x v="0"/>
    <x v="0"/>
    <x v="0"/>
    <x v="1"/>
    <x v="6"/>
    <x v="1"/>
    <x v="25"/>
    <x v="2"/>
    <x v="4"/>
    <x v="31"/>
    <x v="2"/>
    <x v="16"/>
    <n v="0"/>
    <n v="0"/>
  </r>
  <r>
    <x v="0"/>
    <x v="0"/>
    <x v="0"/>
    <x v="1"/>
    <x v="6"/>
    <x v="1"/>
    <x v="25"/>
    <x v="2"/>
    <x v="4"/>
    <x v="31"/>
    <x v="2"/>
    <x v="18"/>
    <n v="0"/>
    <n v="0"/>
  </r>
  <r>
    <x v="0"/>
    <x v="0"/>
    <x v="0"/>
    <x v="1"/>
    <x v="6"/>
    <x v="1"/>
    <x v="25"/>
    <x v="2"/>
    <x v="4"/>
    <x v="31"/>
    <x v="2"/>
    <x v="20"/>
    <n v="0"/>
    <n v="0"/>
  </r>
  <r>
    <x v="0"/>
    <x v="0"/>
    <x v="0"/>
    <x v="1"/>
    <x v="6"/>
    <x v="1"/>
    <x v="25"/>
    <x v="2"/>
    <x v="4"/>
    <x v="32"/>
    <x v="2"/>
    <x v="18"/>
    <n v="0"/>
    <n v="0"/>
  </r>
  <r>
    <x v="0"/>
    <x v="0"/>
    <x v="0"/>
    <x v="1"/>
    <x v="6"/>
    <x v="1"/>
    <x v="25"/>
    <x v="2"/>
    <x v="5"/>
    <x v="61"/>
    <x v="1"/>
    <x v="11"/>
    <n v="14226352"/>
    <n v="0"/>
  </r>
  <r>
    <x v="0"/>
    <x v="0"/>
    <x v="0"/>
    <x v="1"/>
    <x v="6"/>
    <x v="1"/>
    <x v="25"/>
    <x v="2"/>
    <x v="6"/>
    <x v="43"/>
    <x v="2"/>
    <x v="18"/>
    <n v="7817000"/>
    <n v="0"/>
  </r>
  <r>
    <x v="0"/>
    <x v="0"/>
    <x v="0"/>
    <x v="1"/>
    <x v="6"/>
    <x v="4"/>
    <x v="28"/>
    <x v="0"/>
    <x v="0"/>
    <x v="1"/>
    <x v="2"/>
    <x v="18"/>
    <n v="29760"/>
    <n v="2480"/>
  </r>
  <r>
    <x v="0"/>
    <x v="0"/>
    <x v="0"/>
    <x v="1"/>
    <x v="6"/>
    <x v="5"/>
    <x v="29"/>
    <x v="0"/>
    <x v="2"/>
    <x v="47"/>
    <x v="2"/>
    <x v="18"/>
    <n v="500000"/>
    <n v="510914.76999999996"/>
  </r>
  <r>
    <x v="0"/>
    <x v="0"/>
    <x v="0"/>
    <x v="1"/>
    <x v="6"/>
    <x v="6"/>
    <x v="30"/>
    <x v="0"/>
    <x v="2"/>
    <x v="3"/>
    <x v="2"/>
    <x v="18"/>
    <n v="250000"/>
    <n v="28107.599999999999"/>
  </r>
  <r>
    <x v="0"/>
    <x v="0"/>
    <x v="0"/>
    <x v="1"/>
    <x v="7"/>
    <x v="0"/>
    <x v="0"/>
    <x v="0"/>
    <x v="0"/>
    <x v="0"/>
    <x v="6"/>
    <x v="36"/>
    <n v="13600000"/>
    <n v="2266664"/>
  </r>
  <r>
    <x v="0"/>
    <x v="0"/>
    <x v="0"/>
    <x v="1"/>
    <x v="7"/>
    <x v="0"/>
    <x v="0"/>
    <x v="0"/>
    <x v="0"/>
    <x v="0"/>
    <x v="6"/>
    <x v="37"/>
    <n v="200000"/>
    <n v="33334"/>
  </r>
  <r>
    <x v="0"/>
    <x v="0"/>
    <x v="0"/>
    <x v="1"/>
    <x v="7"/>
    <x v="0"/>
    <x v="0"/>
    <x v="0"/>
    <x v="0"/>
    <x v="0"/>
    <x v="6"/>
    <x v="38"/>
    <n v="18500000"/>
    <n v="3083334"/>
  </r>
  <r>
    <x v="0"/>
    <x v="0"/>
    <x v="0"/>
    <x v="1"/>
    <x v="7"/>
    <x v="0"/>
    <x v="0"/>
    <x v="0"/>
    <x v="0"/>
    <x v="0"/>
    <x v="6"/>
    <x v="39"/>
    <n v="2700000"/>
    <n v="450002"/>
  </r>
  <r>
    <x v="0"/>
    <x v="0"/>
    <x v="0"/>
    <x v="1"/>
    <x v="7"/>
    <x v="0"/>
    <x v="0"/>
    <x v="0"/>
    <x v="0"/>
    <x v="0"/>
    <x v="6"/>
    <x v="40"/>
    <n v="30000000"/>
    <n v="5000000"/>
  </r>
  <r>
    <x v="0"/>
    <x v="0"/>
    <x v="0"/>
    <x v="1"/>
    <x v="7"/>
    <x v="0"/>
    <x v="0"/>
    <x v="0"/>
    <x v="0"/>
    <x v="0"/>
    <x v="6"/>
    <x v="41"/>
    <n v="2500000"/>
    <n v="416666"/>
  </r>
  <r>
    <x v="0"/>
    <x v="0"/>
    <x v="0"/>
    <x v="1"/>
    <x v="7"/>
    <x v="0"/>
    <x v="0"/>
    <x v="0"/>
    <x v="0"/>
    <x v="0"/>
    <x v="5"/>
    <x v="42"/>
    <n v="150000000"/>
    <n v="25000000"/>
  </r>
  <r>
    <x v="0"/>
    <x v="0"/>
    <x v="0"/>
    <x v="1"/>
    <x v="7"/>
    <x v="0"/>
    <x v="1"/>
    <x v="0"/>
    <x v="0"/>
    <x v="0"/>
    <x v="6"/>
    <x v="36"/>
    <n v="15110157"/>
    <n v="2518359.5"/>
  </r>
  <r>
    <x v="0"/>
    <x v="0"/>
    <x v="0"/>
    <x v="1"/>
    <x v="7"/>
    <x v="0"/>
    <x v="1"/>
    <x v="0"/>
    <x v="0"/>
    <x v="0"/>
    <x v="6"/>
    <x v="37"/>
    <n v="25000"/>
    <n v="4166.66"/>
  </r>
  <r>
    <x v="0"/>
    <x v="0"/>
    <x v="0"/>
    <x v="1"/>
    <x v="7"/>
    <x v="0"/>
    <x v="1"/>
    <x v="0"/>
    <x v="0"/>
    <x v="0"/>
    <x v="6"/>
    <x v="38"/>
    <n v="80500000"/>
    <n v="13416666.68"/>
  </r>
  <r>
    <x v="0"/>
    <x v="0"/>
    <x v="0"/>
    <x v="1"/>
    <x v="7"/>
    <x v="0"/>
    <x v="1"/>
    <x v="0"/>
    <x v="0"/>
    <x v="0"/>
    <x v="6"/>
    <x v="39"/>
    <n v="3700000"/>
    <n v="616666.66"/>
  </r>
  <r>
    <x v="0"/>
    <x v="0"/>
    <x v="0"/>
    <x v="1"/>
    <x v="7"/>
    <x v="0"/>
    <x v="1"/>
    <x v="0"/>
    <x v="0"/>
    <x v="0"/>
    <x v="6"/>
    <x v="43"/>
    <n v="1000000"/>
    <n v="166666.66"/>
  </r>
  <r>
    <x v="0"/>
    <x v="0"/>
    <x v="0"/>
    <x v="1"/>
    <x v="7"/>
    <x v="0"/>
    <x v="1"/>
    <x v="0"/>
    <x v="0"/>
    <x v="0"/>
    <x v="6"/>
    <x v="40"/>
    <n v="6150000"/>
    <n v="1024999.9999999999"/>
  </r>
  <r>
    <x v="0"/>
    <x v="0"/>
    <x v="0"/>
    <x v="1"/>
    <x v="7"/>
    <x v="0"/>
    <x v="1"/>
    <x v="0"/>
    <x v="0"/>
    <x v="0"/>
    <x v="6"/>
    <x v="41"/>
    <n v="15000000"/>
    <n v="2500000"/>
  </r>
  <r>
    <x v="0"/>
    <x v="0"/>
    <x v="0"/>
    <x v="1"/>
    <x v="7"/>
    <x v="0"/>
    <x v="1"/>
    <x v="0"/>
    <x v="0"/>
    <x v="0"/>
    <x v="5"/>
    <x v="42"/>
    <n v="100000000"/>
    <n v="16666666.66"/>
  </r>
  <r>
    <x v="0"/>
    <x v="0"/>
    <x v="0"/>
    <x v="1"/>
    <x v="7"/>
    <x v="1"/>
    <x v="2"/>
    <x v="0"/>
    <x v="0"/>
    <x v="1"/>
    <x v="6"/>
    <x v="36"/>
    <n v="153441461"/>
    <n v="2910776.56"/>
  </r>
  <r>
    <x v="0"/>
    <x v="0"/>
    <x v="0"/>
    <x v="1"/>
    <x v="7"/>
    <x v="1"/>
    <x v="2"/>
    <x v="0"/>
    <x v="0"/>
    <x v="1"/>
    <x v="6"/>
    <x v="37"/>
    <n v="11558170"/>
    <n v="0"/>
  </r>
  <r>
    <x v="0"/>
    <x v="0"/>
    <x v="0"/>
    <x v="1"/>
    <x v="7"/>
    <x v="1"/>
    <x v="2"/>
    <x v="0"/>
    <x v="0"/>
    <x v="1"/>
    <x v="6"/>
    <x v="38"/>
    <n v="173228260"/>
    <n v="11684970"/>
  </r>
  <r>
    <x v="0"/>
    <x v="0"/>
    <x v="0"/>
    <x v="1"/>
    <x v="7"/>
    <x v="1"/>
    <x v="2"/>
    <x v="0"/>
    <x v="0"/>
    <x v="1"/>
    <x v="6"/>
    <x v="39"/>
    <n v="22506253"/>
    <n v="0"/>
  </r>
  <r>
    <x v="0"/>
    <x v="0"/>
    <x v="0"/>
    <x v="1"/>
    <x v="7"/>
    <x v="1"/>
    <x v="2"/>
    <x v="0"/>
    <x v="0"/>
    <x v="1"/>
    <x v="6"/>
    <x v="43"/>
    <n v="6365000"/>
    <n v="0"/>
  </r>
  <r>
    <x v="0"/>
    <x v="0"/>
    <x v="0"/>
    <x v="1"/>
    <x v="7"/>
    <x v="1"/>
    <x v="2"/>
    <x v="0"/>
    <x v="0"/>
    <x v="1"/>
    <x v="6"/>
    <x v="40"/>
    <n v="25590896"/>
    <n v="0"/>
  </r>
  <r>
    <x v="0"/>
    <x v="0"/>
    <x v="0"/>
    <x v="1"/>
    <x v="7"/>
    <x v="1"/>
    <x v="2"/>
    <x v="0"/>
    <x v="0"/>
    <x v="1"/>
    <x v="6"/>
    <x v="41"/>
    <n v="18986496"/>
    <n v="0"/>
  </r>
  <r>
    <x v="0"/>
    <x v="0"/>
    <x v="0"/>
    <x v="1"/>
    <x v="7"/>
    <x v="1"/>
    <x v="2"/>
    <x v="0"/>
    <x v="0"/>
    <x v="1"/>
    <x v="5"/>
    <x v="42"/>
    <n v="1111574409"/>
    <n v="16548083.679999998"/>
  </r>
  <r>
    <x v="0"/>
    <x v="0"/>
    <x v="0"/>
    <x v="1"/>
    <x v="7"/>
    <x v="1"/>
    <x v="2"/>
    <x v="0"/>
    <x v="1"/>
    <x v="2"/>
    <x v="6"/>
    <x v="36"/>
    <n v="153629875"/>
    <n v="1447667.57"/>
  </r>
  <r>
    <x v="0"/>
    <x v="0"/>
    <x v="0"/>
    <x v="1"/>
    <x v="7"/>
    <x v="1"/>
    <x v="2"/>
    <x v="0"/>
    <x v="1"/>
    <x v="2"/>
    <x v="6"/>
    <x v="37"/>
    <n v="3050000"/>
    <n v="0"/>
  </r>
  <r>
    <x v="0"/>
    <x v="0"/>
    <x v="0"/>
    <x v="1"/>
    <x v="7"/>
    <x v="1"/>
    <x v="2"/>
    <x v="0"/>
    <x v="1"/>
    <x v="2"/>
    <x v="6"/>
    <x v="38"/>
    <n v="698754569"/>
    <n v="0"/>
  </r>
  <r>
    <x v="0"/>
    <x v="0"/>
    <x v="0"/>
    <x v="1"/>
    <x v="7"/>
    <x v="1"/>
    <x v="2"/>
    <x v="0"/>
    <x v="1"/>
    <x v="2"/>
    <x v="6"/>
    <x v="39"/>
    <n v="520833796"/>
    <n v="35854976.560000002"/>
  </r>
  <r>
    <x v="0"/>
    <x v="0"/>
    <x v="0"/>
    <x v="1"/>
    <x v="7"/>
    <x v="1"/>
    <x v="2"/>
    <x v="0"/>
    <x v="1"/>
    <x v="2"/>
    <x v="6"/>
    <x v="43"/>
    <n v="3372400"/>
    <n v="0"/>
  </r>
  <r>
    <x v="0"/>
    <x v="0"/>
    <x v="0"/>
    <x v="1"/>
    <x v="7"/>
    <x v="1"/>
    <x v="2"/>
    <x v="0"/>
    <x v="1"/>
    <x v="2"/>
    <x v="6"/>
    <x v="40"/>
    <n v="13422066"/>
    <n v="0"/>
  </r>
  <r>
    <x v="0"/>
    <x v="0"/>
    <x v="0"/>
    <x v="1"/>
    <x v="7"/>
    <x v="1"/>
    <x v="2"/>
    <x v="0"/>
    <x v="1"/>
    <x v="2"/>
    <x v="6"/>
    <x v="44"/>
    <n v="1100000"/>
    <n v="0"/>
  </r>
  <r>
    <x v="0"/>
    <x v="0"/>
    <x v="0"/>
    <x v="1"/>
    <x v="7"/>
    <x v="1"/>
    <x v="2"/>
    <x v="0"/>
    <x v="1"/>
    <x v="2"/>
    <x v="6"/>
    <x v="41"/>
    <n v="91400409"/>
    <n v="15000000"/>
  </r>
  <r>
    <x v="0"/>
    <x v="0"/>
    <x v="0"/>
    <x v="1"/>
    <x v="7"/>
    <x v="1"/>
    <x v="2"/>
    <x v="0"/>
    <x v="1"/>
    <x v="2"/>
    <x v="5"/>
    <x v="42"/>
    <n v="121570127"/>
    <n v="0"/>
  </r>
  <r>
    <x v="0"/>
    <x v="0"/>
    <x v="0"/>
    <x v="1"/>
    <x v="7"/>
    <x v="1"/>
    <x v="2"/>
    <x v="0"/>
    <x v="2"/>
    <x v="8"/>
    <x v="5"/>
    <x v="42"/>
    <n v="616166241"/>
    <n v="30815555.649999999"/>
  </r>
  <r>
    <x v="0"/>
    <x v="0"/>
    <x v="0"/>
    <x v="1"/>
    <x v="7"/>
    <x v="1"/>
    <x v="2"/>
    <x v="0"/>
    <x v="2"/>
    <x v="9"/>
    <x v="5"/>
    <x v="42"/>
    <n v="56792236"/>
    <n v="0"/>
  </r>
  <r>
    <x v="0"/>
    <x v="0"/>
    <x v="0"/>
    <x v="1"/>
    <x v="7"/>
    <x v="1"/>
    <x v="2"/>
    <x v="0"/>
    <x v="2"/>
    <x v="3"/>
    <x v="6"/>
    <x v="36"/>
    <n v="340000"/>
    <n v="0"/>
  </r>
  <r>
    <x v="0"/>
    <x v="0"/>
    <x v="0"/>
    <x v="1"/>
    <x v="7"/>
    <x v="1"/>
    <x v="2"/>
    <x v="0"/>
    <x v="2"/>
    <x v="3"/>
    <x v="6"/>
    <x v="37"/>
    <n v="10000"/>
    <n v="0"/>
  </r>
  <r>
    <x v="0"/>
    <x v="0"/>
    <x v="0"/>
    <x v="1"/>
    <x v="7"/>
    <x v="1"/>
    <x v="2"/>
    <x v="0"/>
    <x v="2"/>
    <x v="3"/>
    <x v="5"/>
    <x v="42"/>
    <n v="22512328"/>
    <n v="0"/>
  </r>
  <r>
    <x v="0"/>
    <x v="0"/>
    <x v="0"/>
    <x v="1"/>
    <x v="7"/>
    <x v="1"/>
    <x v="2"/>
    <x v="0"/>
    <x v="2"/>
    <x v="10"/>
    <x v="5"/>
    <x v="42"/>
    <n v="7308222"/>
    <n v="0"/>
  </r>
  <r>
    <x v="0"/>
    <x v="0"/>
    <x v="0"/>
    <x v="1"/>
    <x v="7"/>
    <x v="1"/>
    <x v="2"/>
    <x v="3"/>
    <x v="7"/>
    <x v="39"/>
    <x v="5"/>
    <x v="42"/>
    <n v="2279720000"/>
    <n v="0"/>
  </r>
  <r>
    <x v="0"/>
    <x v="0"/>
    <x v="0"/>
    <x v="1"/>
    <x v="7"/>
    <x v="1"/>
    <x v="2"/>
    <x v="1"/>
    <x v="3"/>
    <x v="4"/>
    <x v="6"/>
    <x v="36"/>
    <n v="1100000"/>
    <n v="0"/>
  </r>
  <r>
    <x v="0"/>
    <x v="0"/>
    <x v="0"/>
    <x v="1"/>
    <x v="7"/>
    <x v="1"/>
    <x v="2"/>
    <x v="1"/>
    <x v="3"/>
    <x v="4"/>
    <x v="6"/>
    <x v="38"/>
    <n v="0"/>
    <n v="0"/>
  </r>
  <r>
    <x v="0"/>
    <x v="0"/>
    <x v="0"/>
    <x v="1"/>
    <x v="7"/>
    <x v="1"/>
    <x v="2"/>
    <x v="1"/>
    <x v="3"/>
    <x v="4"/>
    <x v="6"/>
    <x v="39"/>
    <n v="850000"/>
    <n v="108135.2"/>
  </r>
  <r>
    <x v="0"/>
    <x v="0"/>
    <x v="0"/>
    <x v="1"/>
    <x v="7"/>
    <x v="1"/>
    <x v="2"/>
    <x v="1"/>
    <x v="3"/>
    <x v="4"/>
    <x v="6"/>
    <x v="43"/>
    <n v="0"/>
    <n v="0"/>
  </r>
  <r>
    <x v="0"/>
    <x v="0"/>
    <x v="0"/>
    <x v="1"/>
    <x v="7"/>
    <x v="1"/>
    <x v="2"/>
    <x v="1"/>
    <x v="3"/>
    <x v="65"/>
    <x v="6"/>
    <x v="36"/>
    <n v="4663778"/>
    <n v="0"/>
  </r>
  <r>
    <x v="0"/>
    <x v="0"/>
    <x v="0"/>
    <x v="1"/>
    <x v="7"/>
    <x v="1"/>
    <x v="2"/>
    <x v="1"/>
    <x v="3"/>
    <x v="65"/>
    <x v="6"/>
    <x v="39"/>
    <n v="343600000"/>
    <n v="0"/>
  </r>
  <r>
    <x v="0"/>
    <x v="0"/>
    <x v="0"/>
    <x v="1"/>
    <x v="7"/>
    <x v="1"/>
    <x v="2"/>
    <x v="1"/>
    <x v="3"/>
    <x v="65"/>
    <x v="6"/>
    <x v="44"/>
    <n v="165788"/>
    <n v="0"/>
  </r>
  <r>
    <x v="0"/>
    <x v="0"/>
    <x v="0"/>
    <x v="1"/>
    <x v="7"/>
    <x v="1"/>
    <x v="2"/>
    <x v="1"/>
    <x v="3"/>
    <x v="65"/>
    <x v="5"/>
    <x v="42"/>
    <n v="901737496"/>
    <n v="0"/>
  </r>
  <r>
    <x v="0"/>
    <x v="0"/>
    <x v="0"/>
    <x v="1"/>
    <x v="7"/>
    <x v="1"/>
    <x v="2"/>
    <x v="2"/>
    <x v="14"/>
    <x v="69"/>
    <x v="5"/>
    <x v="42"/>
    <n v="416964573"/>
    <n v="8753306.0500000007"/>
  </r>
  <r>
    <x v="0"/>
    <x v="0"/>
    <x v="0"/>
    <x v="1"/>
    <x v="7"/>
    <x v="1"/>
    <x v="2"/>
    <x v="2"/>
    <x v="5"/>
    <x v="18"/>
    <x v="5"/>
    <x v="42"/>
    <n v="1850406"/>
    <n v="0"/>
  </r>
  <r>
    <x v="0"/>
    <x v="0"/>
    <x v="0"/>
    <x v="1"/>
    <x v="7"/>
    <x v="1"/>
    <x v="2"/>
    <x v="2"/>
    <x v="5"/>
    <x v="6"/>
    <x v="6"/>
    <x v="36"/>
    <n v="340000"/>
    <n v="0"/>
  </r>
  <r>
    <x v="0"/>
    <x v="0"/>
    <x v="0"/>
    <x v="1"/>
    <x v="7"/>
    <x v="1"/>
    <x v="2"/>
    <x v="2"/>
    <x v="5"/>
    <x v="6"/>
    <x v="6"/>
    <x v="39"/>
    <n v="100000"/>
    <n v="0"/>
  </r>
  <r>
    <x v="0"/>
    <x v="0"/>
    <x v="0"/>
    <x v="1"/>
    <x v="7"/>
    <x v="1"/>
    <x v="2"/>
    <x v="2"/>
    <x v="5"/>
    <x v="6"/>
    <x v="6"/>
    <x v="40"/>
    <n v="50000"/>
    <n v="0"/>
  </r>
  <r>
    <x v="0"/>
    <x v="0"/>
    <x v="0"/>
    <x v="1"/>
    <x v="7"/>
    <x v="1"/>
    <x v="2"/>
    <x v="2"/>
    <x v="5"/>
    <x v="61"/>
    <x v="5"/>
    <x v="42"/>
    <n v="56589220"/>
    <n v="0"/>
  </r>
  <r>
    <x v="0"/>
    <x v="0"/>
    <x v="0"/>
    <x v="1"/>
    <x v="7"/>
    <x v="1"/>
    <x v="2"/>
    <x v="2"/>
    <x v="6"/>
    <x v="66"/>
    <x v="5"/>
    <x v="42"/>
    <n v="32455361"/>
    <n v="0"/>
  </r>
  <r>
    <x v="0"/>
    <x v="0"/>
    <x v="0"/>
    <x v="1"/>
    <x v="7"/>
    <x v="1"/>
    <x v="2"/>
    <x v="2"/>
    <x v="6"/>
    <x v="50"/>
    <x v="6"/>
    <x v="36"/>
    <n v="61031055"/>
    <n v="0"/>
  </r>
  <r>
    <x v="0"/>
    <x v="0"/>
    <x v="0"/>
    <x v="1"/>
    <x v="7"/>
    <x v="1"/>
    <x v="2"/>
    <x v="2"/>
    <x v="6"/>
    <x v="50"/>
    <x v="6"/>
    <x v="37"/>
    <n v="127050000"/>
    <n v="0"/>
  </r>
  <r>
    <x v="0"/>
    <x v="0"/>
    <x v="0"/>
    <x v="1"/>
    <x v="7"/>
    <x v="1"/>
    <x v="2"/>
    <x v="2"/>
    <x v="6"/>
    <x v="50"/>
    <x v="6"/>
    <x v="38"/>
    <n v="8000000"/>
    <n v="0"/>
  </r>
  <r>
    <x v="0"/>
    <x v="0"/>
    <x v="0"/>
    <x v="1"/>
    <x v="7"/>
    <x v="1"/>
    <x v="2"/>
    <x v="2"/>
    <x v="6"/>
    <x v="50"/>
    <x v="5"/>
    <x v="42"/>
    <n v="211272249"/>
    <n v="0"/>
  </r>
  <r>
    <x v="0"/>
    <x v="0"/>
    <x v="0"/>
    <x v="1"/>
    <x v="7"/>
    <x v="1"/>
    <x v="2"/>
    <x v="2"/>
    <x v="6"/>
    <x v="7"/>
    <x v="6"/>
    <x v="36"/>
    <n v="508079034"/>
    <n v="81099698.689999998"/>
  </r>
  <r>
    <x v="0"/>
    <x v="0"/>
    <x v="0"/>
    <x v="1"/>
    <x v="7"/>
    <x v="1"/>
    <x v="2"/>
    <x v="2"/>
    <x v="6"/>
    <x v="7"/>
    <x v="6"/>
    <x v="37"/>
    <n v="16392514"/>
    <n v="0"/>
  </r>
  <r>
    <x v="0"/>
    <x v="0"/>
    <x v="0"/>
    <x v="1"/>
    <x v="7"/>
    <x v="1"/>
    <x v="2"/>
    <x v="2"/>
    <x v="6"/>
    <x v="7"/>
    <x v="6"/>
    <x v="38"/>
    <n v="94005382"/>
    <n v="2634716.98"/>
  </r>
  <r>
    <x v="0"/>
    <x v="0"/>
    <x v="0"/>
    <x v="1"/>
    <x v="7"/>
    <x v="1"/>
    <x v="2"/>
    <x v="2"/>
    <x v="6"/>
    <x v="7"/>
    <x v="6"/>
    <x v="39"/>
    <n v="42890915"/>
    <n v="101410.26"/>
  </r>
  <r>
    <x v="0"/>
    <x v="0"/>
    <x v="0"/>
    <x v="1"/>
    <x v="7"/>
    <x v="1"/>
    <x v="2"/>
    <x v="2"/>
    <x v="6"/>
    <x v="7"/>
    <x v="6"/>
    <x v="43"/>
    <n v="1988684"/>
    <n v="0"/>
  </r>
  <r>
    <x v="0"/>
    <x v="0"/>
    <x v="0"/>
    <x v="1"/>
    <x v="7"/>
    <x v="1"/>
    <x v="2"/>
    <x v="2"/>
    <x v="6"/>
    <x v="7"/>
    <x v="6"/>
    <x v="45"/>
    <n v="800000"/>
    <n v="0"/>
  </r>
  <r>
    <x v="0"/>
    <x v="0"/>
    <x v="0"/>
    <x v="1"/>
    <x v="7"/>
    <x v="1"/>
    <x v="2"/>
    <x v="2"/>
    <x v="6"/>
    <x v="7"/>
    <x v="6"/>
    <x v="40"/>
    <n v="8569680"/>
    <n v="0"/>
  </r>
  <r>
    <x v="0"/>
    <x v="0"/>
    <x v="0"/>
    <x v="1"/>
    <x v="7"/>
    <x v="1"/>
    <x v="2"/>
    <x v="2"/>
    <x v="6"/>
    <x v="7"/>
    <x v="6"/>
    <x v="44"/>
    <n v="0"/>
    <n v="0"/>
  </r>
  <r>
    <x v="0"/>
    <x v="0"/>
    <x v="0"/>
    <x v="1"/>
    <x v="7"/>
    <x v="1"/>
    <x v="2"/>
    <x v="2"/>
    <x v="6"/>
    <x v="7"/>
    <x v="6"/>
    <x v="41"/>
    <n v="12774983"/>
    <n v="547026.1"/>
  </r>
  <r>
    <x v="0"/>
    <x v="0"/>
    <x v="0"/>
    <x v="1"/>
    <x v="7"/>
    <x v="1"/>
    <x v="2"/>
    <x v="2"/>
    <x v="6"/>
    <x v="7"/>
    <x v="5"/>
    <x v="42"/>
    <n v="119577406"/>
    <n v="2200134.09"/>
  </r>
  <r>
    <x v="0"/>
    <x v="0"/>
    <x v="0"/>
    <x v="1"/>
    <x v="7"/>
    <x v="1"/>
    <x v="3"/>
    <x v="0"/>
    <x v="0"/>
    <x v="1"/>
    <x v="6"/>
    <x v="36"/>
    <n v="31028869"/>
    <n v="495756.26"/>
  </r>
  <r>
    <x v="0"/>
    <x v="0"/>
    <x v="0"/>
    <x v="1"/>
    <x v="7"/>
    <x v="1"/>
    <x v="3"/>
    <x v="0"/>
    <x v="0"/>
    <x v="1"/>
    <x v="6"/>
    <x v="37"/>
    <n v="0"/>
    <n v="0"/>
  </r>
  <r>
    <x v="0"/>
    <x v="0"/>
    <x v="0"/>
    <x v="1"/>
    <x v="7"/>
    <x v="1"/>
    <x v="3"/>
    <x v="0"/>
    <x v="0"/>
    <x v="1"/>
    <x v="6"/>
    <x v="38"/>
    <n v="65811340"/>
    <n v="33059813"/>
  </r>
  <r>
    <x v="0"/>
    <x v="0"/>
    <x v="0"/>
    <x v="1"/>
    <x v="7"/>
    <x v="1"/>
    <x v="3"/>
    <x v="0"/>
    <x v="0"/>
    <x v="1"/>
    <x v="6"/>
    <x v="39"/>
    <n v="890292"/>
    <n v="741984"/>
  </r>
  <r>
    <x v="0"/>
    <x v="0"/>
    <x v="0"/>
    <x v="1"/>
    <x v="7"/>
    <x v="1"/>
    <x v="3"/>
    <x v="0"/>
    <x v="0"/>
    <x v="1"/>
    <x v="6"/>
    <x v="43"/>
    <n v="0"/>
    <n v="372225.66"/>
  </r>
  <r>
    <x v="0"/>
    <x v="0"/>
    <x v="0"/>
    <x v="1"/>
    <x v="7"/>
    <x v="1"/>
    <x v="3"/>
    <x v="0"/>
    <x v="0"/>
    <x v="1"/>
    <x v="6"/>
    <x v="40"/>
    <n v="0"/>
    <n v="0"/>
  </r>
  <r>
    <x v="0"/>
    <x v="0"/>
    <x v="0"/>
    <x v="1"/>
    <x v="7"/>
    <x v="1"/>
    <x v="3"/>
    <x v="0"/>
    <x v="0"/>
    <x v="1"/>
    <x v="6"/>
    <x v="44"/>
    <n v="0"/>
    <n v="0"/>
  </r>
  <r>
    <x v="0"/>
    <x v="0"/>
    <x v="0"/>
    <x v="1"/>
    <x v="7"/>
    <x v="1"/>
    <x v="3"/>
    <x v="0"/>
    <x v="0"/>
    <x v="1"/>
    <x v="6"/>
    <x v="41"/>
    <n v="2821526"/>
    <n v="0"/>
  </r>
  <r>
    <x v="0"/>
    <x v="0"/>
    <x v="0"/>
    <x v="1"/>
    <x v="7"/>
    <x v="1"/>
    <x v="3"/>
    <x v="0"/>
    <x v="0"/>
    <x v="1"/>
    <x v="5"/>
    <x v="42"/>
    <n v="0"/>
    <n v="0"/>
  </r>
  <r>
    <x v="0"/>
    <x v="0"/>
    <x v="0"/>
    <x v="1"/>
    <x v="7"/>
    <x v="1"/>
    <x v="3"/>
    <x v="0"/>
    <x v="2"/>
    <x v="8"/>
    <x v="6"/>
    <x v="36"/>
    <n v="72617418"/>
    <n v="0"/>
  </r>
  <r>
    <x v="0"/>
    <x v="0"/>
    <x v="0"/>
    <x v="1"/>
    <x v="7"/>
    <x v="1"/>
    <x v="3"/>
    <x v="0"/>
    <x v="2"/>
    <x v="8"/>
    <x v="6"/>
    <x v="37"/>
    <n v="50000"/>
    <n v="0"/>
  </r>
  <r>
    <x v="0"/>
    <x v="0"/>
    <x v="0"/>
    <x v="1"/>
    <x v="7"/>
    <x v="1"/>
    <x v="3"/>
    <x v="0"/>
    <x v="2"/>
    <x v="8"/>
    <x v="6"/>
    <x v="38"/>
    <n v="299096593"/>
    <n v="131940000"/>
  </r>
  <r>
    <x v="0"/>
    <x v="0"/>
    <x v="0"/>
    <x v="1"/>
    <x v="7"/>
    <x v="1"/>
    <x v="3"/>
    <x v="0"/>
    <x v="2"/>
    <x v="8"/>
    <x v="6"/>
    <x v="39"/>
    <n v="1315032"/>
    <n v="0"/>
  </r>
  <r>
    <x v="0"/>
    <x v="0"/>
    <x v="0"/>
    <x v="1"/>
    <x v="7"/>
    <x v="1"/>
    <x v="3"/>
    <x v="0"/>
    <x v="2"/>
    <x v="8"/>
    <x v="6"/>
    <x v="43"/>
    <n v="186143517"/>
    <n v="0"/>
  </r>
  <r>
    <x v="0"/>
    <x v="0"/>
    <x v="0"/>
    <x v="1"/>
    <x v="7"/>
    <x v="1"/>
    <x v="3"/>
    <x v="0"/>
    <x v="2"/>
    <x v="8"/>
    <x v="6"/>
    <x v="44"/>
    <n v="0"/>
    <n v="0"/>
  </r>
  <r>
    <x v="0"/>
    <x v="0"/>
    <x v="0"/>
    <x v="1"/>
    <x v="7"/>
    <x v="1"/>
    <x v="3"/>
    <x v="0"/>
    <x v="2"/>
    <x v="8"/>
    <x v="6"/>
    <x v="41"/>
    <n v="2512852"/>
    <n v="0"/>
  </r>
  <r>
    <x v="0"/>
    <x v="0"/>
    <x v="0"/>
    <x v="1"/>
    <x v="7"/>
    <x v="1"/>
    <x v="3"/>
    <x v="0"/>
    <x v="2"/>
    <x v="8"/>
    <x v="5"/>
    <x v="42"/>
    <n v="1000000"/>
    <n v="0"/>
  </r>
  <r>
    <x v="0"/>
    <x v="0"/>
    <x v="0"/>
    <x v="1"/>
    <x v="7"/>
    <x v="1"/>
    <x v="3"/>
    <x v="0"/>
    <x v="2"/>
    <x v="9"/>
    <x v="6"/>
    <x v="36"/>
    <n v="1103100"/>
    <n v="0"/>
  </r>
  <r>
    <x v="0"/>
    <x v="0"/>
    <x v="0"/>
    <x v="1"/>
    <x v="7"/>
    <x v="1"/>
    <x v="3"/>
    <x v="0"/>
    <x v="2"/>
    <x v="9"/>
    <x v="6"/>
    <x v="38"/>
    <n v="725000"/>
    <n v="0"/>
  </r>
  <r>
    <x v="0"/>
    <x v="0"/>
    <x v="0"/>
    <x v="1"/>
    <x v="7"/>
    <x v="1"/>
    <x v="3"/>
    <x v="0"/>
    <x v="2"/>
    <x v="9"/>
    <x v="6"/>
    <x v="39"/>
    <n v="879500"/>
    <n v="73956.5"/>
  </r>
  <r>
    <x v="0"/>
    <x v="0"/>
    <x v="0"/>
    <x v="1"/>
    <x v="7"/>
    <x v="1"/>
    <x v="3"/>
    <x v="0"/>
    <x v="2"/>
    <x v="9"/>
    <x v="6"/>
    <x v="43"/>
    <n v="115000"/>
    <n v="0"/>
  </r>
  <r>
    <x v="0"/>
    <x v="0"/>
    <x v="0"/>
    <x v="1"/>
    <x v="7"/>
    <x v="1"/>
    <x v="3"/>
    <x v="0"/>
    <x v="2"/>
    <x v="9"/>
    <x v="6"/>
    <x v="44"/>
    <n v="30000"/>
    <n v="0"/>
  </r>
  <r>
    <x v="0"/>
    <x v="0"/>
    <x v="0"/>
    <x v="1"/>
    <x v="7"/>
    <x v="1"/>
    <x v="3"/>
    <x v="0"/>
    <x v="2"/>
    <x v="9"/>
    <x v="6"/>
    <x v="41"/>
    <n v="5000"/>
    <n v="0"/>
  </r>
  <r>
    <x v="0"/>
    <x v="0"/>
    <x v="0"/>
    <x v="1"/>
    <x v="7"/>
    <x v="1"/>
    <x v="3"/>
    <x v="0"/>
    <x v="2"/>
    <x v="10"/>
    <x v="6"/>
    <x v="36"/>
    <n v="22878860"/>
    <n v="106189.18"/>
  </r>
  <r>
    <x v="0"/>
    <x v="0"/>
    <x v="0"/>
    <x v="1"/>
    <x v="7"/>
    <x v="1"/>
    <x v="3"/>
    <x v="0"/>
    <x v="2"/>
    <x v="10"/>
    <x v="6"/>
    <x v="38"/>
    <n v="0"/>
    <n v="0"/>
  </r>
  <r>
    <x v="0"/>
    <x v="0"/>
    <x v="0"/>
    <x v="1"/>
    <x v="7"/>
    <x v="1"/>
    <x v="3"/>
    <x v="0"/>
    <x v="2"/>
    <x v="10"/>
    <x v="6"/>
    <x v="39"/>
    <n v="0"/>
    <n v="10679"/>
  </r>
  <r>
    <x v="0"/>
    <x v="0"/>
    <x v="0"/>
    <x v="1"/>
    <x v="7"/>
    <x v="1"/>
    <x v="3"/>
    <x v="0"/>
    <x v="2"/>
    <x v="10"/>
    <x v="6"/>
    <x v="40"/>
    <n v="0"/>
    <n v="0"/>
  </r>
  <r>
    <x v="0"/>
    <x v="0"/>
    <x v="0"/>
    <x v="1"/>
    <x v="7"/>
    <x v="1"/>
    <x v="3"/>
    <x v="0"/>
    <x v="2"/>
    <x v="10"/>
    <x v="6"/>
    <x v="44"/>
    <n v="0"/>
    <n v="0"/>
  </r>
  <r>
    <x v="0"/>
    <x v="0"/>
    <x v="0"/>
    <x v="1"/>
    <x v="7"/>
    <x v="1"/>
    <x v="3"/>
    <x v="0"/>
    <x v="2"/>
    <x v="10"/>
    <x v="6"/>
    <x v="41"/>
    <n v="0"/>
    <n v="22656"/>
  </r>
  <r>
    <x v="0"/>
    <x v="0"/>
    <x v="0"/>
    <x v="1"/>
    <x v="7"/>
    <x v="1"/>
    <x v="3"/>
    <x v="3"/>
    <x v="7"/>
    <x v="11"/>
    <x v="6"/>
    <x v="36"/>
    <n v="4090000"/>
    <n v="0"/>
  </r>
  <r>
    <x v="0"/>
    <x v="0"/>
    <x v="0"/>
    <x v="1"/>
    <x v="7"/>
    <x v="1"/>
    <x v="3"/>
    <x v="3"/>
    <x v="7"/>
    <x v="11"/>
    <x v="6"/>
    <x v="38"/>
    <n v="3900000"/>
    <n v="0"/>
  </r>
  <r>
    <x v="0"/>
    <x v="0"/>
    <x v="0"/>
    <x v="1"/>
    <x v="7"/>
    <x v="1"/>
    <x v="3"/>
    <x v="3"/>
    <x v="7"/>
    <x v="11"/>
    <x v="6"/>
    <x v="39"/>
    <n v="5790000"/>
    <n v="0"/>
  </r>
  <r>
    <x v="0"/>
    <x v="0"/>
    <x v="0"/>
    <x v="1"/>
    <x v="7"/>
    <x v="1"/>
    <x v="3"/>
    <x v="3"/>
    <x v="7"/>
    <x v="11"/>
    <x v="6"/>
    <x v="43"/>
    <n v="4790000"/>
    <n v="0"/>
  </r>
  <r>
    <x v="0"/>
    <x v="0"/>
    <x v="0"/>
    <x v="1"/>
    <x v="7"/>
    <x v="1"/>
    <x v="3"/>
    <x v="3"/>
    <x v="7"/>
    <x v="11"/>
    <x v="6"/>
    <x v="41"/>
    <n v="3940000"/>
    <n v="0"/>
  </r>
  <r>
    <x v="0"/>
    <x v="0"/>
    <x v="0"/>
    <x v="1"/>
    <x v="7"/>
    <x v="1"/>
    <x v="3"/>
    <x v="2"/>
    <x v="4"/>
    <x v="12"/>
    <x v="6"/>
    <x v="36"/>
    <n v="1400000"/>
    <n v="0"/>
  </r>
  <r>
    <x v="0"/>
    <x v="0"/>
    <x v="0"/>
    <x v="1"/>
    <x v="7"/>
    <x v="1"/>
    <x v="3"/>
    <x v="2"/>
    <x v="4"/>
    <x v="12"/>
    <x v="6"/>
    <x v="37"/>
    <n v="1900000"/>
    <n v="0"/>
  </r>
  <r>
    <x v="0"/>
    <x v="0"/>
    <x v="0"/>
    <x v="1"/>
    <x v="7"/>
    <x v="1"/>
    <x v="3"/>
    <x v="2"/>
    <x v="4"/>
    <x v="12"/>
    <x v="6"/>
    <x v="38"/>
    <n v="3500000"/>
    <n v="0"/>
  </r>
  <r>
    <x v="0"/>
    <x v="0"/>
    <x v="0"/>
    <x v="1"/>
    <x v="7"/>
    <x v="1"/>
    <x v="3"/>
    <x v="2"/>
    <x v="8"/>
    <x v="13"/>
    <x v="6"/>
    <x v="36"/>
    <n v="4300000"/>
    <n v="0"/>
  </r>
  <r>
    <x v="0"/>
    <x v="0"/>
    <x v="0"/>
    <x v="1"/>
    <x v="7"/>
    <x v="1"/>
    <x v="3"/>
    <x v="2"/>
    <x v="8"/>
    <x v="13"/>
    <x v="6"/>
    <x v="39"/>
    <n v="0"/>
    <n v="0"/>
  </r>
  <r>
    <x v="0"/>
    <x v="0"/>
    <x v="0"/>
    <x v="1"/>
    <x v="7"/>
    <x v="1"/>
    <x v="3"/>
    <x v="2"/>
    <x v="8"/>
    <x v="13"/>
    <x v="6"/>
    <x v="43"/>
    <n v="4000000"/>
    <n v="0"/>
  </r>
  <r>
    <x v="0"/>
    <x v="0"/>
    <x v="0"/>
    <x v="1"/>
    <x v="7"/>
    <x v="1"/>
    <x v="3"/>
    <x v="2"/>
    <x v="8"/>
    <x v="13"/>
    <x v="6"/>
    <x v="44"/>
    <n v="0"/>
    <n v="0"/>
  </r>
  <r>
    <x v="0"/>
    <x v="0"/>
    <x v="0"/>
    <x v="1"/>
    <x v="7"/>
    <x v="1"/>
    <x v="3"/>
    <x v="2"/>
    <x v="8"/>
    <x v="13"/>
    <x v="6"/>
    <x v="41"/>
    <n v="200000"/>
    <n v="0"/>
  </r>
  <r>
    <x v="0"/>
    <x v="0"/>
    <x v="0"/>
    <x v="1"/>
    <x v="7"/>
    <x v="1"/>
    <x v="3"/>
    <x v="2"/>
    <x v="8"/>
    <x v="13"/>
    <x v="5"/>
    <x v="42"/>
    <n v="7000000"/>
    <n v="0"/>
  </r>
  <r>
    <x v="0"/>
    <x v="0"/>
    <x v="0"/>
    <x v="1"/>
    <x v="7"/>
    <x v="1"/>
    <x v="3"/>
    <x v="2"/>
    <x v="6"/>
    <x v="14"/>
    <x v="6"/>
    <x v="36"/>
    <n v="1100000"/>
    <n v="0"/>
  </r>
  <r>
    <x v="0"/>
    <x v="0"/>
    <x v="0"/>
    <x v="1"/>
    <x v="7"/>
    <x v="1"/>
    <x v="3"/>
    <x v="2"/>
    <x v="6"/>
    <x v="14"/>
    <x v="6"/>
    <x v="38"/>
    <n v="2350000"/>
    <n v="0"/>
  </r>
  <r>
    <x v="0"/>
    <x v="0"/>
    <x v="0"/>
    <x v="1"/>
    <x v="7"/>
    <x v="1"/>
    <x v="3"/>
    <x v="2"/>
    <x v="6"/>
    <x v="14"/>
    <x v="6"/>
    <x v="39"/>
    <n v="1956000"/>
    <n v="0"/>
  </r>
  <r>
    <x v="0"/>
    <x v="0"/>
    <x v="0"/>
    <x v="1"/>
    <x v="7"/>
    <x v="1"/>
    <x v="3"/>
    <x v="2"/>
    <x v="6"/>
    <x v="14"/>
    <x v="6"/>
    <x v="43"/>
    <n v="0"/>
    <n v="0"/>
  </r>
  <r>
    <x v="0"/>
    <x v="0"/>
    <x v="0"/>
    <x v="1"/>
    <x v="7"/>
    <x v="1"/>
    <x v="3"/>
    <x v="2"/>
    <x v="6"/>
    <x v="14"/>
    <x v="6"/>
    <x v="44"/>
    <n v="809480"/>
    <n v="0"/>
  </r>
  <r>
    <x v="0"/>
    <x v="0"/>
    <x v="0"/>
    <x v="1"/>
    <x v="7"/>
    <x v="1"/>
    <x v="3"/>
    <x v="2"/>
    <x v="6"/>
    <x v="14"/>
    <x v="5"/>
    <x v="42"/>
    <n v="0"/>
    <n v="0"/>
  </r>
  <r>
    <x v="0"/>
    <x v="0"/>
    <x v="0"/>
    <x v="1"/>
    <x v="7"/>
    <x v="1"/>
    <x v="4"/>
    <x v="0"/>
    <x v="1"/>
    <x v="15"/>
    <x v="6"/>
    <x v="36"/>
    <n v="113494745"/>
    <n v="2133797.6800000002"/>
  </r>
  <r>
    <x v="0"/>
    <x v="0"/>
    <x v="0"/>
    <x v="1"/>
    <x v="7"/>
    <x v="1"/>
    <x v="4"/>
    <x v="0"/>
    <x v="1"/>
    <x v="15"/>
    <x v="6"/>
    <x v="37"/>
    <n v="9994937"/>
    <n v="0"/>
  </r>
  <r>
    <x v="0"/>
    <x v="0"/>
    <x v="0"/>
    <x v="1"/>
    <x v="7"/>
    <x v="1"/>
    <x v="4"/>
    <x v="0"/>
    <x v="1"/>
    <x v="15"/>
    <x v="6"/>
    <x v="38"/>
    <n v="48752000"/>
    <n v="0"/>
  </r>
  <r>
    <x v="0"/>
    <x v="0"/>
    <x v="0"/>
    <x v="1"/>
    <x v="7"/>
    <x v="1"/>
    <x v="4"/>
    <x v="0"/>
    <x v="1"/>
    <x v="15"/>
    <x v="6"/>
    <x v="39"/>
    <n v="82629498"/>
    <n v="3775101.5300000003"/>
  </r>
  <r>
    <x v="0"/>
    <x v="0"/>
    <x v="0"/>
    <x v="1"/>
    <x v="7"/>
    <x v="1"/>
    <x v="4"/>
    <x v="0"/>
    <x v="1"/>
    <x v="15"/>
    <x v="6"/>
    <x v="43"/>
    <n v="10237000"/>
    <n v="0"/>
  </r>
  <r>
    <x v="0"/>
    <x v="0"/>
    <x v="0"/>
    <x v="1"/>
    <x v="7"/>
    <x v="1"/>
    <x v="4"/>
    <x v="0"/>
    <x v="1"/>
    <x v="15"/>
    <x v="6"/>
    <x v="45"/>
    <n v="400000"/>
    <n v="0"/>
  </r>
  <r>
    <x v="0"/>
    <x v="0"/>
    <x v="0"/>
    <x v="1"/>
    <x v="7"/>
    <x v="1"/>
    <x v="4"/>
    <x v="0"/>
    <x v="1"/>
    <x v="15"/>
    <x v="6"/>
    <x v="40"/>
    <n v="8340000"/>
    <n v="0"/>
  </r>
  <r>
    <x v="0"/>
    <x v="0"/>
    <x v="0"/>
    <x v="1"/>
    <x v="7"/>
    <x v="1"/>
    <x v="4"/>
    <x v="0"/>
    <x v="1"/>
    <x v="15"/>
    <x v="6"/>
    <x v="44"/>
    <n v="1000000"/>
    <n v="0"/>
  </r>
  <r>
    <x v="0"/>
    <x v="0"/>
    <x v="0"/>
    <x v="1"/>
    <x v="7"/>
    <x v="1"/>
    <x v="4"/>
    <x v="0"/>
    <x v="1"/>
    <x v="15"/>
    <x v="6"/>
    <x v="41"/>
    <n v="169200000"/>
    <n v="206258.1"/>
  </r>
  <r>
    <x v="0"/>
    <x v="0"/>
    <x v="0"/>
    <x v="1"/>
    <x v="7"/>
    <x v="1"/>
    <x v="4"/>
    <x v="0"/>
    <x v="1"/>
    <x v="15"/>
    <x v="5"/>
    <x v="42"/>
    <n v="2018375000"/>
    <n v="0"/>
  </r>
  <r>
    <x v="0"/>
    <x v="0"/>
    <x v="0"/>
    <x v="1"/>
    <x v="7"/>
    <x v="1"/>
    <x v="4"/>
    <x v="0"/>
    <x v="1"/>
    <x v="16"/>
    <x v="6"/>
    <x v="36"/>
    <n v="3992500"/>
    <n v="266200.92"/>
  </r>
  <r>
    <x v="0"/>
    <x v="0"/>
    <x v="0"/>
    <x v="1"/>
    <x v="7"/>
    <x v="1"/>
    <x v="4"/>
    <x v="0"/>
    <x v="1"/>
    <x v="16"/>
    <x v="6"/>
    <x v="39"/>
    <n v="992500"/>
    <n v="102719"/>
  </r>
  <r>
    <x v="0"/>
    <x v="0"/>
    <x v="0"/>
    <x v="1"/>
    <x v="7"/>
    <x v="1"/>
    <x v="4"/>
    <x v="0"/>
    <x v="1"/>
    <x v="16"/>
    <x v="6"/>
    <x v="41"/>
    <n v="0"/>
    <n v="115793.4"/>
  </r>
  <r>
    <x v="0"/>
    <x v="0"/>
    <x v="0"/>
    <x v="1"/>
    <x v="7"/>
    <x v="1"/>
    <x v="4"/>
    <x v="3"/>
    <x v="9"/>
    <x v="17"/>
    <x v="6"/>
    <x v="39"/>
    <n v="597899"/>
    <n v="0"/>
  </r>
  <r>
    <x v="0"/>
    <x v="0"/>
    <x v="0"/>
    <x v="1"/>
    <x v="7"/>
    <x v="1"/>
    <x v="4"/>
    <x v="1"/>
    <x v="3"/>
    <x v="4"/>
    <x v="6"/>
    <x v="36"/>
    <n v="700000"/>
    <n v="0"/>
  </r>
  <r>
    <x v="0"/>
    <x v="0"/>
    <x v="0"/>
    <x v="1"/>
    <x v="7"/>
    <x v="1"/>
    <x v="4"/>
    <x v="1"/>
    <x v="3"/>
    <x v="4"/>
    <x v="6"/>
    <x v="39"/>
    <n v="50000"/>
    <n v="0"/>
  </r>
  <r>
    <x v="0"/>
    <x v="0"/>
    <x v="0"/>
    <x v="1"/>
    <x v="7"/>
    <x v="1"/>
    <x v="4"/>
    <x v="1"/>
    <x v="3"/>
    <x v="4"/>
    <x v="6"/>
    <x v="41"/>
    <n v="50000"/>
    <n v="0"/>
  </r>
  <r>
    <x v="0"/>
    <x v="0"/>
    <x v="0"/>
    <x v="1"/>
    <x v="7"/>
    <x v="1"/>
    <x v="4"/>
    <x v="2"/>
    <x v="4"/>
    <x v="12"/>
    <x v="6"/>
    <x v="36"/>
    <n v="3000000"/>
    <n v="0"/>
  </r>
  <r>
    <x v="0"/>
    <x v="0"/>
    <x v="0"/>
    <x v="1"/>
    <x v="7"/>
    <x v="1"/>
    <x v="4"/>
    <x v="2"/>
    <x v="4"/>
    <x v="12"/>
    <x v="6"/>
    <x v="37"/>
    <n v="7606804"/>
    <n v="0"/>
  </r>
  <r>
    <x v="0"/>
    <x v="0"/>
    <x v="0"/>
    <x v="1"/>
    <x v="7"/>
    <x v="1"/>
    <x v="4"/>
    <x v="2"/>
    <x v="4"/>
    <x v="12"/>
    <x v="6"/>
    <x v="39"/>
    <n v="0"/>
    <n v="0"/>
  </r>
  <r>
    <x v="0"/>
    <x v="0"/>
    <x v="0"/>
    <x v="1"/>
    <x v="7"/>
    <x v="1"/>
    <x v="4"/>
    <x v="2"/>
    <x v="4"/>
    <x v="12"/>
    <x v="6"/>
    <x v="44"/>
    <n v="0"/>
    <n v="0"/>
  </r>
  <r>
    <x v="0"/>
    <x v="0"/>
    <x v="0"/>
    <x v="1"/>
    <x v="7"/>
    <x v="1"/>
    <x v="4"/>
    <x v="2"/>
    <x v="4"/>
    <x v="12"/>
    <x v="5"/>
    <x v="42"/>
    <n v="0"/>
    <n v="0"/>
  </r>
  <r>
    <x v="0"/>
    <x v="0"/>
    <x v="0"/>
    <x v="1"/>
    <x v="7"/>
    <x v="1"/>
    <x v="4"/>
    <x v="2"/>
    <x v="5"/>
    <x v="18"/>
    <x v="6"/>
    <x v="36"/>
    <n v="250000"/>
    <n v="0"/>
  </r>
  <r>
    <x v="0"/>
    <x v="0"/>
    <x v="0"/>
    <x v="1"/>
    <x v="7"/>
    <x v="1"/>
    <x v="4"/>
    <x v="2"/>
    <x v="8"/>
    <x v="13"/>
    <x v="6"/>
    <x v="36"/>
    <n v="4228000"/>
    <n v="5985"/>
  </r>
  <r>
    <x v="0"/>
    <x v="0"/>
    <x v="0"/>
    <x v="1"/>
    <x v="7"/>
    <x v="1"/>
    <x v="4"/>
    <x v="2"/>
    <x v="8"/>
    <x v="13"/>
    <x v="6"/>
    <x v="39"/>
    <n v="381860"/>
    <n v="0"/>
  </r>
  <r>
    <x v="0"/>
    <x v="0"/>
    <x v="0"/>
    <x v="1"/>
    <x v="7"/>
    <x v="1"/>
    <x v="4"/>
    <x v="2"/>
    <x v="8"/>
    <x v="13"/>
    <x v="6"/>
    <x v="41"/>
    <n v="769236"/>
    <n v="0"/>
  </r>
  <r>
    <x v="0"/>
    <x v="0"/>
    <x v="0"/>
    <x v="1"/>
    <x v="7"/>
    <x v="1"/>
    <x v="4"/>
    <x v="2"/>
    <x v="8"/>
    <x v="19"/>
    <x v="6"/>
    <x v="36"/>
    <n v="10100000"/>
    <n v="441910"/>
  </r>
  <r>
    <x v="0"/>
    <x v="0"/>
    <x v="0"/>
    <x v="1"/>
    <x v="7"/>
    <x v="1"/>
    <x v="4"/>
    <x v="2"/>
    <x v="8"/>
    <x v="19"/>
    <x v="6"/>
    <x v="37"/>
    <n v="500000"/>
    <n v="0"/>
  </r>
  <r>
    <x v="0"/>
    <x v="0"/>
    <x v="0"/>
    <x v="1"/>
    <x v="7"/>
    <x v="1"/>
    <x v="4"/>
    <x v="2"/>
    <x v="8"/>
    <x v="19"/>
    <x v="6"/>
    <x v="38"/>
    <n v="30000000"/>
    <n v="0"/>
  </r>
  <r>
    <x v="0"/>
    <x v="0"/>
    <x v="0"/>
    <x v="1"/>
    <x v="7"/>
    <x v="1"/>
    <x v="4"/>
    <x v="2"/>
    <x v="8"/>
    <x v="19"/>
    <x v="6"/>
    <x v="39"/>
    <n v="320000"/>
    <n v="0"/>
  </r>
  <r>
    <x v="0"/>
    <x v="0"/>
    <x v="0"/>
    <x v="1"/>
    <x v="7"/>
    <x v="1"/>
    <x v="4"/>
    <x v="2"/>
    <x v="8"/>
    <x v="19"/>
    <x v="6"/>
    <x v="41"/>
    <n v="2200000"/>
    <n v="0"/>
  </r>
  <r>
    <x v="0"/>
    <x v="0"/>
    <x v="0"/>
    <x v="1"/>
    <x v="7"/>
    <x v="1"/>
    <x v="4"/>
    <x v="2"/>
    <x v="8"/>
    <x v="19"/>
    <x v="5"/>
    <x v="42"/>
    <n v="53256996"/>
    <n v="0"/>
  </r>
  <r>
    <x v="0"/>
    <x v="0"/>
    <x v="0"/>
    <x v="1"/>
    <x v="7"/>
    <x v="1"/>
    <x v="4"/>
    <x v="2"/>
    <x v="8"/>
    <x v="20"/>
    <x v="6"/>
    <x v="36"/>
    <n v="1230000"/>
    <n v="0"/>
  </r>
  <r>
    <x v="0"/>
    <x v="0"/>
    <x v="0"/>
    <x v="1"/>
    <x v="7"/>
    <x v="1"/>
    <x v="4"/>
    <x v="2"/>
    <x v="8"/>
    <x v="20"/>
    <x v="6"/>
    <x v="39"/>
    <n v="110000"/>
    <n v="0"/>
  </r>
  <r>
    <x v="0"/>
    <x v="0"/>
    <x v="0"/>
    <x v="1"/>
    <x v="7"/>
    <x v="1"/>
    <x v="4"/>
    <x v="2"/>
    <x v="8"/>
    <x v="20"/>
    <x v="6"/>
    <x v="41"/>
    <n v="10000"/>
    <n v="0"/>
  </r>
  <r>
    <x v="0"/>
    <x v="0"/>
    <x v="0"/>
    <x v="1"/>
    <x v="7"/>
    <x v="1"/>
    <x v="4"/>
    <x v="2"/>
    <x v="6"/>
    <x v="7"/>
    <x v="6"/>
    <x v="36"/>
    <n v="1400000"/>
    <n v="0"/>
  </r>
  <r>
    <x v="0"/>
    <x v="0"/>
    <x v="0"/>
    <x v="1"/>
    <x v="7"/>
    <x v="1"/>
    <x v="5"/>
    <x v="0"/>
    <x v="10"/>
    <x v="21"/>
    <x v="6"/>
    <x v="36"/>
    <n v="37718726"/>
    <n v="1746558.53"/>
  </r>
  <r>
    <x v="0"/>
    <x v="0"/>
    <x v="0"/>
    <x v="1"/>
    <x v="7"/>
    <x v="1"/>
    <x v="5"/>
    <x v="0"/>
    <x v="10"/>
    <x v="21"/>
    <x v="6"/>
    <x v="37"/>
    <n v="550000"/>
    <n v="0"/>
  </r>
  <r>
    <x v="0"/>
    <x v="0"/>
    <x v="0"/>
    <x v="1"/>
    <x v="7"/>
    <x v="1"/>
    <x v="5"/>
    <x v="0"/>
    <x v="10"/>
    <x v="21"/>
    <x v="6"/>
    <x v="38"/>
    <n v="16151143"/>
    <n v="0"/>
  </r>
  <r>
    <x v="0"/>
    <x v="0"/>
    <x v="0"/>
    <x v="1"/>
    <x v="7"/>
    <x v="1"/>
    <x v="5"/>
    <x v="0"/>
    <x v="10"/>
    <x v="21"/>
    <x v="6"/>
    <x v="39"/>
    <n v="13900000"/>
    <n v="1666555.19"/>
  </r>
  <r>
    <x v="0"/>
    <x v="0"/>
    <x v="0"/>
    <x v="1"/>
    <x v="7"/>
    <x v="1"/>
    <x v="5"/>
    <x v="0"/>
    <x v="10"/>
    <x v="21"/>
    <x v="6"/>
    <x v="43"/>
    <n v="550000"/>
    <n v="0"/>
  </r>
  <r>
    <x v="0"/>
    <x v="0"/>
    <x v="0"/>
    <x v="1"/>
    <x v="7"/>
    <x v="1"/>
    <x v="5"/>
    <x v="0"/>
    <x v="10"/>
    <x v="21"/>
    <x v="6"/>
    <x v="40"/>
    <n v="13576825"/>
    <n v="0"/>
  </r>
  <r>
    <x v="0"/>
    <x v="0"/>
    <x v="0"/>
    <x v="1"/>
    <x v="7"/>
    <x v="1"/>
    <x v="5"/>
    <x v="0"/>
    <x v="10"/>
    <x v="21"/>
    <x v="6"/>
    <x v="44"/>
    <n v="800000"/>
    <n v="0"/>
  </r>
  <r>
    <x v="0"/>
    <x v="0"/>
    <x v="0"/>
    <x v="1"/>
    <x v="7"/>
    <x v="1"/>
    <x v="5"/>
    <x v="0"/>
    <x v="10"/>
    <x v="21"/>
    <x v="6"/>
    <x v="41"/>
    <n v="2200000"/>
    <n v="61379"/>
  </r>
  <r>
    <x v="0"/>
    <x v="0"/>
    <x v="0"/>
    <x v="1"/>
    <x v="7"/>
    <x v="1"/>
    <x v="5"/>
    <x v="0"/>
    <x v="10"/>
    <x v="21"/>
    <x v="5"/>
    <x v="42"/>
    <n v="13900000"/>
    <n v="785796.86"/>
  </r>
  <r>
    <x v="0"/>
    <x v="0"/>
    <x v="0"/>
    <x v="1"/>
    <x v="7"/>
    <x v="1"/>
    <x v="5"/>
    <x v="0"/>
    <x v="10"/>
    <x v="22"/>
    <x v="6"/>
    <x v="36"/>
    <n v="2913120"/>
    <n v="0"/>
  </r>
  <r>
    <x v="0"/>
    <x v="0"/>
    <x v="0"/>
    <x v="1"/>
    <x v="7"/>
    <x v="1"/>
    <x v="5"/>
    <x v="0"/>
    <x v="10"/>
    <x v="22"/>
    <x v="6"/>
    <x v="39"/>
    <n v="100000"/>
    <n v="0"/>
  </r>
  <r>
    <x v="0"/>
    <x v="0"/>
    <x v="0"/>
    <x v="1"/>
    <x v="7"/>
    <x v="1"/>
    <x v="5"/>
    <x v="0"/>
    <x v="10"/>
    <x v="22"/>
    <x v="6"/>
    <x v="40"/>
    <n v="300000"/>
    <n v="0"/>
  </r>
  <r>
    <x v="0"/>
    <x v="0"/>
    <x v="0"/>
    <x v="1"/>
    <x v="7"/>
    <x v="1"/>
    <x v="5"/>
    <x v="0"/>
    <x v="10"/>
    <x v="22"/>
    <x v="6"/>
    <x v="44"/>
    <n v="100000"/>
    <n v="0"/>
  </r>
  <r>
    <x v="0"/>
    <x v="0"/>
    <x v="0"/>
    <x v="1"/>
    <x v="7"/>
    <x v="1"/>
    <x v="5"/>
    <x v="0"/>
    <x v="10"/>
    <x v="22"/>
    <x v="6"/>
    <x v="41"/>
    <n v="100000"/>
    <n v="0"/>
  </r>
  <r>
    <x v="0"/>
    <x v="0"/>
    <x v="0"/>
    <x v="1"/>
    <x v="7"/>
    <x v="1"/>
    <x v="5"/>
    <x v="0"/>
    <x v="10"/>
    <x v="22"/>
    <x v="5"/>
    <x v="42"/>
    <n v="468000"/>
    <n v="0"/>
  </r>
  <r>
    <x v="0"/>
    <x v="0"/>
    <x v="0"/>
    <x v="1"/>
    <x v="7"/>
    <x v="1"/>
    <x v="5"/>
    <x v="2"/>
    <x v="8"/>
    <x v="13"/>
    <x v="6"/>
    <x v="36"/>
    <n v="6676722"/>
    <n v="0"/>
  </r>
  <r>
    <x v="0"/>
    <x v="0"/>
    <x v="0"/>
    <x v="1"/>
    <x v="7"/>
    <x v="1"/>
    <x v="5"/>
    <x v="2"/>
    <x v="8"/>
    <x v="13"/>
    <x v="6"/>
    <x v="37"/>
    <n v="90000"/>
    <n v="0"/>
  </r>
  <r>
    <x v="0"/>
    <x v="0"/>
    <x v="0"/>
    <x v="1"/>
    <x v="7"/>
    <x v="1"/>
    <x v="5"/>
    <x v="2"/>
    <x v="8"/>
    <x v="13"/>
    <x v="6"/>
    <x v="38"/>
    <n v="558977"/>
    <n v="0"/>
  </r>
  <r>
    <x v="0"/>
    <x v="0"/>
    <x v="0"/>
    <x v="1"/>
    <x v="7"/>
    <x v="1"/>
    <x v="5"/>
    <x v="2"/>
    <x v="8"/>
    <x v="13"/>
    <x v="6"/>
    <x v="39"/>
    <n v="328420"/>
    <n v="0"/>
  </r>
  <r>
    <x v="0"/>
    <x v="0"/>
    <x v="0"/>
    <x v="1"/>
    <x v="7"/>
    <x v="1"/>
    <x v="5"/>
    <x v="2"/>
    <x v="8"/>
    <x v="13"/>
    <x v="6"/>
    <x v="43"/>
    <n v="50000"/>
    <n v="0"/>
  </r>
  <r>
    <x v="0"/>
    <x v="0"/>
    <x v="0"/>
    <x v="1"/>
    <x v="7"/>
    <x v="1"/>
    <x v="5"/>
    <x v="2"/>
    <x v="8"/>
    <x v="13"/>
    <x v="6"/>
    <x v="40"/>
    <n v="1000447"/>
    <n v="0"/>
  </r>
  <r>
    <x v="0"/>
    <x v="0"/>
    <x v="0"/>
    <x v="1"/>
    <x v="7"/>
    <x v="1"/>
    <x v="5"/>
    <x v="2"/>
    <x v="8"/>
    <x v="13"/>
    <x v="6"/>
    <x v="41"/>
    <n v="489552"/>
    <n v="0"/>
  </r>
  <r>
    <x v="0"/>
    <x v="0"/>
    <x v="0"/>
    <x v="1"/>
    <x v="7"/>
    <x v="1"/>
    <x v="5"/>
    <x v="2"/>
    <x v="8"/>
    <x v="13"/>
    <x v="5"/>
    <x v="42"/>
    <n v="24477"/>
    <n v="0"/>
  </r>
  <r>
    <x v="0"/>
    <x v="0"/>
    <x v="0"/>
    <x v="1"/>
    <x v="7"/>
    <x v="1"/>
    <x v="6"/>
    <x v="0"/>
    <x v="0"/>
    <x v="1"/>
    <x v="6"/>
    <x v="36"/>
    <n v="125789178"/>
    <n v="712077.02"/>
  </r>
  <r>
    <x v="0"/>
    <x v="0"/>
    <x v="0"/>
    <x v="1"/>
    <x v="7"/>
    <x v="1"/>
    <x v="6"/>
    <x v="0"/>
    <x v="0"/>
    <x v="1"/>
    <x v="6"/>
    <x v="37"/>
    <n v="25538"/>
    <n v="0"/>
  </r>
  <r>
    <x v="0"/>
    <x v="0"/>
    <x v="0"/>
    <x v="1"/>
    <x v="7"/>
    <x v="1"/>
    <x v="6"/>
    <x v="0"/>
    <x v="0"/>
    <x v="1"/>
    <x v="6"/>
    <x v="38"/>
    <n v="43214761"/>
    <n v="0"/>
  </r>
  <r>
    <x v="0"/>
    <x v="0"/>
    <x v="0"/>
    <x v="1"/>
    <x v="7"/>
    <x v="1"/>
    <x v="6"/>
    <x v="0"/>
    <x v="0"/>
    <x v="1"/>
    <x v="6"/>
    <x v="39"/>
    <n v="33826349"/>
    <n v="22892"/>
  </r>
  <r>
    <x v="0"/>
    <x v="0"/>
    <x v="0"/>
    <x v="1"/>
    <x v="7"/>
    <x v="1"/>
    <x v="6"/>
    <x v="0"/>
    <x v="0"/>
    <x v="1"/>
    <x v="6"/>
    <x v="43"/>
    <n v="812074"/>
    <n v="0"/>
  </r>
  <r>
    <x v="0"/>
    <x v="0"/>
    <x v="0"/>
    <x v="1"/>
    <x v="7"/>
    <x v="1"/>
    <x v="6"/>
    <x v="0"/>
    <x v="0"/>
    <x v="1"/>
    <x v="6"/>
    <x v="40"/>
    <n v="301533807"/>
    <n v="178671.66"/>
  </r>
  <r>
    <x v="0"/>
    <x v="0"/>
    <x v="0"/>
    <x v="1"/>
    <x v="7"/>
    <x v="1"/>
    <x v="6"/>
    <x v="0"/>
    <x v="0"/>
    <x v="1"/>
    <x v="6"/>
    <x v="44"/>
    <n v="480000"/>
    <n v="0"/>
  </r>
  <r>
    <x v="0"/>
    <x v="0"/>
    <x v="0"/>
    <x v="1"/>
    <x v="7"/>
    <x v="1"/>
    <x v="6"/>
    <x v="0"/>
    <x v="0"/>
    <x v="1"/>
    <x v="6"/>
    <x v="41"/>
    <n v="4124300"/>
    <n v="210906.71000000002"/>
  </r>
  <r>
    <x v="0"/>
    <x v="0"/>
    <x v="0"/>
    <x v="1"/>
    <x v="7"/>
    <x v="1"/>
    <x v="6"/>
    <x v="0"/>
    <x v="0"/>
    <x v="1"/>
    <x v="5"/>
    <x v="42"/>
    <n v="14129295"/>
    <n v="0"/>
  </r>
  <r>
    <x v="0"/>
    <x v="0"/>
    <x v="0"/>
    <x v="1"/>
    <x v="7"/>
    <x v="1"/>
    <x v="7"/>
    <x v="2"/>
    <x v="5"/>
    <x v="18"/>
    <x v="6"/>
    <x v="38"/>
    <n v="7800000"/>
    <n v="0"/>
  </r>
  <r>
    <x v="0"/>
    <x v="0"/>
    <x v="0"/>
    <x v="1"/>
    <x v="7"/>
    <x v="1"/>
    <x v="7"/>
    <x v="2"/>
    <x v="8"/>
    <x v="23"/>
    <x v="6"/>
    <x v="36"/>
    <n v="203007066"/>
    <n v="0"/>
  </r>
  <r>
    <x v="0"/>
    <x v="0"/>
    <x v="0"/>
    <x v="1"/>
    <x v="7"/>
    <x v="1"/>
    <x v="7"/>
    <x v="2"/>
    <x v="8"/>
    <x v="23"/>
    <x v="6"/>
    <x v="37"/>
    <n v="9703660"/>
    <n v="0"/>
  </r>
  <r>
    <x v="0"/>
    <x v="0"/>
    <x v="0"/>
    <x v="1"/>
    <x v="7"/>
    <x v="1"/>
    <x v="7"/>
    <x v="2"/>
    <x v="8"/>
    <x v="23"/>
    <x v="6"/>
    <x v="38"/>
    <n v="31252435"/>
    <n v="0"/>
  </r>
  <r>
    <x v="0"/>
    <x v="0"/>
    <x v="0"/>
    <x v="1"/>
    <x v="7"/>
    <x v="1"/>
    <x v="7"/>
    <x v="2"/>
    <x v="8"/>
    <x v="23"/>
    <x v="6"/>
    <x v="39"/>
    <n v="21257160"/>
    <n v="0"/>
  </r>
  <r>
    <x v="0"/>
    <x v="0"/>
    <x v="0"/>
    <x v="1"/>
    <x v="7"/>
    <x v="1"/>
    <x v="7"/>
    <x v="2"/>
    <x v="8"/>
    <x v="23"/>
    <x v="6"/>
    <x v="43"/>
    <n v="0"/>
    <n v="0"/>
  </r>
  <r>
    <x v="0"/>
    <x v="0"/>
    <x v="0"/>
    <x v="1"/>
    <x v="7"/>
    <x v="1"/>
    <x v="7"/>
    <x v="2"/>
    <x v="8"/>
    <x v="23"/>
    <x v="6"/>
    <x v="40"/>
    <n v="9789400"/>
    <n v="0"/>
  </r>
  <r>
    <x v="0"/>
    <x v="0"/>
    <x v="0"/>
    <x v="1"/>
    <x v="7"/>
    <x v="1"/>
    <x v="7"/>
    <x v="2"/>
    <x v="8"/>
    <x v="23"/>
    <x v="6"/>
    <x v="44"/>
    <n v="2608877"/>
    <n v="0"/>
  </r>
  <r>
    <x v="0"/>
    <x v="0"/>
    <x v="0"/>
    <x v="1"/>
    <x v="7"/>
    <x v="1"/>
    <x v="7"/>
    <x v="2"/>
    <x v="8"/>
    <x v="23"/>
    <x v="6"/>
    <x v="41"/>
    <n v="176875745"/>
    <n v="0"/>
  </r>
  <r>
    <x v="0"/>
    <x v="0"/>
    <x v="0"/>
    <x v="1"/>
    <x v="7"/>
    <x v="1"/>
    <x v="7"/>
    <x v="2"/>
    <x v="8"/>
    <x v="23"/>
    <x v="5"/>
    <x v="42"/>
    <n v="975623283"/>
    <n v="66320372.829999998"/>
  </r>
  <r>
    <x v="0"/>
    <x v="0"/>
    <x v="0"/>
    <x v="1"/>
    <x v="7"/>
    <x v="1"/>
    <x v="7"/>
    <x v="2"/>
    <x v="8"/>
    <x v="24"/>
    <x v="6"/>
    <x v="36"/>
    <n v="4467215618"/>
    <n v="348667747.99000001"/>
  </r>
  <r>
    <x v="0"/>
    <x v="0"/>
    <x v="0"/>
    <x v="1"/>
    <x v="7"/>
    <x v="1"/>
    <x v="7"/>
    <x v="2"/>
    <x v="8"/>
    <x v="24"/>
    <x v="6"/>
    <x v="39"/>
    <n v="0"/>
    <n v="0"/>
  </r>
  <r>
    <x v="0"/>
    <x v="0"/>
    <x v="0"/>
    <x v="1"/>
    <x v="7"/>
    <x v="1"/>
    <x v="7"/>
    <x v="2"/>
    <x v="8"/>
    <x v="24"/>
    <x v="6"/>
    <x v="40"/>
    <n v="7075000"/>
    <n v="0"/>
  </r>
  <r>
    <x v="0"/>
    <x v="0"/>
    <x v="0"/>
    <x v="1"/>
    <x v="7"/>
    <x v="1"/>
    <x v="7"/>
    <x v="2"/>
    <x v="8"/>
    <x v="24"/>
    <x v="6"/>
    <x v="41"/>
    <n v="380086304"/>
    <n v="0"/>
  </r>
  <r>
    <x v="0"/>
    <x v="0"/>
    <x v="0"/>
    <x v="1"/>
    <x v="7"/>
    <x v="1"/>
    <x v="7"/>
    <x v="2"/>
    <x v="8"/>
    <x v="24"/>
    <x v="5"/>
    <x v="42"/>
    <n v="7626879977"/>
    <n v="453056700.91000009"/>
  </r>
  <r>
    <x v="0"/>
    <x v="0"/>
    <x v="0"/>
    <x v="1"/>
    <x v="7"/>
    <x v="1"/>
    <x v="7"/>
    <x v="2"/>
    <x v="8"/>
    <x v="25"/>
    <x v="6"/>
    <x v="36"/>
    <n v="3315179920"/>
    <n v="1560573365.5300002"/>
  </r>
  <r>
    <x v="0"/>
    <x v="0"/>
    <x v="0"/>
    <x v="1"/>
    <x v="7"/>
    <x v="1"/>
    <x v="7"/>
    <x v="2"/>
    <x v="8"/>
    <x v="25"/>
    <x v="6"/>
    <x v="37"/>
    <n v="120000000"/>
    <n v="0"/>
  </r>
  <r>
    <x v="0"/>
    <x v="0"/>
    <x v="0"/>
    <x v="1"/>
    <x v="7"/>
    <x v="1"/>
    <x v="7"/>
    <x v="2"/>
    <x v="8"/>
    <x v="25"/>
    <x v="6"/>
    <x v="39"/>
    <n v="0"/>
    <n v="0"/>
  </r>
  <r>
    <x v="0"/>
    <x v="0"/>
    <x v="0"/>
    <x v="1"/>
    <x v="7"/>
    <x v="1"/>
    <x v="7"/>
    <x v="2"/>
    <x v="8"/>
    <x v="25"/>
    <x v="6"/>
    <x v="40"/>
    <n v="75000"/>
    <n v="0"/>
  </r>
  <r>
    <x v="0"/>
    <x v="0"/>
    <x v="0"/>
    <x v="1"/>
    <x v="7"/>
    <x v="1"/>
    <x v="7"/>
    <x v="2"/>
    <x v="8"/>
    <x v="25"/>
    <x v="6"/>
    <x v="41"/>
    <n v="124320000"/>
    <n v="0"/>
  </r>
  <r>
    <x v="0"/>
    <x v="0"/>
    <x v="0"/>
    <x v="1"/>
    <x v="7"/>
    <x v="1"/>
    <x v="7"/>
    <x v="2"/>
    <x v="8"/>
    <x v="25"/>
    <x v="5"/>
    <x v="42"/>
    <n v="900000000"/>
    <n v="44119499.460000001"/>
  </r>
  <r>
    <x v="0"/>
    <x v="0"/>
    <x v="0"/>
    <x v="1"/>
    <x v="7"/>
    <x v="1"/>
    <x v="7"/>
    <x v="2"/>
    <x v="8"/>
    <x v="13"/>
    <x v="6"/>
    <x v="36"/>
    <n v="60800000"/>
    <n v="749742.9"/>
  </r>
  <r>
    <x v="0"/>
    <x v="0"/>
    <x v="0"/>
    <x v="1"/>
    <x v="7"/>
    <x v="1"/>
    <x v="7"/>
    <x v="2"/>
    <x v="8"/>
    <x v="13"/>
    <x v="6"/>
    <x v="37"/>
    <n v="1027500"/>
    <n v="0"/>
  </r>
  <r>
    <x v="0"/>
    <x v="0"/>
    <x v="0"/>
    <x v="1"/>
    <x v="7"/>
    <x v="1"/>
    <x v="7"/>
    <x v="2"/>
    <x v="8"/>
    <x v="13"/>
    <x v="6"/>
    <x v="38"/>
    <n v="4500000"/>
    <n v="0"/>
  </r>
  <r>
    <x v="0"/>
    <x v="0"/>
    <x v="0"/>
    <x v="1"/>
    <x v="7"/>
    <x v="1"/>
    <x v="7"/>
    <x v="2"/>
    <x v="8"/>
    <x v="13"/>
    <x v="6"/>
    <x v="39"/>
    <n v="7200000"/>
    <n v="0"/>
  </r>
  <r>
    <x v="0"/>
    <x v="0"/>
    <x v="0"/>
    <x v="1"/>
    <x v="7"/>
    <x v="1"/>
    <x v="7"/>
    <x v="2"/>
    <x v="8"/>
    <x v="13"/>
    <x v="6"/>
    <x v="43"/>
    <n v="10000000"/>
    <n v="182900"/>
  </r>
  <r>
    <x v="0"/>
    <x v="0"/>
    <x v="0"/>
    <x v="1"/>
    <x v="7"/>
    <x v="1"/>
    <x v="7"/>
    <x v="2"/>
    <x v="8"/>
    <x v="13"/>
    <x v="6"/>
    <x v="40"/>
    <n v="76873289"/>
    <n v="0"/>
  </r>
  <r>
    <x v="0"/>
    <x v="0"/>
    <x v="0"/>
    <x v="1"/>
    <x v="7"/>
    <x v="1"/>
    <x v="7"/>
    <x v="2"/>
    <x v="8"/>
    <x v="13"/>
    <x v="6"/>
    <x v="41"/>
    <n v="11270410"/>
    <n v="0"/>
  </r>
  <r>
    <x v="0"/>
    <x v="0"/>
    <x v="0"/>
    <x v="1"/>
    <x v="7"/>
    <x v="1"/>
    <x v="7"/>
    <x v="2"/>
    <x v="8"/>
    <x v="13"/>
    <x v="5"/>
    <x v="42"/>
    <n v="60000000"/>
    <n v="0"/>
  </r>
  <r>
    <x v="0"/>
    <x v="0"/>
    <x v="0"/>
    <x v="1"/>
    <x v="7"/>
    <x v="1"/>
    <x v="7"/>
    <x v="2"/>
    <x v="8"/>
    <x v="26"/>
    <x v="6"/>
    <x v="36"/>
    <n v="756445000"/>
    <n v="0"/>
  </r>
  <r>
    <x v="0"/>
    <x v="0"/>
    <x v="0"/>
    <x v="1"/>
    <x v="7"/>
    <x v="1"/>
    <x v="7"/>
    <x v="2"/>
    <x v="8"/>
    <x v="26"/>
    <x v="6"/>
    <x v="37"/>
    <n v="4800000"/>
    <n v="0"/>
  </r>
  <r>
    <x v="0"/>
    <x v="0"/>
    <x v="0"/>
    <x v="1"/>
    <x v="7"/>
    <x v="1"/>
    <x v="7"/>
    <x v="2"/>
    <x v="8"/>
    <x v="26"/>
    <x v="6"/>
    <x v="38"/>
    <n v="30000000"/>
    <n v="0"/>
  </r>
  <r>
    <x v="0"/>
    <x v="0"/>
    <x v="0"/>
    <x v="1"/>
    <x v="7"/>
    <x v="1"/>
    <x v="7"/>
    <x v="2"/>
    <x v="8"/>
    <x v="26"/>
    <x v="6"/>
    <x v="39"/>
    <n v="6000023"/>
    <n v="0"/>
  </r>
  <r>
    <x v="0"/>
    <x v="0"/>
    <x v="0"/>
    <x v="1"/>
    <x v="7"/>
    <x v="1"/>
    <x v="7"/>
    <x v="2"/>
    <x v="8"/>
    <x v="26"/>
    <x v="6"/>
    <x v="40"/>
    <n v="800000"/>
    <n v="0"/>
  </r>
  <r>
    <x v="0"/>
    <x v="0"/>
    <x v="0"/>
    <x v="1"/>
    <x v="7"/>
    <x v="1"/>
    <x v="7"/>
    <x v="2"/>
    <x v="8"/>
    <x v="26"/>
    <x v="6"/>
    <x v="41"/>
    <n v="3476000"/>
    <n v="0"/>
  </r>
  <r>
    <x v="0"/>
    <x v="0"/>
    <x v="0"/>
    <x v="1"/>
    <x v="7"/>
    <x v="1"/>
    <x v="7"/>
    <x v="2"/>
    <x v="8"/>
    <x v="27"/>
    <x v="6"/>
    <x v="36"/>
    <n v="1499296494"/>
    <n v="0"/>
  </r>
  <r>
    <x v="0"/>
    <x v="0"/>
    <x v="0"/>
    <x v="1"/>
    <x v="7"/>
    <x v="1"/>
    <x v="7"/>
    <x v="2"/>
    <x v="8"/>
    <x v="27"/>
    <x v="6"/>
    <x v="39"/>
    <n v="20336000"/>
    <n v="0"/>
  </r>
  <r>
    <x v="0"/>
    <x v="0"/>
    <x v="0"/>
    <x v="1"/>
    <x v="7"/>
    <x v="1"/>
    <x v="7"/>
    <x v="2"/>
    <x v="8"/>
    <x v="27"/>
    <x v="6"/>
    <x v="40"/>
    <n v="28880000"/>
    <n v="0"/>
  </r>
  <r>
    <x v="0"/>
    <x v="0"/>
    <x v="0"/>
    <x v="1"/>
    <x v="7"/>
    <x v="1"/>
    <x v="7"/>
    <x v="2"/>
    <x v="8"/>
    <x v="27"/>
    <x v="6"/>
    <x v="41"/>
    <n v="21190500"/>
    <n v="0"/>
  </r>
  <r>
    <x v="0"/>
    <x v="0"/>
    <x v="0"/>
    <x v="1"/>
    <x v="7"/>
    <x v="1"/>
    <x v="7"/>
    <x v="2"/>
    <x v="8"/>
    <x v="27"/>
    <x v="5"/>
    <x v="42"/>
    <n v="36995333"/>
    <n v="0"/>
  </r>
  <r>
    <x v="0"/>
    <x v="0"/>
    <x v="0"/>
    <x v="1"/>
    <x v="7"/>
    <x v="1"/>
    <x v="7"/>
    <x v="2"/>
    <x v="8"/>
    <x v="19"/>
    <x v="6"/>
    <x v="36"/>
    <n v="87217743"/>
    <n v="0"/>
  </r>
  <r>
    <x v="0"/>
    <x v="0"/>
    <x v="0"/>
    <x v="1"/>
    <x v="7"/>
    <x v="1"/>
    <x v="7"/>
    <x v="2"/>
    <x v="8"/>
    <x v="19"/>
    <x v="6"/>
    <x v="37"/>
    <n v="471500"/>
    <n v="0"/>
  </r>
  <r>
    <x v="0"/>
    <x v="0"/>
    <x v="0"/>
    <x v="1"/>
    <x v="7"/>
    <x v="1"/>
    <x v="7"/>
    <x v="2"/>
    <x v="8"/>
    <x v="19"/>
    <x v="6"/>
    <x v="38"/>
    <n v="10000000"/>
    <n v="0"/>
  </r>
  <r>
    <x v="0"/>
    <x v="0"/>
    <x v="0"/>
    <x v="1"/>
    <x v="7"/>
    <x v="1"/>
    <x v="7"/>
    <x v="2"/>
    <x v="8"/>
    <x v="19"/>
    <x v="6"/>
    <x v="39"/>
    <n v="19144662"/>
    <n v="0"/>
  </r>
  <r>
    <x v="0"/>
    <x v="0"/>
    <x v="0"/>
    <x v="1"/>
    <x v="7"/>
    <x v="1"/>
    <x v="7"/>
    <x v="2"/>
    <x v="8"/>
    <x v="19"/>
    <x v="6"/>
    <x v="43"/>
    <n v="6000000"/>
    <n v="0"/>
  </r>
  <r>
    <x v="0"/>
    <x v="0"/>
    <x v="0"/>
    <x v="1"/>
    <x v="7"/>
    <x v="1"/>
    <x v="7"/>
    <x v="2"/>
    <x v="8"/>
    <x v="19"/>
    <x v="6"/>
    <x v="41"/>
    <n v="76743500"/>
    <n v="0"/>
  </r>
  <r>
    <x v="0"/>
    <x v="0"/>
    <x v="0"/>
    <x v="1"/>
    <x v="7"/>
    <x v="1"/>
    <x v="7"/>
    <x v="2"/>
    <x v="8"/>
    <x v="28"/>
    <x v="6"/>
    <x v="36"/>
    <n v="2121500"/>
    <n v="0"/>
  </r>
  <r>
    <x v="0"/>
    <x v="0"/>
    <x v="0"/>
    <x v="1"/>
    <x v="7"/>
    <x v="1"/>
    <x v="7"/>
    <x v="2"/>
    <x v="8"/>
    <x v="28"/>
    <x v="6"/>
    <x v="38"/>
    <n v="5356402"/>
    <n v="0"/>
  </r>
  <r>
    <x v="0"/>
    <x v="0"/>
    <x v="0"/>
    <x v="1"/>
    <x v="7"/>
    <x v="1"/>
    <x v="7"/>
    <x v="2"/>
    <x v="8"/>
    <x v="28"/>
    <x v="6"/>
    <x v="43"/>
    <n v="57600"/>
    <n v="0"/>
  </r>
  <r>
    <x v="0"/>
    <x v="0"/>
    <x v="0"/>
    <x v="1"/>
    <x v="7"/>
    <x v="1"/>
    <x v="7"/>
    <x v="2"/>
    <x v="8"/>
    <x v="28"/>
    <x v="6"/>
    <x v="40"/>
    <n v="263000"/>
    <n v="0"/>
  </r>
  <r>
    <x v="0"/>
    <x v="0"/>
    <x v="0"/>
    <x v="1"/>
    <x v="7"/>
    <x v="1"/>
    <x v="7"/>
    <x v="2"/>
    <x v="8"/>
    <x v="28"/>
    <x v="6"/>
    <x v="44"/>
    <n v="39500000"/>
    <n v="0"/>
  </r>
  <r>
    <x v="0"/>
    <x v="0"/>
    <x v="0"/>
    <x v="1"/>
    <x v="7"/>
    <x v="1"/>
    <x v="7"/>
    <x v="2"/>
    <x v="8"/>
    <x v="28"/>
    <x v="6"/>
    <x v="41"/>
    <n v="57000"/>
    <n v="0"/>
  </r>
  <r>
    <x v="0"/>
    <x v="0"/>
    <x v="0"/>
    <x v="1"/>
    <x v="7"/>
    <x v="1"/>
    <x v="7"/>
    <x v="2"/>
    <x v="8"/>
    <x v="29"/>
    <x v="6"/>
    <x v="36"/>
    <n v="1390983078"/>
    <n v="135838103.72"/>
  </r>
  <r>
    <x v="0"/>
    <x v="0"/>
    <x v="0"/>
    <x v="1"/>
    <x v="7"/>
    <x v="1"/>
    <x v="7"/>
    <x v="2"/>
    <x v="8"/>
    <x v="29"/>
    <x v="6"/>
    <x v="37"/>
    <n v="39738857"/>
    <n v="0"/>
  </r>
  <r>
    <x v="0"/>
    <x v="0"/>
    <x v="0"/>
    <x v="1"/>
    <x v="7"/>
    <x v="1"/>
    <x v="7"/>
    <x v="2"/>
    <x v="8"/>
    <x v="29"/>
    <x v="6"/>
    <x v="38"/>
    <n v="117736810"/>
    <n v="0"/>
  </r>
  <r>
    <x v="0"/>
    <x v="0"/>
    <x v="0"/>
    <x v="1"/>
    <x v="7"/>
    <x v="1"/>
    <x v="7"/>
    <x v="2"/>
    <x v="8"/>
    <x v="29"/>
    <x v="6"/>
    <x v="39"/>
    <n v="246950617"/>
    <n v="126260"/>
  </r>
  <r>
    <x v="0"/>
    <x v="0"/>
    <x v="0"/>
    <x v="1"/>
    <x v="7"/>
    <x v="1"/>
    <x v="7"/>
    <x v="2"/>
    <x v="8"/>
    <x v="29"/>
    <x v="6"/>
    <x v="43"/>
    <n v="89663358"/>
    <n v="0"/>
  </r>
  <r>
    <x v="0"/>
    <x v="0"/>
    <x v="0"/>
    <x v="1"/>
    <x v="7"/>
    <x v="1"/>
    <x v="7"/>
    <x v="2"/>
    <x v="8"/>
    <x v="29"/>
    <x v="6"/>
    <x v="40"/>
    <n v="440946196"/>
    <n v="0"/>
  </r>
  <r>
    <x v="0"/>
    <x v="0"/>
    <x v="0"/>
    <x v="1"/>
    <x v="7"/>
    <x v="1"/>
    <x v="7"/>
    <x v="2"/>
    <x v="8"/>
    <x v="29"/>
    <x v="6"/>
    <x v="41"/>
    <n v="98689884"/>
    <n v="0"/>
  </r>
  <r>
    <x v="0"/>
    <x v="0"/>
    <x v="0"/>
    <x v="1"/>
    <x v="7"/>
    <x v="1"/>
    <x v="7"/>
    <x v="2"/>
    <x v="8"/>
    <x v="29"/>
    <x v="5"/>
    <x v="42"/>
    <n v="3494249785"/>
    <n v="1268924.46"/>
  </r>
  <r>
    <x v="0"/>
    <x v="0"/>
    <x v="0"/>
    <x v="1"/>
    <x v="7"/>
    <x v="1"/>
    <x v="7"/>
    <x v="2"/>
    <x v="6"/>
    <x v="30"/>
    <x v="6"/>
    <x v="36"/>
    <n v="3200200"/>
    <n v="0"/>
  </r>
  <r>
    <x v="0"/>
    <x v="0"/>
    <x v="0"/>
    <x v="1"/>
    <x v="7"/>
    <x v="1"/>
    <x v="7"/>
    <x v="2"/>
    <x v="6"/>
    <x v="30"/>
    <x v="6"/>
    <x v="39"/>
    <n v="92970"/>
    <n v="0"/>
  </r>
  <r>
    <x v="0"/>
    <x v="0"/>
    <x v="0"/>
    <x v="1"/>
    <x v="7"/>
    <x v="1"/>
    <x v="7"/>
    <x v="2"/>
    <x v="6"/>
    <x v="30"/>
    <x v="6"/>
    <x v="41"/>
    <n v="15000"/>
    <n v="0"/>
  </r>
  <r>
    <x v="0"/>
    <x v="0"/>
    <x v="0"/>
    <x v="1"/>
    <x v="7"/>
    <x v="1"/>
    <x v="8"/>
    <x v="2"/>
    <x v="4"/>
    <x v="31"/>
    <x v="6"/>
    <x v="36"/>
    <n v="51934454"/>
    <n v="0"/>
  </r>
  <r>
    <x v="0"/>
    <x v="0"/>
    <x v="0"/>
    <x v="1"/>
    <x v="7"/>
    <x v="1"/>
    <x v="8"/>
    <x v="2"/>
    <x v="4"/>
    <x v="31"/>
    <x v="6"/>
    <x v="40"/>
    <n v="6450601"/>
    <n v="0"/>
  </r>
  <r>
    <x v="0"/>
    <x v="0"/>
    <x v="0"/>
    <x v="1"/>
    <x v="7"/>
    <x v="1"/>
    <x v="8"/>
    <x v="2"/>
    <x v="4"/>
    <x v="31"/>
    <x v="6"/>
    <x v="41"/>
    <n v="1267500"/>
    <n v="0"/>
  </r>
  <r>
    <x v="0"/>
    <x v="0"/>
    <x v="0"/>
    <x v="1"/>
    <x v="7"/>
    <x v="1"/>
    <x v="8"/>
    <x v="2"/>
    <x v="4"/>
    <x v="5"/>
    <x v="6"/>
    <x v="36"/>
    <n v="140000"/>
    <n v="0"/>
  </r>
  <r>
    <x v="0"/>
    <x v="0"/>
    <x v="0"/>
    <x v="1"/>
    <x v="7"/>
    <x v="1"/>
    <x v="8"/>
    <x v="2"/>
    <x v="4"/>
    <x v="32"/>
    <x v="6"/>
    <x v="36"/>
    <n v="152883940"/>
    <n v="58730"/>
  </r>
  <r>
    <x v="0"/>
    <x v="0"/>
    <x v="0"/>
    <x v="1"/>
    <x v="7"/>
    <x v="1"/>
    <x v="8"/>
    <x v="2"/>
    <x v="4"/>
    <x v="32"/>
    <x v="6"/>
    <x v="37"/>
    <n v="53804708"/>
    <n v="9440"/>
  </r>
  <r>
    <x v="0"/>
    <x v="0"/>
    <x v="0"/>
    <x v="1"/>
    <x v="7"/>
    <x v="1"/>
    <x v="8"/>
    <x v="2"/>
    <x v="4"/>
    <x v="32"/>
    <x v="6"/>
    <x v="38"/>
    <n v="3000000"/>
    <n v="0"/>
  </r>
  <r>
    <x v="0"/>
    <x v="0"/>
    <x v="0"/>
    <x v="1"/>
    <x v="7"/>
    <x v="1"/>
    <x v="8"/>
    <x v="2"/>
    <x v="4"/>
    <x v="32"/>
    <x v="6"/>
    <x v="39"/>
    <n v="24350553"/>
    <n v="106115.58"/>
  </r>
  <r>
    <x v="0"/>
    <x v="0"/>
    <x v="0"/>
    <x v="1"/>
    <x v="7"/>
    <x v="1"/>
    <x v="8"/>
    <x v="2"/>
    <x v="4"/>
    <x v="32"/>
    <x v="6"/>
    <x v="43"/>
    <n v="180055"/>
    <n v="0"/>
  </r>
  <r>
    <x v="0"/>
    <x v="0"/>
    <x v="0"/>
    <x v="1"/>
    <x v="7"/>
    <x v="1"/>
    <x v="8"/>
    <x v="2"/>
    <x v="4"/>
    <x v="32"/>
    <x v="6"/>
    <x v="45"/>
    <n v="300000"/>
    <n v="0"/>
  </r>
  <r>
    <x v="0"/>
    <x v="0"/>
    <x v="0"/>
    <x v="1"/>
    <x v="7"/>
    <x v="1"/>
    <x v="8"/>
    <x v="2"/>
    <x v="4"/>
    <x v="32"/>
    <x v="6"/>
    <x v="40"/>
    <n v="31920212"/>
    <n v="0"/>
  </r>
  <r>
    <x v="0"/>
    <x v="0"/>
    <x v="0"/>
    <x v="1"/>
    <x v="7"/>
    <x v="1"/>
    <x v="8"/>
    <x v="2"/>
    <x v="4"/>
    <x v="32"/>
    <x v="6"/>
    <x v="44"/>
    <n v="0"/>
    <n v="0"/>
  </r>
  <r>
    <x v="0"/>
    <x v="0"/>
    <x v="0"/>
    <x v="1"/>
    <x v="7"/>
    <x v="1"/>
    <x v="8"/>
    <x v="2"/>
    <x v="4"/>
    <x v="32"/>
    <x v="6"/>
    <x v="41"/>
    <n v="3778000"/>
    <n v="63572.5"/>
  </r>
  <r>
    <x v="0"/>
    <x v="0"/>
    <x v="0"/>
    <x v="1"/>
    <x v="7"/>
    <x v="1"/>
    <x v="8"/>
    <x v="2"/>
    <x v="4"/>
    <x v="32"/>
    <x v="5"/>
    <x v="42"/>
    <n v="106262158"/>
    <n v="3999074.44"/>
  </r>
  <r>
    <x v="0"/>
    <x v="0"/>
    <x v="0"/>
    <x v="1"/>
    <x v="7"/>
    <x v="1"/>
    <x v="8"/>
    <x v="2"/>
    <x v="6"/>
    <x v="30"/>
    <x v="6"/>
    <x v="36"/>
    <n v="299992"/>
    <n v="0"/>
  </r>
  <r>
    <x v="0"/>
    <x v="0"/>
    <x v="0"/>
    <x v="1"/>
    <x v="7"/>
    <x v="1"/>
    <x v="8"/>
    <x v="2"/>
    <x v="6"/>
    <x v="30"/>
    <x v="6"/>
    <x v="41"/>
    <n v="200000"/>
    <n v="0"/>
  </r>
  <r>
    <x v="0"/>
    <x v="0"/>
    <x v="0"/>
    <x v="1"/>
    <x v="7"/>
    <x v="1"/>
    <x v="9"/>
    <x v="2"/>
    <x v="5"/>
    <x v="33"/>
    <x v="6"/>
    <x v="36"/>
    <n v="2400000"/>
    <n v="0"/>
  </r>
  <r>
    <x v="0"/>
    <x v="0"/>
    <x v="0"/>
    <x v="1"/>
    <x v="7"/>
    <x v="1"/>
    <x v="9"/>
    <x v="2"/>
    <x v="5"/>
    <x v="33"/>
    <x v="6"/>
    <x v="37"/>
    <n v="1900000"/>
    <n v="0"/>
  </r>
  <r>
    <x v="0"/>
    <x v="0"/>
    <x v="0"/>
    <x v="1"/>
    <x v="7"/>
    <x v="1"/>
    <x v="9"/>
    <x v="2"/>
    <x v="5"/>
    <x v="18"/>
    <x v="6"/>
    <x v="36"/>
    <n v="1140000"/>
    <n v="0"/>
  </r>
  <r>
    <x v="0"/>
    <x v="0"/>
    <x v="0"/>
    <x v="1"/>
    <x v="7"/>
    <x v="1"/>
    <x v="9"/>
    <x v="2"/>
    <x v="5"/>
    <x v="18"/>
    <x v="6"/>
    <x v="37"/>
    <n v="840000"/>
    <n v="0"/>
  </r>
  <r>
    <x v="0"/>
    <x v="0"/>
    <x v="0"/>
    <x v="1"/>
    <x v="7"/>
    <x v="1"/>
    <x v="9"/>
    <x v="2"/>
    <x v="5"/>
    <x v="18"/>
    <x v="6"/>
    <x v="38"/>
    <n v="0"/>
    <n v="0"/>
  </r>
  <r>
    <x v="0"/>
    <x v="0"/>
    <x v="0"/>
    <x v="1"/>
    <x v="7"/>
    <x v="1"/>
    <x v="9"/>
    <x v="2"/>
    <x v="5"/>
    <x v="18"/>
    <x v="6"/>
    <x v="39"/>
    <n v="0"/>
    <n v="0"/>
  </r>
  <r>
    <x v="0"/>
    <x v="0"/>
    <x v="0"/>
    <x v="1"/>
    <x v="7"/>
    <x v="1"/>
    <x v="9"/>
    <x v="2"/>
    <x v="5"/>
    <x v="18"/>
    <x v="6"/>
    <x v="43"/>
    <n v="177000"/>
    <n v="0"/>
  </r>
  <r>
    <x v="0"/>
    <x v="0"/>
    <x v="0"/>
    <x v="1"/>
    <x v="7"/>
    <x v="1"/>
    <x v="9"/>
    <x v="2"/>
    <x v="5"/>
    <x v="18"/>
    <x v="6"/>
    <x v="41"/>
    <n v="0"/>
    <n v="0"/>
  </r>
  <r>
    <x v="0"/>
    <x v="0"/>
    <x v="0"/>
    <x v="1"/>
    <x v="7"/>
    <x v="1"/>
    <x v="9"/>
    <x v="2"/>
    <x v="5"/>
    <x v="34"/>
    <x v="6"/>
    <x v="36"/>
    <n v="3700000"/>
    <n v="0"/>
  </r>
  <r>
    <x v="0"/>
    <x v="0"/>
    <x v="0"/>
    <x v="1"/>
    <x v="7"/>
    <x v="1"/>
    <x v="9"/>
    <x v="2"/>
    <x v="5"/>
    <x v="34"/>
    <x v="6"/>
    <x v="38"/>
    <n v="15500000"/>
    <n v="0"/>
  </r>
  <r>
    <x v="0"/>
    <x v="0"/>
    <x v="0"/>
    <x v="1"/>
    <x v="7"/>
    <x v="1"/>
    <x v="9"/>
    <x v="2"/>
    <x v="5"/>
    <x v="34"/>
    <x v="6"/>
    <x v="39"/>
    <n v="4200000"/>
    <n v="0"/>
  </r>
  <r>
    <x v="0"/>
    <x v="0"/>
    <x v="0"/>
    <x v="1"/>
    <x v="7"/>
    <x v="1"/>
    <x v="9"/>
    <x v="2"/>
    <x v="5"/>
    <x v="34"/>
    <x v="6"/>
    <x v="43"/>
    <n v="200000"/>
    <n v="0"/>
  </r>
  <r>
    <x v="0"/>
    <x v="0"/>
    <x v="0"/>
    <x v="1"/>
    <x v="7"/>
    <x v="1"/>
    <x v="9"/>
    <x v="2"/>
    <x v="5"/>
    <x v="34"/>
    <x v="6"/>
    <x v="40"/>
    <n v="100000"/>
    <n v="0"/>
  </r>
  <r>
    <x v="0"/>
    <x v="0"/>
    <x v="0"/>
    <x v="1"/>
    <x v="7"/>
    <x v="1"/>
    <x v="9"/>
    <x v="2"/>
    <x v="5"/>
    <x v="34"/>
    <x v="6"/>
    <x v="41"/>
    <n v="3000000"/>
    <n v="0"/>
  </r>
  <r>
    <x v="0"/>
    <x v="0"/>
    <x v="0"/>
    <x v="1"/>
    <x v="7"/>
    <x v="1"/>
    <x v="10"/>
    <x v="3"/>
    <x v="11"/>
    <x v="35"/>
    <x v="6"/>
    <x v="36"/>
    <n v="22356317"/>
    <n v="0"/>
  </r>
  <r>
    <x v="0"/>
    <x v="0"/>
    <x v="0"/>
    <x v="1"/>
    <x v="7"/>
    <x v="1"/>
    <x v="10"/>
    <x v="3"/>
    <x v="11"/>
    <x v="35"/>
    <x v="6"/>
    <x v="38"/>
    <n v="48718262"/>
    <n v="0"/>
  </r>
  <r>
    <x v="0"/>
    <x v="0"/>
    <x v="0"/>
    <x v="1"/>
    <x v="7"/>
    <x v="1"/>
    <x v="10"/>
    <x v="3"/>
    <x v="11"/>
    <x v="35"/>
    <x v="6"/>
    <x v="39"/>
    <n v="8737861"/>
    <n v="0"/>
  </r>
  <r>
    <x v="0"/>
    <x v="0"/>
    <x v="0"/>
    <x v="1"/>
    <x v="7"/>
    <x v="1"/>
    <x v="10"/>
    <x v="3"/>
    <x v="11"/>
    <x v="35"/>
    <x v="6"/>
    <x v="43"/>
    <n v="1800000"/>
    <n v="0"/>
  </r>
  <r>
    <x v="0"/>
    <x v="0"/>
    <x v="0"/>
    <x v="1"/>
    <x v="7"/>
    <x v="1"/>
    <x v="10"/>
    <x v="3"/>
    <x v="11"/>
    <x v="35"/>
    <x v="6"/>
    <x v="40"/>
    <n v="2500000"/>
    <n v="0"/>
  </r>
  <r>
    <x v="0"/>
    <x v="0"/>
    <x v="0"/>
    <x v="1"/>
    <x v="7"/>
    <x v="1"/>
    <x v="10"/>
    <x v="3"/>
    <x v="11"/>
    <x v="35"/>
    <x v="6"/>
    <x v="41"/>
    <n v="190000"/>
    <n v="0"/>
  </r>
  <r>
    <x v="0"/>
    <x v="0"/>
    <x v="0"/>
    <x v="1"/>
    <x v="7"/>
    <x v="1"/>
    <x v="10"/>
    <x v="2"/>
    <x v="6"/>
    <x v="66"/>
    <x v="6"/>
    <x v="36"/>
    <n v="17087333"/>
    <n v="0"/>
  </r>
  <r>
    <x v="0"/>
    <x v="0"/>
    <x v="0"/>
    <x v="1"/>
    <x v="7"/>
    <x v="1"/>
    <x v="10"/>
    <x v="2"/>
    <x v="6"/>
    <x v="66"/>
    <x v="6"/>
    <x v="38"/>
    <n v="15000000"/>
    <n v="0"/>
  </r>
  <r>
    <x v="0"/>
    <x v="0"/>
    <x v="0"/>
    <x v="1"/>
    <x v="7"/>
    <x v="1"/>
    <x v="10"/>
    <x v="2"/>
    <x v="6"/>
    <x v="66"/>
    <x v="6"/>
    <x v="40"/>
    <n v="15333333"/>
    <n v="0"/>
  </r>
  <r>
    <x v="0"/>
    <x v="0"/>
    <x v="0"/>
    <x v="1"/>
    <x v="7"/>
    <x v="1"/>
    <x v="11"/>
    <x v="3"/>
    <x v="9"/>
    <x v="17"/>
    <x v="6"/>
    <x v="36"/>
    <n v="161009109"/>
    <n v="135110"/>
  </r>
  <r>
    <x v="0"/>
    <x v="0"/>
    <x v="0"/>
    <x v="1"/>
    <x v="7"/>
    <x v="1"/>
    <x v="11"/>
    <x v="3"/>
    <x v="9"/>
    <x v="17"/>
    <x v="6"/>
    <x v="37"/>
    <n v="205815514"/>
    <n v="0"/>
  </r>
  <r>
    <x v="0"/>
    <x v="0"/>
    <x v="0"/>
    <x v="1"/>
    <x v="7"/>
    <x v="1"/>
    <x v="11"/>
    <x v="3"/>
    <x v="9"/>
    <x v="17"/>
    <x v="6"/>
    <x v="38"/>
    <n v="437490000"/>
    <n v="0"/>
  </r>
  <r>
    <x v="0"/>
    <x v="0"/>
    <x v="0"/>
    <x v="1"/>
    <x v="7"/>
    <x v="1"/>
    <x v="11"/>
    <x v="3"/>
    <x v="9"/>
    <x v="17"/>
    <x v="6"/>
    <x v="39"/>
    <n v="514367800"/>
    <n v="8024520"/>
  </r>
  <r>
    <x v="0"/>
    <x v="0"/>
    <x v="0"/>
    <x v="1"/>
    <x v="7"/>
    <x v="1"/>
    <x v="11"/>
    <x v="3"/>
    <x v="9"/>
    <x v="17"/>
    <x v="6"/>
    <x v="43"/>
    <n v="300000"/>
    <n v="0"/>
  </r>
  <r>
    <x v="0"/>
    <x v="0"/>
    <x v="0"/>
    <x v="1"/>
    <x v="7"/>
    <x v="1"/>
    <x v="11"/>
    <x v="3"/>
    <x v="9"/>
    <x v="17"/>
    <x v="6"/>
    <x v="45"/>
    <n v="111193000"/>
    <n v="556132.5"/>
  </r>
  <r>
    <x v="0"/>
    <x v="0"/>
    <x v="0"/>
    <x v="1"/>
    <x v="7"/>
    <x v="1"/>
    <x v="11"/>
    <x v="3"/>
    <x v="9"/>
    <x v="17"/>
    <x v="6"/>
    <x v="40"/>
    <n v="10200000"/>
    <n v="0"/>
  </r>
  <r>
    <x v="0"/>
    <x v="0"/>
    <x v="0"/>
    <x v="1"/>
    <x v="7"/>
    <x v="1"/>
    <x v="11"/>
    <x v="3"/>
    <x v="9"/>
    <x v="17"/>
    <x v="6"/>
    <x v="41"/>
    <n v="11918500"/>
    <n v="0"/>
  </r>
  <r>
    <x v="0"/>
    <x v="0"/>
    <x v="0"/>
    <x v="1"/>
    <x v="7"/>
    <x v="1"/>
    <x v="11"/>
    <x v="3"/>
    <x v="9"/>
    <x v="17"/>
    <x v="5"/>
    <x v="42"/>
    <n v="133600000"/>
    <n v="0"/>
  </r>
  <r>
    <x v="0"/>
    <x v="0"/>
    <x v="0"/>
    <x v="1"/>
    <x v="7"/>
    <x v="1"/>
    <x v="11"/>
    <x v="3"/>
    <x v="12"/>
    <x v="36"/>
    <x v="6"/>
    <x v="36"/>
    <n v="8909500"/>
    <n v="0"/>
  </r>
  <r>
    <x v="0"/>
    <x v="0"/>
    <x v="0"/>
    <x v="1"/>
    <x v="7"/>
    <x v="1"/>
    <x v="11"/>
    <x v="3"/>
    <x v="12"/>
    <x v="36"/>
    <x v="6"/>
    <x v="38"/>
    <n v="8400000"/>
    <n v="0"/>
  </r>
  <r>
    <x v="0"/>
    <x v="0"/>
    <x v="0"/>
    <x v="1"/>
    <x v="7"/>
    <x v="1"/>
    <x v="11"/>
    <x v="3"/>
    <x v="12"/>
    <x v="36"/>
    <x v="6"/>
    <x v="39"/>
    <n v="12736000"/>
    <n v="0"/>
  </r>
  <r>
    <x v="0"/>
    <x v="0"/>
    <x v="0"/>
    <x v="1"/>
    <x v="7"/>
    <x v="1"/>
    <x v="11"/>
    <x v="3"/>
    <x v="12"/>
    <x v="36"/>
    <x v="6"/>
    <x v="43"/>
    <n v="60762"/>
    <n v="0"/>
  </r>
  <r>
    <x v="0"/>
    <x v="0"/>
    <x v="0"/>
    <x v="1"/>
    <x v="7"/>
    <x v="1"/>
    <x v="11"/>
    <x v="3"/>
    <x v="12"/>
    <x v="36"/>
    <x v="6"/>
    <x v="40"/>
    <n v="4510000"/>
    <n v="0"/>
  </r>
  <r>
    <x v="0"/>
    <x v="0"/>
    <x v="0"/>
    <x v="1"/>
    <x v="7"/>
    <x v="1"/>
    <x v="11"/>
    <x v="3"/>
    <x v="12"/>
    <x v="36"/>
    <x v="6"/>
    <x v="41"/>
    <n v="97000"/>
    <n v="0"/>
  </r>
  <r>
    <x v="0"/>
    <x v="0"/>
    <x v="0"/>
    <x v="1"/>
    <x v="7"/>
    <x v="1"/>
    <x v="11"/>
    <x v="3"/>
    <x v="7"/>
    <x v="11"/>
    <x v="5"/>
    <x v="42"/>
    <n v="950000"/>
    <n v="0"/>
  </r>
  <r>
    <x v="0"/>
    <x v="0"/>
    <x v="0"/>
    <x v="1"/>
    <x v="7"/>
    <x v="1"/>
    <x v="11"/>
    <x v="2"/>
    <x v="6"/>
    <x v="30"/>
    <x v="6"/>
    <x v="36"/>
    <n v="150000"/>
    <n v="0"/>
  </r>
  <r>
    <x v="0"/>
    <x v="0"/>
    <x v="0"/>
    <x v="1"/>
    <x v="7"/>
    <x v="1"/>
    <x v="12"/>
    <x v="0"/>
    <x v="2"/>
    <x v="3"/>
    <x v="5"/>
    <x v="42"/>
    <n v="139548742"/>
    <n v="0"/>
  </r>
  <r>
    <x v="0"/>
    <x v="0"/>
    <x v="0"/>
    <x v="1"/>
    <x v="7"/>
    <x v="1"/>
    <x v="12"/>
    <x v="3"/>
    <x v="7"/>
    <x v="11"/>
    <x v="6"/>
    <x v="36"/>
    <n v="122520000"/>
    <n v="7163685.5999999996"/>
  </r>
  <r>
    <x v="0"/>
    <x v="0"/>
    <x v="0"/>
    <x v="1"/>
    <x v="7"/>
    <x v="1"/>
    <x v="12"/>
    <x v="3"/>
    <x v="7"/>
    <x v="11"/>
    <x v="6"/>
    <x v="37"/>
    <n v="1000000"/>
    <n v="0"/>
  </r>
  <r>
    <x v="0"/>
    <x v="0"/>
    <x v="0"/>
    <x v="1"/>
    <x v="7"/>
    <x v="1"/>
    <x v="12"/>
    <x v="3"/>
    <x v="7"/>
    <x v="11"/>
    <x v="6"/>
    <x v="38"/>
    <n v="266234007"/>
    <n v="0"/>
  </r>
  <r>
    <x v="0"/>
    <x v="0"/>
    <x v="0"/>
    <x v="1"/>
    <x v="7"/>
    <x v="1"/>
    <x v="12"/>
    <x v="3"/>
    <x v="7"/>
    <x v="11"/>
    <x v="6"/>
    <x v="39"/>
    <n v="159764606"/>
    <n v="0"/>
  </r>
  <r>
    <x v="0"/>
    <x v="0"/>
    <x v="0"/>
    <x v="1"/>
    <x v="7"/>
    <x v="1"/>
    <x v="12"/>
    <x v="3"/>
    <x v="7"/>
    <x v="11"/>
    <x v="6"/>
    <x v="43"/>
    <n v="0"/>
    <n v="0"/>
  </r>
  <r>
    <x v="0"/>
    <x v="0"/>
    <x v="0"/>
    <x v="1"/>
    <x v="7"/>
    <x v="1"/>
    <x v="12"/>
    <x v="3"/>
    <x v="7"/>
    <x v="11"/>
    <x v="6"/>
    <x v="40"/>
    <n v="67200000"/>
    <n v="0"/>
  </r>
  <r>
    <x v="0"/>
    <x v="0"/>
    <x v="0"/>
    <x v="1"/>
    <x v="7"/>
    <x v="1"/>
    <x v="12"/>
    <x v="3"/>
    <x v="7"/>
    <x v="11"/>
    <x v="6"/>
    <x v="44"/>
    <n v="100000"/>
    <n v="0"/>
  </r>
  <r>
    <x v="0"/>
    <x v="0"/>
    <x v="0"/>
    <x v="1"/>
    <x v="7"/>
    <x v="1"/>
    <x v="12"/>
    <x v="3"/>
    <x v="7"/>
    <x v="11"/>
    <x v="6"/>
    <x v="41"/>
    <n v="525000"/>
    <n v="1258148.6000000001"/>
  </r>
  <r>
    <x v="0"/>
    <x v="0"/>
    <x v="0"/>
    <x v="1"/>
    <x v="7"/>
    <x v="1"/>
    <x v="12"/>
    <x v="3"/>
    <x v="7"/>
    <x v="11"/>
    <x v="5"/>
    <x v="42"/>
    <n v="323163200"/>
    <n v="0"/>
  </r>
  <r>
    <x v="0"/>
    <x v="0"/>
    <x v="0"/>
    <x v="1"/>
    <x v="7"/>
    <x v="1"/>
    <x v="12"/>
    <x v="3"/>
    <x v="7"/>
    <x v="37"/>
    <x v="6"/>
    <x v="36"/>
    <n v="1700000"/>
    <n v="0"/>
  </r>
  <r>
    <x v="0"/>
    <x v="0"/>
    <x v="0"/>
    <x v="1"/>
    <x v="7"/>
    <x v="1"/>
    <x v="12"/>
    <x v="3"/>
    <x v="7"/>
    <x v="37"/>
    <x v="6"/>
    <x v="38"/>
    <n v="3000000"/>
    <n v="0"/>
  </r>
  <r>
    <x v="0"/>
    <x v="0"/>
    <x v="0"/>
    <x v="1"/>
    <x v="7"/>
    <x v="1"/>
    <x v="12"/>
    <x v="3"/>
    <x v="7"/>
    <x v="37"/>
    <x v="6"/>
    <x v="39"/>
    <n v="1000000"/>
    <n v="0"/>
  </r>
  <r>
    <x v="0"/>
    <x v="0"/>
    <x v="0"/>
    <x v="1"/>
    <x v="7"/>
    <x v="1"/>
    <x v="12"/>
    <x v="3"/>
    <x v="7"/>
    <x v="37"/>
    <x v="6"/>
    <x v="40"/>
    <n v="700000"/>
    <n v="0"/>
  </r>
  <r>
    <x v="0"/>
    <x v="0"/>
    <x v="0"/>
    <x v="1"/>
    <x v="7"/>
    <x v="1"/>
    <x v="12"/>
    <x v="3"/>
    <x v="7"/>
    <x v="37"/>
    <x v="6"/>
    <x v="44"/>
    <n v="100000"/>
    <n v="0"/>
  </r>
  <r>
    <x v="0"/>
    <x v="0"/>
    <x v="0"/>
    <x v="1"/>
    <x v="7"/>
    <x v="1"/>
    <x v="12"/>
    <x v="3"/>
    <x v="7"/>
    <x v="37"/>
    <x v="6"/>
    <x v="41"/>
    <n v="500000"/>
    <n v="0"/>
  </r>
  <r>
    <x v="0"/>
    <x v="0"/>
    <x v="0"/>
    <x v="1"/>
    <x v="7"/>
    <x v="1"/>
    <x v="12"/>
    <x v="3"/>
    <x v="7"/>
    <x v="38"/>
    <x v="6"/>
    <x v="36"/>
    <n v="23500000"/>
    <n v="0"/>
  </r>
  <r>
    <x v="0"/>
    <x v="0"/>
    <x v="0"/>
    <x v="1"/>
    <x v="7"/>
    <x v="1"/>
    <x v="12"/>
    <x v="3"/>
    <x v="7"/>
    <x v="38"/>
    <x v="6"/>
    <x v="37"/>
    <n v="1500000"/>
    <n v="0"/>
  </r>
  <r>
    <x v="0"/>
    <x v="0"/>
    <x v="0"/>
    <x v="1"/>
    <x v="7"/>
    <x v="1"/>
    <x v="12"/>
    <x v="3"/>
    <x v="7"/>
    <x v="38"/>
    <x v="6"/>
    <x v="38"/>
    <n v="1592441943"/>
    <n v="0"/>
  </r>
  <r>
    <x v="0"/>
    <x v="0"/>
    <x v="0"/>
    <x v="1"/>
    <x v="7"/>
    <x v="1"/>
    <x v="12"/>
    <x v="3"/>
    <x v="7"/>
    <x v="38"/>
    <x v="6"/>
    <x v="39"/>
    <n v="7500000"/>
    <n v="0"/>
  </r>
  <r>
    <x v="0"/>
    <x v="0"/>
    <x v="0"/>
    <x v="1"/>
    <x v="7"/>
    <x v="1"/>
    <x v="12"/>
    <x v="3"/>
    <x v="7"/>
    <x v="38"/>
    <x v="6"/>
    <x v="43"/>
    <n v="3000000"/>
    <n v="0"/>
  </r>
  <r>
    <x v="0"/>
    <x v="0"/>
    <x v="0"/>
    <x v="1"/>
    <x v="7"/>
    <x v="1"/>
    <x v="12"/>
    <x v="3"/>
    <x v="7"/>
    <x v="38"/>
    <x v="6"/>
    <x v="44"/>
    <n v="2000000"/>
    <n v="0"/>
  </r>
  <r>
    <x v="0"/>
    <x v="0"/>
    <x v="0"/>
    <x v="1"/>
    <x v="7"/>
    <x v="1"/>
    <x v="12"/>
    <x v="3"/>
    <x v="7"/>
    <x v="38"/>
    <x v="6"/>
    <x v="41"/>
    <n v="500000"/>
    <n v="0"/>
  </r>
  <r>
    <x v="0"/>
    <x v="0"/>
    <x v="0"/>
    <x v="1"/>
    <x v="7"/>
    <x v="1"/>
    <x v="12"/>
    <x v="3"/>
    <x v="7"/>
    <x v="38"/>
    <x v="5"/>
    <x v="42"/>
    <n v="8000000"/>
    <n v="0"/>
  </r>
  <r>
    <x v="0"/>
    <x v="0"/>
    <x v="0"/>
    <x v="1"/>
    <x v="7"/>
    <x v="1"/>
    <x v="12"/>
    <x v="3"/>
    <x v="13"/>
    <x v="41"/>
    <x v="6"/>
    <x v="36"/>
    <n v="2650000"/>
    <n v="0"/>
  </r>
  <r>
    <x v="0"/>
    <x v="0"/>
    <x v="0"/>
    <x v="1"/>
    <x v="7"/>
    <x v="1"/>
    <x v="12"/>
    <x v="3"/>
    <x v="13"/>
    <x v="41"/>
    <x v="6"/>
    <x v="37"/>
    <n v="3250000"/>
    <n v="0"/>
  </r>
  <r>
    <x v="0"/>
    <x v="0"/>
    <x v="0"/>
    <x v="1"/>
    <x v="7"/>
    <x v="1"/>
    <x v="12"/>
    <x v="3"/>
    <x v="13"/>
    <x v="41"/>
    <x v="6"/>
    <x v="38"/>
    <n v="0"/>
    <n v="0"/>
  </r>
  <r>
    <x v="0"/>
    <x v="0"/>
    <x v="0"/>
    <x v="1"/>
    <x v="7"/>
    <x v="1"/>
    <x v="12"/>
    <x v="3"/>
    <x v="13"/>
    <x v="41"/>
    <x v="6"/>
    <x v="39"/>
    <n v="5400000"/>
    <n v="0"/>
  </r>
  <r>
    <x v="0"/>
    <x v="0"/>
    <x v="0"/>
    <x v="1"/>
    <x v="7"/>
    <x v="1"/>
    <x v="12"/>
    <x v="3"/>
    <x v="13"/>
    <x v="41"/>
    <x v="6"/>
    <x v="40"/>
    <n v="50000"/>
    <n v="0"/>
  </r>
  <r>
    <x v="0"/>
    <x v="0"/>
    <x v="0"/>
    <x v="1"/>
    <x v="7"/>
    <x v="1"/>
    <x v="12"/>
    <x v="3"/>
    <x v="13"/>
    <x v="41"/>
    <x v="6"/>
    <x v="44"/>
    <n v="500000"/>
    <n v="0"/>
  </r>
  <r>
    <x v="0"/>
    <x v="0"/>
    <x v="0"/>
    <x v="1"/>
    <x v="7"/>
    <x v="1"/>
    <x v="12"/>
    <x v="3"/>
    <x v="13"/>
    <x v="41"/>
    <x v="6"/>
    <x v="41"/>
    <n v="0"/>
    <n v="0"/>
  </r>
  <r>
    <x v="0"/>
    <x v="0"/>
    <x v="0"/>
    <x v="1"/>
    <x v="7"/>
    <x v="1"/>
    <x v="12"/>
    <x v="3"/>
    <x v="13"/>
    <x v="41"/>
    <x v="5"/>
    <x v="42"/>
    <n v="3000000"/>
    <n v="0"/>
  </r>
  <r>
    <x v="0"/>
    <x v="0"/>
    <x v="0"/>
    <x v="1"/>
    <x v="7"/>
    <x v="1"/>
    <x v="12"/>
    <x v="2"/>
    <x v="6"/>
    <x v="70"/>
    <x v="5"/>
    <x v="42"/>
    <n v="22642715"/>
    <n v="0"/>
  </r>
  <r>
    <x v="0"/>
    <x v="0"/>
    <x v="0"/>
    <x v="1"/>
    <x v="7"/>
    <x v="1"/>
    <x v="12"/>
    <x v="2"/>
    <x v="6"/>
    <x v="43"/>
    <x v="6"/>
    <x v="36"/>
    <n v="450000"/>
    <n v="15200"/>
  </r>
  <r>
    <x v="0"/>
    <x v="0"/>
    <x v="0"/>
    <x v="1"/>
    <x v="7"/>
    <x v="1"/>
    <x v="12"/>
    <x v="2"/>
    <x v="6"/>
    <x v="43"/>
    <x v="6"/>
    <x v="39"/>
    <n v="700000"/>
    <n v="0"/>
  </r>
  <r>
    <x v="0"/>
    <x v="0"/>
    <x v="0"/>
    <x v="1"/>
    <x v="7"/>
    <x v="1"/>
    <x v="12"/>
    <x v="2"/>
    <x v="6"/>
    <x v="43"/>
    <x v="6"/>
    <x v="44"/>
    <n v="0"/>
    <n v="0"/>
  </r>
  <r>
    <x v="0"/>
    <x v="0"/>
    <x v="0"/>
    <x v="1"/>
    <x v="7"/>
    <x v="1"/>
    <x v="13"/>
    <x v="3"/>
    <x v="11"/>
    <x v="44"/>
    <x v="6"/>
    <x v="36"/>
    <n v="38822731"/>
    <n v="112075.22"/>
  </r>
  <r>
    <x v="0"/>
    <x v="0"/>
    <x v="0"/>
    <x v="1"/>
    <x v="7"/>
    <x v="1"/>
    <x v="13"/>
    <x v="3"/>
    <x v="11"/>
    <x v="44"/>
    <x v="6"/>
    <x v="37"/>
    <n v="51000"/>
    <n v="177000"/>
  </r>
  <r>
    <x v="0"/>
    <x v="0"/>
    <x v="0"/>
    <x v="1"/>
    <x v="7"/>
    <x v="1"/>
    <x v="13"/>
    <x v="3"/>
    <x v="11"/>
    <x v="44"/>
    <x v="6"/>
    <x v="38"/>
    <n v="41200000"/>
    <n v="0"/>
  </r>
  <r>
    <x v="0"/>
    <x v="0"/>
    <x v="0"/>
    <x v="1"/>
    <x v="7"/>
    <x v="1"/>
    <x v="13"/>
    <x v="3"/>
    <x v="11"/>
    <x v="44"/>
    <x v="6"/>
    <x v="39"/>
    <n v="4402000"/>
    <n v="0"/>
  </r>
  <r>
    <x v="0"/>
    <x v="0"/>
    <x v="0"/>
    <x v="1"/>
    <x v="7"/>
    <x v="1"/>
    <x v="13"/>
    <x v="3"/>
    <x v="11"/>
    <x v="44"/>
    <x v="6"/>
    <x v="43"/>
    <n v="2453200"/>
    <n v="0"/>
  </r>
  <r>
    <x v="0"/>
    <x v="0"/>
    <x v="0"/>
    <x v="1"/>
    <x v="7"/>
    <x v="1"/>
    <x v="13"/>
    <x v="3"/>
    <x v="11"/>
    <x v="44"/>
    <x v="6"/>
    <x v="40"/>
    <n v="3245516"/>
    <n v="0"/>
  </r>
  <r>
    <x v="0"/>
    <x v="0"/>
    <x v="0"/>
    <x v="1"/>
    <x v="7"/>
    <x v="1"/>
    <x v="13"/>
    <x v="3"/>
    <x v="11"/>
    <x v="44"/>
    <x v="6"/>
    <x v="44"/>
    <n v="350000"/>
    <n v="0"/>
  </r>
  <r>
    <x v="0"/>
    <x v="0"/>
    <x v="0"/>
    <x v="1"/>
    <x v="7"/>
    <x v="1"/>
    <x v="13"/>
    <x v="3"/>
    <x v="11"/>
    <x v="44"/>
    <x v="6"/>
    <x v="41"/>
    <n v="2140000"/>
    <n v="0"/>
  </r>
  <r>
    <x v="0"/>
    <x v="0"/>
    <x v="0"/>
    <x v="1"/>
    <x v="7"/>
    <x v="1"/>
    <x v="13"/>
    <x v="3"/>
    <x v="11"/>
    <x v="44"/>
    <x v="5"/>
    <x v="42"/>
    <n v="830000"/>
    <n v="0"/>
  </r>
  <r>
    <x v="0"/>
    <x v="0"/>
    <x v="0"/>
    <x v="1"/>
    <x v="7"/>
    <x v="1"/>
    <x v="13"/>
    <x v="3"/>
    <x v="15"/>
    <x v="67"/>
    <x v="6"/>
    <x v="39"/>
    <n v="398117"/>
    <n v="0"/>
  </r>
  <r>
    <x v="0"/>
    <x v="0"/>
    <x v="0"/>
    <x v="1"/>
    <x v="7"/>
    <x v="1"/>
    <x v="13"/>
    <x v="2"/>
    <x v="5"/>
    <x v="6"/>
    <x v="6"/>
    <x v="36"/>
    <n v="252000"/>
    <n v="0"/>
  </r>
  <r>
    <x v="0"/>
    <x v="0"/>
    <x v="0"/>
    <x v="1"/>
    <x v="7"/>
    <x v="1"/>
    <x v="13"/>
    <x v="2"/>
    <x v="5"/>
    <x v="6"/>
    <x v="6"/>
    <x v="39"/>
    <n v="0"/>
    <n v="0"/>
  </r>
  <r>
    <x v="0"/>
    <x v="0"/>
    <x v="0"/>
    <x v="1"/>
    <x v="7"/>
    <x v="1"/>
    <x v="13"/>
    <x v="2"/>
    <x v="5"/>
    <x v="6"/>
    <x v="6"/>
    <x v="40"/>
    <n v="86000"/>
    <n v="0"/>
  </r>
  <r>
    <x v="0"/>
    <x v="0"/>
    <x v="0"/>
    <x v="1"/>
    <x v="7"/>
    <x v="1"/>
    <x v="13"/>
    <x v="2"/>
    <x v="5"/>
    <x v="6"/>
    <x v="6"/>
    <x v="41"/>
    <n v="0"/>
    <n v="0"/>
  </r>
  <r>
    <x v="0"/>
    <x v="0"/>
    <x v="0"/>
    <x v="1"/>
    <x v="7"/>
    <x v="1"/>
    <x v="13"/>
    <x v="2"/>
    <x v="6"/>
    <x v="30"/>
    <x v="6"/>
    <x v="36"/>
    <n v="1350000"/>
    <n v="0"/>
  </r>
  <r>
    <x v="0"/>
    <x v="0"/>
    <x v="0"/>
    <x v="1"/>
    <x v="7"/>
    <x v="1"/>
    <x v="13"/>
    <x v="2"/>
    <x v="6"/>
    <x v="30"/>
    <x v="6"/>
    <x v="37"/>
    <n v="5000"/>
    <n v="0"/>
  </r>
  <r>
    <x v="0"/>
    <x v="0"/>
    <x v="0"/>
    <x v="1"/>
    <x v="7"/>
    <x v="1"/>
    <x v="13"/>
    <x v="2"/>
    <x v="6"/>
    <x v="30"/>
    <x v="6"/>
    <x v="38"/>
    <n v="7000000"/>
    <n v="0"/>
  </r>
  <r>
    <x v="0"/>
    <x v="0"/>
    <x v="0"/>
    <x v="1"/>
    <x v="7"/>
    <x v="1"/>
    <x v="13"/>
    <x v="2"/>
    <x v="6"/>
    <x v="30"/>
    <x v="6"/>
    <x v="39"/>
    <n v="5460000"/>
    <n v="0"/>
  </r>
  <r>
    <x v="0"/>
    <x v="0"/>
    <x v="0"/>
    <x v="1"/>
    <x v="7"/>
    <x v="1"/>
    <x v="13"/>
    <x v="2"/>
    <x v="6"/>
    <x v="30"/>
    <x v="6"/>
    <x v="43"/>
    <n v="180000"/>
    <n v="0"/>
  </r>
  <r>
    <x v="0"/>
    <x v="0"/>
    <x v="0"/>
    <x v="1"/>
    <x v="7"/>
    <x v="1"/>
    <x v="13"/>
    <x v="2"/>
    <x v="6"/>
    <x v="30"/>
    <x v="6"/>
    <x v="41"/>
    <n v="200000"/>
    <n v="0"/>
  </r>
  <r>
    <x v="0"/>
    <x v="0"/>
    <x v="0"/>
    <x v="1"/>
    <x v="7"/>
    <x v="1"/>
    <x v="13"/>
    <x v="2"/>
    <x v="6"/>
    <x v="30"/>
    <x v="5"/>
    <x v="42"/>
    <n v="0"/>
    <n v="786921.25"/>
  </r>
  <r>
    <x v="0"/>
    <x v="0"/>
    <x v="0"/>
    <x v="1"/>
    <x v="7"/>
    <x v="1"/>
    <x v="14"/>
    <x v="3"/>
    <x v="15"/>
    <x v="45"/>
    <x v="6"/>
    <x v="36"/>
    <n v="45219658"/>
    <n v="2396197.2999999998"/>
  </r>
  <r>
    <x v="0"/>
    <x v="0"/>
    <x v="0"/>
    <x v="1"/>
    <x v="7"/>
    <x v="1"/>
    <x v="14"/>
    <x v="3"/>
    <x v="15"/>
    <x v="45"/>
    <x v="6"/>
    <x v="37"/>
    <n v="301140"/>
    <n v="0"/>
  </r>
  <r>
    <x v="0"/>
    <x v="0"/>
    <x v="0"/>
    <x v="1"/>
    <x v="7"/>
    <x v="1"/>
    <x v="14"/>
    <x v="3"/>
    <x v="15"/>
    <x v="45"/>
    <x v="6"/>
    <x v="38"/>
    <n v="41950000"/>
    <n v="0"/>
  </r>
  <r>
    <x v="0"/>
    <x v="0"/>
    <x v="0"/>
    <x v="1"/>
    <x v="7"/>
    <x v="1"/>
    <x v="14"/>
    <x v="3"/>
    <x v="15"/>
    <x v="45"/>
    <x v="6"/>
    <x v="39"/>
    <n v="14479100"/>
    <n v="268532.59999999998"/>
  </r>
  <r>
    <x v="0"/>
    <x v="0"/>
    <x v="0"/>
    <x v="1"/>
    <x v="7"/>
    <x v="1"/>
    <x v="14"/>
    <x v="3"/>
    <x v="15"/>
    <x v="45"/>
    <x v="6"/>
    <x v="43"/>
    <n v="2625000"/>
    <n v="0"/>
  </r>
  <r>
    <x v="0"/>
    <x v="0"/>
    <x v="0"/>
    <x v="1"/>
    <x v="7"/>
    <x v="1"/>
    <x v="14"/>
    <x v="3"/>
    <x v="15"/>
    <x v="45"/>
    <x v="6"/>
    <x v="40"/>
    <n v="40600513"/>
    <n v="0"/>
  </r>
  <r>
    <x v="0"/>
    <x v="0"/>
    <x v="0"/>
    <x v="1"/>
    <x v="7"/>
    <x v="1"/>
    <x v="14"/>
    <x v="3"/>
    <x v="15"/>
    <x v="45"/>
    <x v="6"/>
    <x v="44"/>
    <n v="297200"/>
    <n v="34780.99"/>
  </r>
  <r>
    <x v="0"/>
    <x v="0"/>
    <x v="0"/>
    <x v="1"/>
    <x v="7"/>
    <x v="1"/>
    <x v="14"/>
    <x v="3"/>
    <x v="15"/>
    <x v="45"/>
    <x v="6"/>
    <x v="41"/>
    <n v="16254710"/>
    <n v="242699.99"/>
  </r>
  <r>
    <x v="0"/>
    <x v="0"/>
    <x v="0"/>
    <x v="1"/>
    <x v="7"/>
    <x v="1"/>
    <x v="14"/>
    <x v="3"/>
    <x v="15"/>
    <x v="45"/>
    <x v="5"/>
    <x v="42"/>
    <n v="304500000"/>
    <n v="12140828.810000001"/>
  </r>
  <r>
    <x v="0"/>
    <x v="0"/>
    <x v="0"/>
    <x v="1"/>
    <x v="7"/>
    <x v="1"/>
    <x v="16"/>
    <x v="2"/>
    <x v="6"/>
    <x v="30"/>
    <x v="6"/>
    <x v="36"/>
    <n v="0"/>
    <n v="0"/>
  </r>
  <r>
    <x v="0"/>
    <x v="0"/>
    <x v="0"/>
    <x v="1"/>
    <x v="7"/>
    <x v="1"/>
    <x v="16"/>
    <x v="2"/>
    <x v="6"/>
    <x v="30"/>
    <x v="6"/>
    <x v="38"/>
    <n v="0"/>
    <n v="0"/>
  </r>
  <r>
    <x v="0"/>
    <x v="0"/>
    <x v="0"/>
    <x v="1"/>
    <x v="7"/>
    <x v="1"/>
    <x v="16"/>
    <x v="2"/>
    <x v="6"/>
    <x v="30"/>
    <x v="6"/>
    <x v="39"/>
    <n v="0"/>
    <n v="0"/>
  </r>
  <r>
    <x v="0"/>
    <x v="0"/>
    <x v="0"/>
    <x v="1"/>
    <x v="7"/>
    <x v="1"/>
    <x v="16"/>
    <x v="2"/>
    <x v="6"/>
    <x v="30"/>
    <x v="6"/>
    <x v="40"/>
    <n v="0"/>
    <n v="0"/>
  </r>
  <r>
    <x v="0"/>
    <x v="0"/>
    <x v="0"/>
    <x v="1"/>
    <x v="7"/>
    <x v="1"/>
    <x v="16"/>
    <x v="2"/>
    <x v="6"/>
    <x v="30"/>
    <x v="6"/>
    <x v="41"/>
    <n v="0"/>
    <n v="0"/>
  </r>
  <r>
    <x v="0"/>
    <x v="0"/>
    <x v="0"/>
    <x v="1"/>
    <x v="7"/>
    <x v="1"/>
    <x v="16"/>
    <x v="2"/>
    <x v="6"/>
    <x v="48"/>
    <x v="6"/>
    <x v="36"/>
    <n v="4305000"/>
    <n v="49411.199999999997"/>
  </r>
  <r>
    <x v="0"/>
    <x v="0"/>
    <x v="0"/>
    <x v="1"/>
    <x v="7"/>
    <x v="1"/>
    <x v="16"/>
    <x v="2"/>
    <x v="6"/>
    <x v="48"/>
    <x v="6"/>
    <x v="38"/>
    <n v="300000"/>
    <n v="0"/>
  </r>
  <r>
    <x v="0"/>
    <x v="0"/>
    <x v="0"/>
    <x v="1"/>
    <x v="7"/>
    <x v="1"/>
    <x v="16"/>
    <x v="2"/>
    <x v="6"/>
    <x v="48"/>
    <x v="6"/>
    <x v="39"/>
    <n v="1015400"/>
    <n v="0"/>
  </r>
  <r>
    <x v="0"/>
    <x v="0"/>
    <x v="0"/>
    <x v="1"/>
    <x v="7"/>
    <x v="1"/>
    <x v="16"/>
    <x v="2"/>
    <x v="6"/>
    <x v="48"/>
    <x v="6"/>
    <x v="41"/>
    <n v="550000"/>
    <n v="0"/>
  </r>
  <r>
    <x v="0"/>
    <x v="0"/>
    <x v="0"/>
    <x v="1"/>
    <x v="7"/>
    <x v="1"/>
    <x v="16"/>
    <x v="2"/>
    <x v="6"/>
    <x v="49"/>
    <x v="6"/>
    <x v="36"/>
    <n v="311058"/>
    <n v="0"/>
  </r>
  <r>
    <x v="0"/>
    <x v="0"/>
    <x v="0"/>
    <x v="1"/>
    <x v="7"/>
    <x v="1"/>
    <x v="16"/>
    <x v="2"/>
    <x v="6"/>
    <x v="49"/>
    <x v="6"/>
    <x v="39"/>
    <n v="65000"/>
    <n v="0"/>
  </r>
  <r>
    <x v="0"/>
    <x v="0"/>
    <x v="0"/>
    <x v="1"/>
    <x v="7"/>
    <x v="1"/>
    <x v="16"/>
    <x v="2"/>
    <x v="6"/>
    <x v="49"/>
    <x v="5"/>
    <x v="42"/>
    <n v="26000000"/>
    <n v="0"/>
  </r>
  <r>
    <x v="0"/>
    <x v="0"/>
    <x v="0"/>
    <x v="1"/>
    <x v="7"/>
    <x v="1"/>
    <x v="17"/>
    <x v="2"/>
    <x v="5"/>
    <x v="6"/>
    <x v="6"/>
    <x v="36"/>
    <n v="10280000"/>
    <n v="0"/>
  </r>
  <r>
    <x v="0"/>
    <x v="0"/>
    <x v="0"/>
    <x v="1"/>
    <x v="7"/>
    <x v="1"/>
    <x v="17"/>
    <x v="2"/>
    <x v="5"/>
    <x v="6"/>
    <x v="6"/>
    <x v="38"/>
    <n v="10000"/>
    <n v="0"/>
  </r>
  <r>
    <x v="0"/>
    <x v="0"/>
    <x v="0"/>
    <x v="1"/>
    <x v="7"/>
    <x v="1"/>
    <x v="17"/>
    <x v="2"/>
    <x v="5"/>
    <x v="6"/>
    <x v="6"/>
    <x v="39"/>
    <n v="7480508"/>
    <n v="0"/>
  </r>
  <r>
    <x v="0"/>
    <x v="0"/>
    <x v="0"/>
    <x v="1"/>
    <x v="7"/>
    <x v="1"/>
    <x v="17"/>
    <x v="2"/>
    <x v="5"/>
    <x v="6"/>
    <x v="6"/>
    <x v="43"/>
    <n v="0"/>
    <n v="0"/>
  </r>
  <r>
    <x v="0"/>
    <x v="0"/>
    <x v="0"/>
    <x v="1"/>
    <x v="7"/>
    <x v="1"/>
    <x v="17"/>
    <x v="2"/>
    <x v="5"/>
    <x v="6"/>
    <x v="6"/>
    <x v="40"/>
    <n v="250000"/>
    <n v="0"/>
  </r>
  <r>
    <x v="0"/>
    <x v="0"/>
    <x v="0"/>
    <x v="1"/>
    <x v="7"/>
    <x v="1"/>
    <x v="17"/>
    <x v="2"/>
    <x v="5"/>
    <x v="6"/>
    <x v="6"/>
    <x v="41"/>
    <n v="5816550"/>
    <n v="0"/>
  </r>
  <r>
    <x v="0"/>
    <x v="0"/>
    <x v="0"/>
    <x v="1"/>
    <x v="7"/>
    <x v="1"/>
    <x v="18"/>
    <x v="2"/>
    <x v="6"/>
    <x v="50"/>
    <x v="6"/>
    <x v="36"/>
    <n v="8320422"/>
    <n v="0"/>
  </r>
  <r>
    <x v="0"/>
    <x v="0"/>
    <x v="0"/>
    <x v="1"/>
    <x v="7"/>
    <x v="1"/>
    <x v="18"/>
    <x v="2"/>
    <x v="6"/>
    <x v="50"/>
    <x v="6"/>
    <x v="39"/>
    <n v="216412"/>
    <n v="0"/>
  </r>
  <r>
    <x v="0"/>
    <x v="0"/>
    <x v="0"/>
    <x v="1"/>
    <x v="7"/>
    <x v="1"/>
    <x v="18"/>
    <x v="2"/>
    <x v="6"/>
    <x v="50"/>
    <x v="6"/>
    <x v="40"/>
    <n v="2076360"/>
    <n v="0"/>
  </r>
  <r>
    <x v="0"/>
    <x v="0"/>
    <x v="0"/>
    <x v="1"/>
    <x v="7"/>
    <x v="1"/>
    <x v="18"/>
    <x v="2"/>
    <x v="6"/>
    <x v="50"/>
    <x v="6"/>
    <x v="41"/>
    <n v="257650"/>
    <n v="0"/>
  </r>
  <r>
    <x v="0"/>
    <x v="0"/>
    <x v="0"/>
    <x v="1"/>
    <x v="7"/>
    <x v="1"/>
    <x v="19"/>
    <x v="3"/>
    <x v="16"/>
    <x v="51"/>
    <x v="6"/>
    <x v="36"/>
    <n v="661000"/>
    <n v="0"/>
  </r>
  <r>
    <x v="0"/>
    <x v="0"/>
    <x v="0"/>
    <x v="1"/>
    <x v="7"/>
    <x v="1"/>
    <x v="19"/>
    <x v="3"/>
    <x v="16"/>
    <x v="51"/>
    <x v="6"/>
    <x v="39"/>
    <n v="5000"/>
    <n v="0"/>
  </r>
  <r>
    <x v="0"/>
    <x v="0"/>
    <x v="0"/>
    <x v="1"/>
    <x v="7"/>
    <x v="1"/>
    <x v="19"/>
    <x v="3"/>
    <x v="16"/>
    <x v="51"/>
    <x v="6"/>
    <x v="41"/>
    <n v="300000"/>
    <n v="0"/>
  </r>
  <r>
    <x v="0"/>
    <x v="0"/>
    <x v="0"/>
    <x v="1"/>
    <x v="7"/>
    <x v="1"/>
    <x v="19"/>
    <x v="1"/>
    <x v="17"/>
    <x v="52"/>
    <x v="6"/>
    <x v="36"/>
    <n v="17096748"/>
    <n v="0"/>
  </r>
  <r>
    <x v="0"/>
    <x v="0"/>
    <x v="0"/>
    <x v="1"/>
    <x v="7"/>
    <x v="1"/>
    <x v="19"/>
    <x v="1"/>
    <x v="17"/>
    <x v="52"/>
    <x v="6"/>
    <x v="37"/>
    <n v="5092290"/>
    <n v="0"/>
  </r>
  <r>
    <x v="0"/>
    <x v="0"/>
    <x v="0"/>
    <x v="1"/>
    <x v="7"/>
    <x v="1"/>
    <x v="19"/>
    <x v="1"/>
    <x v="17"/>
    <x v="52"/>
    <x v="6"/>
    <x v="38"/>
    <n v="7369020"/>
    <n v="0"/>
  </r>
  <r>
    <x v="0"/>
    <x v="0"/>
    <x v="0"/>
    <x v="1"/>
    <x v="7"/>
    <x v="1"/>
    <x v="19"/>
    <x v="1"/>
    <x v="17"/>
    <x v="52"/>
    <x v="6"/>
    <x v="39"/>
    <n v="748625"/>
    <n v="162250"/>
  </r>
  <r>
    <x v="0"/>
    <x v="0"/>
    <x v="0"/>
    <x v="1"/>
    <x v="7"/>
    <x v="1"/>
    <x v="19"/>
    <x v="1"/>
    <x v="17"/>
    <x v="52"/>
    <x v="6"/>
    <x v="43"/>
    <n v="7500"/>
    <n v="0"/>
  </r>
  <r>
    <x v="0"/>
    <x v="0"/>
    <x v="0"/>
    <x v="1"/>
    <x v="7"/>
    <x v="1"/>
    <x v="19"/>
    <x v="1"/>
    <x v="17"/>
    <x v="52"/>
    <x v="6"/>
    <x v="40"/>
    <n v="10054062"/>
    <n v="0"/>
  </r>
  <r>
    <x v="0"/>
    <x v="0"/>
    <x v="0"/>
    <x v="1"/>
    <x v="7"/>
    <x v="1"/>
    <x v="19"/>
    <x v="1"/>
    <x v="17"/>
    <x v="52"/>
    <x v="6"/>
    <x v="41"/>
    <n v="1191599"/>
    <n v="0"/>
  </r>
  <r>
    <x v="0"/>
    <x v="0"/>
    <x v="0"/>
    <x v="1"/>
    <x v="7"/>
    <x v="1"/>
    <x v="19"/>
    <x v="1"/>
    <x v="17"/>
    <x v="52"/>
    <x v="5"/>
    <x v="42"/>
    <n v="6932084"/>
    <n v="0"/>
  </r>
  <r>
    <x v="0"/>
    <x v="0"/>
    <x v="0"/>
    <x v="1"/>
    <x v="7"/>
    <x v="1"/>
    <x v="19"/>
    <x v="1"/>
    <x v="17"/>
    <x v="53"/>
    <x v="6"/>
    <x v="36"/>
    <n v="252870561"/>
    <n v="0"/>
  </r>
  <r>
    <x v="0"/>
    <x v="0"/>
    <x v="0"/>
    <x v="1"/>
    <x v="7"/>
    <x v="1"/>
    <x v="19"/>
    <x v="1"/>
    <x v="17"/>
    <x v="53"/>
    <x v="6"/>
    <x v="37"/>
    <n v="94500"/>
    <n v="0"/>
  </r>
  <r>
    <x v="0"/>
    <x v="0"/>
    <x v="0"/>
    <x v="1"/>
    <x v="7"/>
    <x v="1"/>
    <x v="19"/>
    <x v="1"/>
    <x v="17"/>
    <x v="53"/>
    <x v="6"/>
    <x v="38"/>
    <n v="11486711"/>
    <n v="0"/>
  </r>
  <r>
    <x v="0"/>
    <x v="0"/>
    <x v="0"/>
    <x v="1"/>
    <x v="7"/>
    <x v="1"/>
    <x v="19"/>
    <x v="1"/>
    <x v="17"/>
    <x v="53"/>
    <x v="6"/>
    <x v="39"/>
    <n v="924719"/>
    <n v="0"/>
  </r>
  <r>
    <x v="0"/>
    <x v="0"/>
    <x v="0"/>
    <x v="1"/>
    <x v="7"/>
    <x v="1"/>
    <x v="19"/>
    <x v="1"/>
    <x v="17"/>
    <x v="53"/>
    <x v="6"/>
    <x v="45"/>
    <n v="1066500"/>
    <n v="0"/>
  </r>
  <r>
    <x v="0"/>
    <x v="0"/>
    <x v="0"/>
    <x v="1"/>
    <x v="7"/>
    <x v="1"/>
    <x v="19"/>
    <x v="1"/>
    <x v="17"/>
    <x v="53"/>
    <x v="6"/>
    <x v="41"/>
    <n v="653000"/>
    <n v="0"/>
  </r>
  <r>
    <x v="0"/>
    <x v="0"/>
    <x v="0"/>
    <x v="1"/>
    <x v="7"/>
    <x v="1"/>
    <x v="19"/>
    <x v="1"/>
    <x v="17"/>
    <x v="53"/>
    <x v="5"/>
    <x v="42"/>
    <n v="0"/>
    <n v="0"/>
  </r>
  <r>
    <x v="0"/>
    <x v="0"/>
    <x v="0"/>
    <x v="1"/>
    <x v="7"/>
    <x v="1"/>
    <x v="19"/>
    <x v="1"/>
    <x v="3"/>
    <x v="4"/>
    <x v="6"/>
    <x v="36"/>
    <n v="5850379"/>
    <n v="0"/>
  </r>
  <r>
    <x v="0"/>
    <x v="0"/>
    <x v="0"/>
    <x v="1"/>
    <x v="7"/>
    <x v="1"/>
    <x v="19"/>
    <x v="1"/>
    <x v="3"/>
    <x v="4"/>
    <x v="6"/>
    <x v="37"/>
    <n v="1758148"/>
    <n v="0"/>
  </r>
  <r>
    <x v="0"/>
    <x v="0"/>
    <x v="0"/>
    <x v="1"/>
    <x v="7"/>
    <x v="1"/>
    <x v="19"/>
    <x v="1"/>
    <x v="3"/>
    <x v="4"/>
    <x v="6"/>
    <x v="38"/>
    <n v="46229650"/>
    <n v="0"/>
  </r>
  <r>
    <x v="0"/>
    <x v="0"/>
    <x v="0"/>
    <x v="1"/>
    <x v="7"/>
    <x v="1"/>
    <x v="19"/>
    <x v="1"/>
    <x v="3"/>
    <x v="4"/>
    <x v="6"/>
    <x v="39"/>
    <n v="5289912"/>
    <n v="0"/>
  </r>
  <r>
    <x v="0"/>
    <x v="0"/>
    <x v="0"/>
    <x v="1"/>
    <x v="7"/>
    <x v="1"/>
    <x v="19"/>
    <x v="1"/>
    <x v="3"/>
    <x v="4"/>
    <x v="6"/>
    <x v="43"/>
    <n v="345072"/>
    <n v="0"/>
  </r>
  <r>
    <x v="0"/>
    <x v="0"/>
    <x v="0"/>
    <x v="1"/>
    <x v="7"/>
    <x v="1"/>
    <x v="19"/>
    <x v="1"/>
    <x v="3"/>
    <x v="4"/>
    <x v="6"/>
    <x v="45"/>
    <n v="126963870"/>
    <n v="0"/>
  </r>
  <r>
    <x v="0"/>
    <x v="0"/>
    <x v="0"/>
    <x v="1"/>
    <x v="7"/>
    <x v="1"/>
    <x v="19"/>
    <x v="1"/>
    <x v="3"/>
    <x v="4"/>
    <x v="6"/>
    <x v="40"/>
    <n v="900000"/>
    <n v="0"/>
  </r>
  <r>
    <x v="0"/>
    <x v="0"/>
    <x v="0"/>
    <x v="1"/>
    <x v="7"/>
    <x v="1"/>
    <x v="19"/>
    <x v="1"/>
    <x v="3"/>
    <x v="4"/>
    <x v="6"/>
    <x v="44"/>
    <n v="81000"/>
    <n v="0"/>
  </r>
  <r>
    <x v="0"/>
    <x v="0"/>
    <x v="0"/>
    <x v="1"/>
    <x v="7"/>
    <x v="1"/>
    <x v="19"/>
    <x v="1"/>
    <x v="3"/>
    <x v="4"/>
    <x v="6"/>
    <x v="41"/>
    <n v="3931801"/>
    <n v="0"/>
  </r>
  <r>
    <x v="0"/>
    <x v="0"/>
    <x v="0"/>
    <x v="1"/>
    <x v="7"/>
    <x v="1"/>
    <x v="19"/>
    <x v="1"/>
    <x v="3"/>
    <x v="4"/>
    <x v="5"/>
    <x v="42"/>
    <n v="13635000"/>
    <n v="0"/>
  </r>
  <r>
    <x v="0"/>
    <x v="0"/>
    <x v="0"/>
    <x v="1"/>
    <x v="7"/>
    <x v="1"/>
    <x v="19"/>
    <x v="1"/>
    <x v="3"/>
    <x v="54"/>
    <x v="6"/>
    <x v="36"/>
    <n v="12658216"/>
    <n v="0"/>
  </r>
  <r>
    <x v="0"/>
    <x v="0"/>
    <x v="0"/>
    <x v="1"/>
    <x v="7"/>
    <x v="1"/>
    <x v="19"/>
    <x v="1"/>
    <x v="3"/>
    <x v="54"/>
    <x v="6"/>
    <x v="37"/>
    <n v="3174721"/>
    <n v="0"/>
  </r>
  <r>
    <x v="0"/>
    <x v="0"/>
    <x v="0"/>
    <x v="1"/>
    <x v="7"/>
    <x v="1"/>
    <x v="19"/>
    <x v="1"/>
    <x v="3"/>
    <x v="54"/>
    <x v="6"/>
    <x v="38"/>
    <n v="6821952"/>
    <n v="0"/>
  </r>
  <r>
    <x v="0"/>
    <x v="0"/>
    <x v="0"/>
    <x v="1"/>
    <x v="7"/>
    <x v="1"/>
    <x v="19"/>
    <x v="1"/>
    <x v="3"/>
    <x v="54"/>
    <x v="6"/>
    <x v="39"/>
    <n v="3215743"/>
    <n v="0"/>
  </r>
  <r>
    <x v="0"/>
    <x v="0"/>
    <x v="0"/>
    <x v="1"/>
    <x v="7"/>
    <x v="1"/>
    <x v="19"/>
    <x v="1"/>
    <x v="3"/>
    <x v="54"/>
    <x v="6"/>
    <x v="43"/>
    <n v="12750"/>
    <n v="0"/>
  </r>
  <r>
    <x v="0"/>
    <x v="0"/>
    <x v="0"/>
    <x v="1"/>
    <x v="7"/>
    <x v="1"/>
    <x v="19"/>
    <x v="1"/>
    <x v="3"/>
    <x v="54"/>
    <x v="6"/>
    <x v="45"/>
    <n v="3000000"/>
    <n v="0"/>
  </r>
  <r>
    <x v="0"/>
    <x v="0"/>
    <x v="0"/>
    <x v="1"/>
    <x v="7"/>
    <x v="1"/>
    <x v="19"/>
    <x v="1"/>
    <x v="3"/>
    <x v="54"/>
    <x v="6"/>
    <x v="44"/>
    <n v="90000"/>
    <n v="0"/>
  </r>
  <r>
    <x v="0"/>
    <x v="0"/>
    <x v="0"/>
    <x v="1"/>
    <x v="7"/>
    <x v="1"/>
    <x v="19"/>
    <x v="1"/>
    <x v="3"/>
    <x v="54"/>
    <x v="6"/>
    <x v="41"/>
    <n v="1671700"/>
    <n v="0"/>
  </r>
  <r>
    <x v="0"/>
    <x v="0"/>
    <x v="0"/>
    <x v="1"/>
    <x v="7"/>
    <x v="1"/>
    <x v="20"/>
    <x v="2"/>
    <x v="8"/>
    <x v="13"/>
    <x v="6"/>
    <x v="36"/>
    <n v="56161154"/>
    <n v="780592"/>
  </r>
  <r>
    <x v="0"/>
    <x v="0"/>
    <x v="0"/>
    <x v="1"/>
    <x v="7"/>
    <x v="1"/>
    <x v="20"/>
    <x v="2"/>
    <x v="8"/>
    <x v="13"/>
    <x v="6"/>
    <x v="37"/>
    <n v="1350000"/>
    <n v="0"/>
  </r>
  <r>
    <x v="0"/>
    <x v="0"/>
    <x v="0"/>
    <x v="1"/>
    <x v="7"/>
    <x v="1"/>
    <x v="20"/>
    <x v="2"/>
    <x v="8"/>
    <x v="13"/>
    <x v="6"/>
    <x v="38"/>
    <n v="4300000"/>
    <n v="0"/>
  </r>
  <r>
    <x v="0"/>
    <x v="0"/>
    <x v="0"/>
    <x v="1"/>
    <x v="7"/>
    <x v="1"/>
    <x v="20"/>
    <x v="2"/>
    <x v="8"/>
    <x v="13"/>
    <x v="6"/>
    <x v="39"/>
    <n v="11033762"/>
    <n v="0"/>
  </r>
  <r>
    <x v="0"/>
    <x v="0"/>
    <x v="0"/>
    <x v="1"/>
    <x v="7"/>
    <x v="1"/>
    <x v="20"/>
    <x v="2"/>
    <x v="8"/>
    <x v="13"/>
    <x v="6"/>
    <x v="43"/>
    <n v="1352500"/>
    <n v="0"/>
  </r>
  <r>
    <x v="0"/>
    <x v="0"/>
    <x v="0"/>
    <x v="1"/>
    <x v="7"/>
    <x v="1"/>
    <x v="20"/>
    <x v="2"/>
    <x v="8"/>
    <x v="13"/>
    <x v="6"/>
    <x v="40"/>
    <n v="3314000"/>
    <n v="0"/>
  </r>
  <r>
    <x v="0"/>
    <x v="0"/>
    <x v="0"/>
    <x v="1"/>
    <x v="7"/>
    <x v="1"/>
    <x v="20"/>
    <x v="2"/>
    <x v="8"/>
    <x v="13"/>
    <x v="6"/>
    <x v="41"/>
    <n v="1573910"/>
    <n v="0"/>
  </r>
  <r>
    <x v="0"/>
    <x v="0"/>
    <x v="0"/>
    <x v="1"/>
    <x v="7"/>
    <x v="1"/>
    <x v="20"/>
    <x v="2"/>
    <x v="8"/>
    <x v="13"/>
    <x v="5"/>
    <x v="42"/>
    <n v="67418947"/>
    <n v="233016.66"/>
  </r>
  <r>
    <x v="0"/>
    <x v="0"/>
    <x v="0"/>
    <x v="1"/>
    <x v="7"/>
    <x v="1"/>
    <x v="20"/>
    <x v="2"/>
    <x v="8"/>
    <x v="27"/>
    <x v="6"/>
    <x v="36"/>
    <n v="21521180"/>
    <n v="0"/>
  </r>
  <r>
    <x v="0"/>
    <x v="0"/>
    <x v="0"/>
    <x v="1"/>
    <x v="7"/>
    <x v="1"/>
    <x v="20"/>
    <x v="2"/>
    <x v="8"/>
    <x v="27"/>
    <x v="6"/>
    <x v="38"/>
    <n v="1000000"/>
    <n v="0"/>
  </r>
  <r>
    <x v="0"/>
    <x v="0"/>
    <x v="0"/>
    <x v="1"/>
    <x v="7"/>
    <x v="1"/>
    <x v="20"/>
    <x v="2"/>
    <x v="8"/>
    <x v="27"/>
    <x v="6"/>
    <x v="39"/>
    <n v="4000000"/>
    <n v="0"/>
  </r>
  <r>
    <x v="0"/>
    <x v="0"/>
    <x v="0"/>
    <x v="1"/>
    <x v="7"/>
    <x v="1"/>
    <x v="20"/>
    <x v="2"/>
    <x v="8"/>
    <x v="27"/>
    <x v="6"/>
    <x v="40"/>
    <n v="1000000"/>
    <n v="0"/>
  </r>
  <r>
    <x v="0"/>
    <x v="0"/>
    <x v="0"/>
    <x v="1"/>
    <x v="7"/>
    <x v="1"/>
    <x v="20"/>
    <x v="2"/>
    <x v="8"/>
    <x v="27"/>
    <x v="6"/>
    <x v="44"/>
    <n v="200000"/>
    <n v="0"/>
  </r>
  <r>
    <x v="0"/>
    <x v="0"/>
    <x v="0"/>
    <x v="1"/>
    <x v="7"/>
    <x v="1"/>
    <x v="20"/>
    <x v="2"/>
    <x v="8"/>
    <x v="27"/>
    <x v="6"/>
    <x v="41"/>
    <n v="2000000"/>
    <n v="0"/>
  </r>
  <r>
    <x v="0"/>
    <x v="0"/>
    <x v="0"/>
    <x v="1"/>
    <x v="7"/>
    <x v="1"/>
    <x v="21"/>
    <x v="0"/>
    <x v="0"/>
    <x v="1"/>
    <x v="6"/>
    <x v="36"/>
    <n v="116310344"/>
    <n v="133413.6"/>
  </r>
  <r>
    <x v="0"/>
    <x v="0"/>
    <x v="0"/>
    <x v="1"/>
    <x v="7"/>
    <x v="1"/>
    <x v="21"/>
    <x v="0"/>
    <x v="0"/>
    <x v="1"/>
    <x v="6"/>
    <x v="37"/>
    <n v="100000"/>
    <n v="0"/>
  </r>
  <r>
    <x v="0"/>
    <x v="0"/>
    <x v="0"/>
    <x v="1"/>
    <x v="7"/>
    <x v="1"/>
    <x v="21"/>
    <x v="0"/>
    <x v="0"/>
    <x v="1"/>
    <x v="6"/>
    <x v="38"/>
    <n v="7523459"/>
    <n v="3184200"/>
  </r>
  <r>
    <x v="0"/>
    <x v="0"/>
    <x v="0"/>
    <x v="1"/>
    <x v="7"/>
    <x v="1"/>
    <x v="21"/>
    <x v="0"/>
    <x v="0"/>
    <x v="1"/>
    <x v="6"/>
    <x v="39"/>
    <n v="6434957"/>
    <n v="0"/>
  </r>
  <r>
    <x v="0"/>
    <x v="0"/>
    <x v="0"/>
    <x v="1"/>
    <x v="7"/>
    <x v="1"/>
    <x v="21"/>
    <x v="0"/>
    <x v="0"/>
    <x v="1"/>
    <x v="6"/>
    <x v="43"/>
    <n v="1008000"/>
    <n v="0"/>
  </r>
  <r>
    <x v="0"/>
    <x v="0"/>
    <x v="0"/>
    <x v="1"/>
    <x v="7"/>
    <x v="1"/>
    <x v="21"/>
    <x v="0"/>
    <x v="0"/>
    <x v="1"/>
    <x v="6"/>
    <x v="40"/>
    <n v="22775000"/>
    <n v="0"/>
  </r>
  <r>
    <x v="0"/>
    <x v="0"/>
    <x v="0"/>
    <x v="1"/>
    <x v="7"/>
    <x v="1"/>
    <x v="21"/>
    <x v="0"/>
    <x v="0"/>
    <x v="1"/>
    <x v="6"/>
    <x v="41"/>
    <n v="2277165"/>
    <n v="0"/>
  </r>
  <r>
    <x v="0"/>
    <x v="0"/>
    <x v="0"/>
    <x v="1"/>
    <x v="7"/>
    <x v="1"/>
    <x v="21"/>
    <x v="0"/>
    <x v="0"/>
    <x v="1"/>
    <x v="5"/>
    <x v="42"/>
    <n v="820000000"/>
    <n v="3142265.26"/>
  </r>
  <r>
    <x v="0"/>
    <x v="0"/>
    <x v="0"/>
    <x v="1"/>
    <x v="7"/>
    <x v="1"/>
    <x v="21"/>
    <x v="2"/>
    <x v="14"/>
    <x v="69"/>
    <x v="6"/>
    <x v="36"/>
    <n v="0"/>
    <n v="0"/>
  </r>
  <r>
    <x v="0"/>
    <x v="0"/>
    <x v="0"/>
    <x v="1"/>
    <x v="7"/>
    <x v="1"/>
    <x v="21"/>
    <x v="2"/>
    <x v="14"/>
    <x v="69"/>
    <x v="6"/>
    <x v="39"/>
    <n v="92000"/>
    <n v="0"/>
  </r>
  <r>
    <x v="0"/>
    <x v="0"/>
    <x v="0"/>
    <x v="1"/>
    <x v="7"/>
    <x v="1"/>
    <x v="21"/>
    <x v="2"/>
    <x v="14"/>
    <x v="69"/>
    <x v="6"/>
    <x v="41"/>
    <n v="1628400"/>
    <n v="0"/>
  </r>
  <r>
    <x v="0"/>
    <x v="0"/>
    <x v="0"/>
    <x v="1"/>
    <x v="7"/>
    <x v="1"/>
    <x v="22"/>
    <x v="0"/>
    <x v="0"/>
    <x v="1"/>
    <x v="6"/>
    <x v="36"/>
    <n v="12573037"/>
    <n v="0"/>
  </r>
  <r>
    <x v="0"/>
    <x v="0"/>
    <x v="0"/>
    <x v="1"/>
    <x v="7"/>
    <x v="1"/>
    <x v="22"/>
    <x v="0"/>
    <x v="0"/>
    <x v="1"/>
    <x v="6"/>
    <x v="37"/>
    <n v="100000"/>
    <n v="0"/>
  </r>
  <r>
    <x v="0"/>
    <x v="0"/>
    <x v="0"/>
    <x v="1"/>
    <x v="7"/>
    <x v="1"/>
    <x v="22"/>
    <x v="0"/>
    <x v="0"/>
    <x v="1"/>
    <x v="6"/>
    <x v="38"/>
    <n v="11500000"/>
    <n v="0"/>
  </r>
  <r>
    <x v="0"/>
    <x v="0"/>
    <x v="0"/>
    <x v="1"/>
    <x v="7"/>
    <x v="1"/>
    <x v="22"/>
    <x v="0"/>
    <x v="0"/>
    <x v="1"/>
    <x v="6"/>
    <x v="39"/>
    <n v="7400000"/>
    <n v="0"/>
  </r>
  <r>
    <x v="0"/>
    <x v="0"/>
    <x v="0"/>
    <x v="1"/>
    <x v="7"/>
    <x v="1"/>
    <x v="22"/>
    <x v="0"/>
    <x v="0"/>
    <x v="1"/>
    <x v="6"/>
    <x v="40"/>
    <n v="7154075"/>
    <n v="0"/>
  </r>
  <r>
    <x v="0"/>
    <x v="0"/>
    <x v="0"/>
    <x v="1"/>
    <x v="7"/>
    <x v="1"/>
    <x v="22"/>
    <x v="0"/>
    <x v="0"/>
    <x v="1"/>
    <x v="6"/>
    <x v="41"/>
    <n v="100000"/>
    <n v="0"/>
  </r>
  <r>
    <x v="0"/>
    <x v="0"/>
    <x v="0"/>
    <x v="1"/>
    <x v="7"/>
    <x v="1"/>
    <x v="22"/>
    <x v="0"/>
    <x v="2"/>
    <x v="3"/>
    <x v="6"/>
    <x v="36"/>
    <n v="16000000"/>
    <n v="0"/>
  </r>
  <r>
    <x v="0"/>
    <x v="0"/>
    <x v="0"/>
    <x v="1"/>
    <x v="7"/>
    <x v="1"/>
    <x v="22"/>
    <x v="0"/>
    <x v="2"/>
    <x v="3"/>
    <x v="6"/>
    <x v="39"/>
    <n v="3500000"/>
    <n v="0"/>
  </r>
  <r>
    <x v="0"/>
    <x v="0"/>
    <x v="0"/>
    <x v="1"/>
    <x v="7"/>
    <x v="1"/>
    <x v="22"/>
    <x v="0"/>
    <x v="2"/>
    <x v="3"/>
    <x v="6"/>
    <x v="40"/>
    <n v="4000000"/>
    <n v="0"/>
  </r>
  <r>
    <x v="0"/>
    <x v="0"/>
    <x v="0"/>
    <x v="1"/>
    <x v="7"/>
    <x v="1"/>
    <x v="22"/>
    <x v="3"/>
    <x v="13"/>
    <x v="41"/>
    <x v="6"/>
    <x v="36"/>
    <n v="9200000"/>
    <n v="0"/>
  </r>
  <r>
    <x v="0"/>
    <x v="0"/>
    <x v="0"/>
    <x v="1"/>
    <x v="7"/>
    <x v="1"/>
    <x v="22"/>
    <x v="3"/>
    <x v="13"/>
    <x v="41"/>
    <x v="6"/>
    <x v="40"/>
    <n v="5000000"/>
    <n v="0"/>
  </r>
  <r>
    <x v="0"/>
    <x v="0"/>
    <x v="0"/>
    <x v="1"/>
    <x v="7"/>
    <x v="1"/>
    <x v="22"/>
    <x v="2"/>
    <x v="8"/>
    <x v="55"/>
    <x v="6"/>
    <x v="36"/>
    <n v="550000"/>
    <n v="0"/>
  </r>
  <r>
    <x v="0"/>
    <x v="0"/>
    <x v="0"/>
    <x v="1"/>
    <x v="7"/>
    <x v="1"/>
    <x v="22"/>
    <x v="2"/>
    <x v="8"/>
    <x v="55"/>
    <x v="6"/>
    <x v="39"/>
    <n v="60000"/>
    <n v="0"/>
  </r>
  <r>
    <x v="0"/>
    <x v="0"/>
    <x v="0"/>
    <x v="1"/>
    <x v="7"/>
    <x v="1"/>
    <x v="22"/>
    <x v="2"/>
    <x v="8"/>
    <x v="55"/>
    <x v="6"/>
    <x v="41"/>
    <n v="100000"/>
    <n v="0"/>
  </r>
  <r>
    <x v="0"/>
    <x v="0"/>
    <x v="0"/>
    <x v="1"/>
    <x v="7"/>
    <x v="1"/>
    <x v="23"/>
    <x v="3"/>
    <x v="18"/>
    <x v="56"/>
    <x v="6"/>
    <x v="36"/>
    <n v="18249971"/>
    <n v="1753.48"/>
  </r>
  <r>
    <x v="0"/>
    <x v="0"/>
    <x v="0"/>
    <x v="1"/>
    <x v="7"/>
    <x v="1"/>
    <x v="23"/>
    <x v="3"/>
    <x v="18"/>
    <x v="56"/>
    <x v="6"/>
    <x v="37"/>
    <n v="4710786"/>
    <n v="0"/>
  </r>
  <r>
    <x v="0"/>
    <x v="0"/>
    <x v="0"/>
    <x v="1"/>
    <x v="7"/>
    <x v="1"/>
    <x v="23"/>
    <x v="3"/>
    <x v="18"/>
    <x v="56"/>
    <x v="6"/>
    <x v="38"/>
    <n v="26115100"/>
    <n v="0"/>
  </r>
  <r>
    <x v="0"/>
    <x v="0"/>
    <x v="0"/>
    <x v="1"/>
    <x v="7"/>
    <x v="1"/>
    <x v="23"/>
    <x v="3"/>
    <x v="18"/>
    <x v="56"/>
    <x v="6"/>
    <x v="39"/>
    <n v="13713030"/>
    <n v="370785.58999999997"/>
  </r>
  <r>
    <x v="0"/>
    <x v="0"/>
    <x v="0"/>
    <x v="1"/>
    <x v="7"/>
    <x v="1"/>
    <x v="23"/>
    <x v="3"/>
    <x v="18"/>
    <x v="56"/>
    <x v="6"/>
    <x v="43"/>
    <n v="890836"/>
    <n v="0"/>
  </r>
  <r>
    <x v="0"/>
    <x v="0"/>
    <x v="0"/>
    <x v="1"/>
    <x v="7"/>
    <x v="1"/>
    <x v="23"/>
    <x v="3"/>
    <x v="18"/>
    <x v="56"/>
    <x v="6"/>
    <x v="44"/>
    <n v="154563"/>
    <n v="0"/>
  </r>
  <r>
    <x v="0"/>
    <x v="0"/>
    <x v="0"/>
    <x v="1"/>
    <x v="7"/>
    <x v="1"/>
    <x v="23"/>
    <x v="3"/>
    <x v="18"/>
    <x v="56"/>
    <x v="6"/>
    <x v="41"/>
    <n v="404600"/>
    <n v="0"/>
  </r>
  <r>
    <x v="0"/>
    <x v="0"/>
    <x v="0"/>
    <x v="1"/>
    <x v="7"/>
    <x v="1"/>
    <x v="23"/>
    <x v="3"/>
    <x v="18"/>
    <x v="56"/>
    <x v="5"/>
    <x v="42"/>
    <n v="500000"/>
    <n v="0"/>
  </r>
  <r>
    <x v="0"/>
    <x v="0"/>
    <x v="0"/>
    <x v="1"/>
    <x v="7"/>
    <x v="1"/>
    <x v="23"/>
    <x v="3"/>
    <x v="16"/>
    <x v="51"/>
    <x v="6"/>
    <x v="36"/>
    <n v="2374136"/>
    <n v="0"/>
  </r>
  <r>
    <x v="0"/>
    <x v="0"/>
    <x v="0"/>
    <x v="1"/>
    <x v="7"/>
    <x v="1"/>
    <x v="23"/>
    <x v="3"/>
    <x v="16"/>
    <x v="51"/>
    <x v="6"/>
    <x v="37"/>
    <n v="615937"/>
    <n v="0"/>
  </r>
  <r>
    <x v="0"/>
    <x v="0"/>
    <x v="0"/>
    <x v="1"/>
    <x v="7"/>
    <x v="1"/>
    <x v="23"/>
    <x v="3"/>
    <x v="16"/>
    <x v="51"/>
    <x v="6"/>
    <x v="38"/>
    <n v="4368600"/>
    <n v="0"/>
  </r>
  <r>
    <x v="0"/>
    <x v="0"/>
    <x v="0"/>
    <x v="1"/>
    <x v="7"/>
    <x v="1"/>
    <x v="23"/>
    <x v="3"/>
    <x v="16"/>
    <x v="51"/>
    <x v="6"/>
    <x v="39"/>
    <n v="707654"/>
    <n v="0"/>
  </r>
  <r>
    <x v="0"/>
    <x v="0"/>
    <x v="0"/>
    <x v="1"/>
    <x v="7"/>
    <x v="1"/>
    <x v="23"/>
    <x v="3"/>
    <x v="16"/>
    <x v="51"/>
    <x v="6"/>
    <x v="40"/>
    <n v="1729700"/>
    <n v="0"/>
  </r>
  <r>
    <x v="0"/>
    <x v="0"/>
    <x v="0"/>
    <x v="1"/>
    <x v="7"/>
    <x v="1"/>
    <x v="23"/>
    <x v="3"/>
    <x v="16"/>
    <x v="51"/>
    <x v="6"/>
    <x v="41"/>
    <n v="157200"/>
    <n v="0"/>
  </r>
  <r>
    <x v="0"/>
    <x v="0"/>
    <x v="0"/>
    <x v="1"/>
    <x v="7"/>
    <x v="1"/>
    <x v="23"/>
    <x v="3"/>
    <x v="16"/>
    <x v="51"/>
    <x v="5"/>
    <x v="42"/>
    <n v="15000000"/>
    <n v="0"/>
  </r>
  <r>
    <x v="0"/>
    <x v="0"/>
    <x v="0"/>
    <x v="1"/>
    <x v="7"/>
    <x v="1"/>
    <x v="25"/>
    <x v="2"/>
    <x v="14"/>
    <x v="42"/>
    <x v="6"/>
    <x v="44"/>
    <n v="0"/>
    <n v="1986114.82"/>
  </r>
  <r>
    <x v="0"/>
    <x v="0"/>
    <x v="0"/>
    <x v="1"/>
    <x v="7"/>
    <x v="1"/>
    <x v="25"/>
    <x v="2"/>
    <x v="14"/>
    <x v="42"/>
    <x v="5"/>
    <x v="42"/>
    <n v="6552785504"/>
    <n v="446491119.1500001"/>
  </r>
  <r>
    <x v="0"/>
    <x v="0"/>
    <x v="0"/>
    <x v="1"/>
    <x v="7"/>
    <x v="1"/>
    <x v="25"/>
    <x v="2"/>
    <x v="4"/>
    <x v="12"/>
    <x v="6"/>
    <x v="36"/>
    <n v="0"/>
    <n v="8359517.8300000001"/>
  </r>
  <r>
    <x v="0"/>
    <x v="0"/>
    <x v="0"/>
    <x v="1"/>
    <x v="7"/>
    <x v="1"/>
    <x v="25"/>
    <x v="2"/>
    <x v="4"/>
    <x v="12"/>
    <x v="6"/>
    <x v="37"/>
    <n v="0"/>
    <n v="127416167.77"/>
  </r>
  <r>
    <x v="0"/>
    <x v="0"/>
    <x v="0"/>
    <x v="1"/>
    <x v="7"/>
    <x v="1"/>
    <x v="25"/>
    <x v="2"/>
    <x v="4"/>
    <x v="12"/>
    <x v="6"/>
    <x v="38"/>
    <n v="0"/>
    <n v="0"/>
  </r>
  <r>
    <x v="0"/>
    <x v="0"/>
    <x v="0"/>
    <x v="1"/>
    <x v="7"/>
    <x v="1"/>
    <x v="25"/>
    <x v="2"/>
    <x v="4"/>
    <x v="12"/>
    <x v="6"/>
    <x v="39"/>
    <n v="0"/>
    <n v="18580079.309999999"/>
  </r>
  <r>
    <x v="0"/>
    <x v="0"/>
    <x v="0"/>
    <x v="1"/>
    <x v="7"/>
    <x v="1"/>
    <x v="25"/>
    <x v="2"/>
    <x v="4"/>
    <x v="12"/>
    <x v="5"/>
    <x v="42"/>
    <n v="621917532"/>
    <n v="0"/>
  </r>
  <r>
    <x v="0"/>
    <x v="0"/>
    <x v="0"/>
    <x v="1"/>
    <x v="7"/>
    <x v="1"/>
    <x v="25"/>
    <x v="2"/>
    <x v="4"/>
    <x v="31"/>
    <x v="6"/>
    <x v="36"/>
    <n v="0"/>
    <n v="4648783.12"/>
  </r>
  <r>
    <x v="0"/>
    <x v="0"/>
    <x v="0"/>
    <x v="1"/>
    <x v="7"/>
    <x v="1"/>
    <x v="25"/>
    <x v="2"/>
    <x v="4"/>
    <x v="31"/>
    <x v="6"/>
    <x v="37"/>
    <n v="0"/>
    <n v="0"/>
  </r>
  <r>
    <x v="0"/>
    <x v="0"/>
    <x v="0"/>
    <x v="1"/>
    <x v="7"/>
    <x v="1"/>
    <x v="25"/>
    <x v="2"/>
    <x v="4"/>
    <x v="31"/>
    <x v="6"/>
    <x v="39"/>
    <n v="0"/>
    <n v="18625535.440000001"/>
  </r>
  <r>
    <x v="0"/>
    <x v="0"/>
    <x v="0"/>
    <x v="1"/>
    <x v="7"/>
    <x v="1"/>
    <x v="25"/>
    <x v="2"/>
    <x v="4"/>
    <x v="31"/>
    <x v="6"/>
    <x v="44"/>
    <n v="0"/>
    <n v="0"/>
  </r>
  <r>
    <x v="0"/>
    <x v="0"/>
    <x v="0"/>
    <x v="1"/>
    <x v="7"/>
    <x v="1"/>
    <x v="25"/>
    <x v="2"/>
    <x v="4"/>
    <x v="31"/>
    <x v="5"/>
    <x v="42"/>
    <n v="1978014046"/>
    <n v="22252585.09"/>
  </r>
  <r>
    <x v="0"/>
    <x v="0"/>
    <x v="0"/>
    <x v="1"/>
    <x v="7"/>
    <x v="1"/>
    <x v="25"/>
    <x v="2"/>
    <x v="4"/>
    <x v="32"/>
    <x v="6"/>
    <x v="36"/>
    <n v="0"/>
    <n v="0"/>
  </r>
  <r>
    <x v="0"/>
    <x v="0"/>
    <x v="0"/>
    <x v="1"/>
    <x v="7"/>
    <x v="1"/>
    <x v="25"/>
    <x v="2"/>
    <x v="4"/>
    <x v="32"/>
    <x v="6"/>
    <x v="39"/>
    <n v="0"/>
    <n v="33220000"/>
  </r>
  <r>
    <x v="0"/>
    <x v="0"/>
    <x v="0"/>
    <x v="1"/>
    <x v="7"/>
    <x v="1"/>
    <x v="25"/>
    <x v="2"/>
    <x v="4"/>
    <x v="32"/>
    <x v="5"/>
    <x v="42"/>
    <n v="822757951"/>
    <n v="0"/>
  </r>
  <r>
    <x v="0"/>
    <x v="0"/>
    <x v="0"/>
    <x v="1"/>
    <x v="7"/>
    <x v="1"/>
    <x v="25"/>
    <x v="2"/>
    <x v="5"/>
    <x v="61"/>
    <x v="5"/>
    <x v="42"/>
    <n v="327533820"/>
    <n v="105555341.58000003"/>
  </r>
  <r>
    <x v="0"/>
    <x v="0"/>
    <x v="0"/>
    <x v="1"/>
    <x v="7"/>
    <x v="1"/>
    <x v="25"/>
    <x v="2"/>
    <x v="8"/>
    <x v="13"/>
    <x v="6"/>
    <x v="40"/>
    <n v="15328962"/>
    <n v="0"/>
  </r>
  <r>
    <x v="0"/>
    <x v="0"/>
    <x v="0"/>
    <x v="1"/>
    <x v="7"/>
    <x v="1"/>
    <x v="25"/>
    <x v="2"/>
    <x v="8"/>
    <x v="13"/>
    <x v="5"/>
    <x v="42"/>
    <n v="1445096432"/>
    <n v="0"/>
  </r>
  <r>
    <x v="0"/>
    <x v="0"/>
    <x v="0"/>
    <x v="1"/>
    <x v="7"/>
    <x v="1"/>
    <x v="25"/>
    <x v="2"/>
    <x v="6"/>
    <x v="43"/>
    <x v="6"/>
    <x v="36"/>
    <n v="75297200"/>
    <n v="699377.45"/>
  </r>
  <r>
    <x v="0"/>
    <x v="0"/>
    <x v="0"/>
    <x v="1"/>
    <x v="7"/>
    <x v="1"/>
    <x v="25"/>
    <x v="2"/>
    <x v="6"/>
    <x v="43"/>
    <x v="6"/>
    <x v="38"/>
    <n v="10000000"/>
    <n v="0"/>
  </r>
  <r>
    <x v="0"/>
    <x v="0"/>
    <x v="0"/>
    <x v="1"/>
    <x v="7"/>
    <x v="1"/>
    <x v="25"/>
    <x v="2"/>
    <x v="6"/>
    <x v="43"/>
    <x v="6"/>
    <x v="39"/>
    <n v="3478000"/>
    <n v="670768.47"/>
  </r>
  <r>
    <x v="0"/>
    <x v="0"/>
    <x v="0"/>
    <x v="1"/>
    <x v="7"/>
    <x v="1"/>
    <x v="25"/>
    <x v="2"/>
    <x v="6"/>
    <x v="43"/>
    <x v="6"/>
    <x v="40"/>
    <n v="62013720"/>
    <n v="0"/>
  </r>
  <r>
    <x v="0"/>
    <x v="0"/>
    <x v="0"/>
    <x v="1"/>
    <x v="7"/>
    <x v="1"/>
    <x v="25"/>
    <x v="2"/>
    <x v="6"/>
    <x v="43"/>
    <x v="6"/>
    <x v="41"/>
    <n v="3500000"/>
    <n v="54044"/>
  </r>
  <r>
    <x v="0"/>
    <x v="0"/>
    <x v="0"/>
    <x v="1"/>
    <x v="7"/>
    <x v="1"/>
    <x v="25"/>
    <x v="2"/>
    <x v="6"/>
    <x v="43"/>
    <x v="5"/>
    <x v="42"/>
    <n v="172699401"/>
    <n v="0"/>
  </r>
  <r>
    <x v="0"/>
    <x v="0"/>
    <x v="0"/>
    <x v="1"/>
    <x v="7"/>
    <x v="2"/>
    <x v="26"/>
    <x v="0"/>
    <x v="2"/>
    <x v="3"/>
    <x v="6"/>
    <x v="36"/>
    <n v="76634380"/>
    <n v="13927990.85"/>
  </r>
  <r>
    <x v="0"/>
    <x v="0"/>
    <x v="0"/>
    <x v="1"/>
    <x v="7"/>
    <x v="2"/>
    <x v="26"/>
    <x v="0"/>
    <x v="2"/>
    <x v="3"/>
    <x v="6"/>
    <x v="38"/>
    <n v="20540817"/>
    <n v="6037456.1600000001"/>
  </r>
  <r>
    <x v="0"/>
    <x v="0"/>
    <x v="0"/>
    <x v="1"/>
    <x v="7"/>
    <x v="2"/>
    <x v="26"/>
    <x v="0"/>
    <x v="2"/>
    <x v="3"/>
    <x v="6"/>
    <x v="39"/>
    <n v="28810175"/>
    <n v="4778086.4399999995"/>
  </r>
  <r>
    <x v="0"/>
    <x v="0"/>
    <x v="0"/>
    <x v="1"/>
    <x v="7"/>
    <x v="2"/>
    <x v="26"/>
    <x v="0"/>
    <x v="2"/>
    <x v="3"/>
    <x v="6"/>
    <x v="43"/>
    <n v="1412760"/>
    <n v="0"/>
  </r>
  <r>
    <x v="0"/>
    <x v="0"/>
    <x v="0"/>
    <x v="1"/>
    <x v="7"/>
    <x v="2"/>
    <x v="26"/>
    <x v="0"/>
    <x v="2"/>
    <x v="3"/>
    <x v="6"/>
    <x v="40"/>
    <n v="23243910"/>
    <n v="12207318.33"/>
  </r>
  <r>
    <x v="0"/>
    <x v="0"/>
    <x v="0"/>
    <x v="1"/>
    <x v="7"/>
    <x v="2"/>
    <x v="26"/>
    <x v="0"/>
    <x v="2"/>
    <x v="3"/>
    <x v="6"/>
    <x v="41"/>
    <n v="290955"/>
    <n v="19673.09"/>
  </r>
  <r>
    <x v="0"/>
    <x v="0"/>
    <x v="0"/>
    <x v="1"/>
    <x v="7"/>
    <x v="2"/>
    <x v="26"/>
    <x v="0"/>
    <x v="2"/>
    <x v="3"/>
    <x v="5"/>
    <x v="42"/>
    <n v="32136274"/>
    <n v="16068137.029999999"/>
  </r>
  <r>
    <x v="0"/>
    <x v="0"/>
    <x v="0"/>
    <x v="1"/>
    <x v="7"/>
    <x v="4"/>
    <x v="28"/>
    <x v="0"/>
    <x v="0"/>
    <x v="1"/>
    <x v="6"/>
    <x v="36"/>
    <n v="12763238"/>
    <n v="8471435.4499999993"/>
  </r>
  <r>
    <x v="0"/>
    <x v="0"/>
    <x v="0"/>
    <x v="1"/>
    <x v="7"/>
    <x v="4"/>
    <x v="28"/>
    <x v="0"/>
    <x v="0"/>
    <x v="1"/>
    <x v="6"/>
    <x v="37"/>
    <n v="159918"/>
    <n v="111306.87"/>
  </r>
  <r>
    <x v="0"/>
    <x v="0"/>
    <x v="0"/>
    <x v="1"/>
    <x v="7"/>
    <x v="4"/>
    <x v="28"/>
    <x v="0"/>
    <x v="0"/>
    <x v="1"/>
    <x v="6"/>
    <x v="38"/>
    <n v="2700000"/>
    <n v="8188159.0899999999"/>
  </r>
  <r>
    <x v="0"/>
    <x v="0"/>
    <x v="0"/>
    <x v="1"/>
    <x v="7"/>
    <x v="4"/>
    <x v="28"/>
    <x v="0"/>
    <x v="0"/>
    <x v="1"/>
    <x v="6"/>
    <x v="39"/>
    <n v="2049436"/>
    <n v="568014.77000000025"/>
  </r>
  <r>
    <x v="0"/>
    <x v="0"/>
    <x v="0"/>
    <x v="1"/>
    <x v="7"/>
    <x v="4"/>
    <x v="28"/>
    <x v="0"/>
    <x v="0"/>
    <x v="1"/>
    <x v="6"/>
    <x v="40"/>
    <n v="7248419"/>
    <n v="7068911.2400000002"/>
  </r>
  <r>
    <x v="0"/>
    <x v="0"/>
    <x v="0"/>
    <x v="1"/>
    <x v="7"/>
    <x v="4"/>
    <x v="28"/>
    <x v="0"/>
    <x v="0"/>
    <x v="1"/>
    <x v="6"/>
    <x v="44"/>
    <n v="190000000"/>
    <n v="1000000"/>
  </r>
  <r>
    <x v="0"/>
    <x v="0"/>
    <x v="0"/>
    <x v="1"/>
    <x v="7"/>
    <x v="4"/>
    <x v="28"/>
    <x v="0"/>
    <x v="0"/>
    <x v="1"/>
    <x v="6"/>
    <x v="41"/>
    <n v="498277"/>
    <n v="147393.58000000002"/>
  </r>
  <r>
    <x v="0"/>
    <x v="0"/>
    <x v="0"/>
    <x v="1"/>
    <x v="7"/>
    <x v="5"/>
    <x v="29"/>
    <x v="0"/>
    <x v="2"/>
    <x v="47"/>
    <x v="6"/>
    <x v="36"/>
    <n v="212755218"/>
    <n v="19142750.279999994"/>
  </r>
  <r>
    <x v="0"/>
    <x v="0"/>
    <x v="0"/>
    <x v="1"/>
    <x v="7"/>
    <x v="5"/>
    <x v="29"/>
    <x v="0"/>
    <x v="2"/>
    <x v="47"/>
    <x v="6"/>
    <x v="37"/>
    <n v="0"/>
    <n v="13636.36"/>
  </r>
  <r>
    <x v="0"/>
    <x v="0"/>
    <x v="0"/>
    <x v="1"/>
    <x v="7"/>
    <x v="5"/>
    <x v="29"/>
    <x v="0"/>
    <x v="2"/>
    <x v="47"/>
    <x v="6"/>
    <x v="38"/>
    <n v="3000000"/>
    <n v="1136363.6400000001"/>
  </r>
  <r>
    <x v="0"/>
    <x v="0"/>
    <x v="0"/>
    <x v="1"/>
    <x v="7"/>
    <x v="5"/>
    <x v="29"/>
    <x v="0"/>
    <x v="2"/>
    <x v="47"/>
    <x v="6"/>
    <x v="39"/>
    <n v="0"/>
    <n v="27272.73"/>
  </r>
  <r>
    <x v="0"/>
    <x v="0"/>
    <x v="0"/>
    <x v="1"/>
    <x v="7"/>
    <x v="5"/>
    <x v="29"/>
    <x v="0"/>
    <x v="2"/>
    <x v="47"/>
    <x v="6"/>
    <x v="43"/>
    <n v="0"/>
    <n v="101413.64"/>
  </r>
  <r>
    <x v="0"/>
    <x v="0"/>
    <x v="0"/>
    <x v="1"/>
    <x v="7"/>
    <x v="5"/>
    <x v="29"/>
    <x v="0"/>
    <x v="2"/>
    <x v="47"/>
    <x v="6"/>
    <x v="40"/>
    <n v="4081000"/>
    <n v="480083"/>
  </r>
  <r>
    <x v="0"/>
    <x v="0"/>
    <x v="0"/>
    <x v="1"/>
    <x v="7"/>
    <x v="5"/>
    <x v="29"/>
    <x v="0"/>
    <x v="2"/>
    <x v="47"/>
    <x v="6"/>
    <x v="41"/>
    <n v="595713"/>
    <n v="166039.09"/>
  </r>
  <r>
    <x v="0"/>
    <x v="0"/>
    <x v="0"/>
    <x v="1"/>
    <x v="7"/>
    <x v="6"/>
    <x v="30"/>
    <x v="0"/>
    <x v="2"/>
    <x v="3"/>
    <x v="6"/>
    <x v="36"/>
    <n v="1546000"/>
    <n v="17622.669999999998"/>
  </r>
  <r>
    <x v="0"/>
    <x v="0"/>
    <x v="0"/>
    <x v="1"/>
    <x v="7"/>
    <x v="6"/>
    <x v="30"/>
    <x v="0"/>
    <x v="2"/>
    <x v="3"/>
    <x v="6"/>
    <x v="38"/>
    <n v="0"/>
    <n v="0"/>
  </r>
  <r>
    <x v="0"/>
    <x v="0"/>
    <x v="0"/>
    <x v="1"/>
    <x v="7"/>
    <x v="6"/>
    <x v="30"/>
    <x v="0"/>
    <x v="2"/>
    <x v="3"/>
    <x v="6"/>
    <x v="39"/>
    <n v="81428"/>
    <n v="13010"/>
  </r>
  <r>
    <x v="0"/>
    <x v="0"/>
    <x v="0"/>
    <x v="1"/>
    <x v="7"/>
    <x v="6"/>
    <x v="30"/>
    <x v="0"/>
    <x v="2"/>
    <x v="3"/>
    <x v="6"/>
    <x v="43"/>
    <n v="0"/>
    <n v="0"/>
  </r>
  <r>
    <x v="0"/>
    <x v="0"/>
    <x v="0"/>
    <x v="1"/>
    <x v="7"/>
    <x v="6"/>
    <x v="30"/>
    <x v="0"/>
    <x v="2"/>
    <x v="3"/>
    <x v="6"/>
    <x v="40"/>
    <n v="100000"/>
    <n v="0"/>
  </r>
  <r>
    <x v="0"/>
    <x v="0"/>
    <x v="0"/>
    <x v="1"/>
    <x v="7"/>
    <x v="6"/>
    <x v="30"/>
    <x v="0"/>
    <x v="2"/>
    <x v="3"/>
    <x v="6"/>
    <x v="41"/>
    <n v="23043345"/>
    <n v="69059.02"/>
  </r>
  <r>
    <x v="0"/>
    <x v="0"/>
    <x v="0"/>
    <x v="1"/>
    <x v="7"/>
    <x v="7"/>
    <x v="31"/>
    <x v="0"/>
    <x v="0"/>
    <x v="58"/>
    <x v="6"/>
    <x v="36"/>
    <n v="97056466"/>
    <n v="12480195.860000001"/>
  </r>
  <r>
    <x v="0"/>
    <x v="0"/>
    <x v="0"/>
    <x v="1"/>
    <x v="7"/>
    <x v="7"/>
    <x v="31"/>
    <x v="0"/>
    <x v="0"/>
    <x v="58"/>
    <x v="6"/>
    <x v="38"/>
    <n v="8100000"/>
    <n v="3997957.96"/>
  </r>
  <r>
    <x v="0"/>
    <x v="0"/>
    <x v="0"/>
    <x v="1"/>
    <x v="7"/>
    <x v="7"/>
    <x v="31"/>
    <x v="0"/>
    <x v="0"/>
    <x v="58"/>
    <x v="6"/>
    <x v="39"/>
    <n v="800000"/>
    <n v="1133333.3400000001"/>
  </r>
  <r>
    <x v="0"/>
    <x v="0"/>
    <x v="0"/>
    <x v="1"/>
    <x v="7"/>
    <x v="7"/>
    <x v="31"/>
    <x v="0"/>
    <x v="0"/>
    <x v="58"/>
    <x v="6"/>
    <x v="40"/>
    <n v="1000000"/>
    <n v="1666666.66"/>
  </r>
  <r>
    <x v="0"/>
    <x v="0"/>
    <x v="0"/>
    <x v="1"/>
    <x v="7"/>
    <x v="7"/>
    <x v="31"/>
    <x v="0"/>
    <x v="0"/>
    <x v="58"/>
    <x v="6"/>
    <x v="41"/>
    <n v="200000"/>
    <n v="520798.55"/>
  </r>
  <r>
    <x v="0"/>
    <x v="0"/>
    <x v="0"/>
    <x v="1"/>
    <x v="8"/>
    <x v="1"/>
    <x v="2"/>
    <x v="0"/>
    <x v="0"/>
    <x v="1"/>
    <x v="6"/>
    <x v="44"/>
    <n v="15426936"/>
    <n v="0"/>
  </r>
  <r>
    <x v="0"/>
    <x v="0"/>
    <x v="0"/>
    <x v="1"/>
    <x v="8"/>
    <x v="1"/>
    <x v="2"/>
    <x v="0"/>
    <x v="2"/>
    <x v="3"/>
    <x v="6"/>
    <x v="44"/>
    <n v="0"/>
    <n v="0"/>
  </r>
  <r>
    <x v="0"/>
    <x v="0"/>
    <x v="0"/>
    <x v="1"/>
    <x v="8"/>
    <x v="1"/>
    <x v="2"/>
    <x v="2"/>
    <x v="5"/>
    <x v="6"/>
    <x v="6"/>
    <x v="44"/>
    <n v="300000"/>
    <n v="0"/>
  </r>
  <r>
    <x v="0"/>
    <x v="0"/>
    <x v="0"/>
    <x v="1"/>
    <x v="8"/>
    <x v="1"/>
    <x v="4"/>
    <x v="2"/>
    <x v="8"/>
    <x v="13"/>
    <x v="6"/>
    <x v="44"/>
    <n v="0"/>
    <n v="566399.81999999995"/>
  </r>
  <r>
    <x v="0"/>
    <x v="0"/>
    <x v="0"/>
    <x v="1"/>
    <x v="8"/>
    <x v="1"/>
    <x v="5"/>
    <x v="0"/>
    <x v="10"/>
    <x v="21"/>
    <x v="6"/>
    <x v="44"/>
    <n v="200000"/>
    <n v="0"/>
  </r>
  <r>
    <x v="0"/>
    <x v="0"/>
    <x v="0"/>
    <x v="1"/>
    <x v="8"/>
    <x v="1"/>
    <x v="6"/>
    <x v="0"/>
    <x v="0"/>
    <x v="1"/>
    <x v="6"/>
    <x v="44"/>
    <n v="0"/>
    <n v="0"/>
  </r>
  <r>
    <x v="0"/>
    <x v="0"/>
    <x v="0"/>
    <x v="1"/>
    <x v="8"/>
    <x v="1"/>
    <x v="7"/>
    <x v="2"/>
    <x v="8"/>
    <x v="29"/>
    <x v="6"/>
    <x v="44"/>
    <n v="5269800"/>
    <n v="0"/>
  </r>
  <r>
    <x v="0"/>
    <x v="0"/>
    <x v="0"/>
    <x v="1"/>
    <x v="8"/>
    <x v="1"/>
    <x v="9"/>
    <x v="2"/>
    <x v="5"/>
    <x v="34"/>
    <x v="6"/>
    <x v="44"/>
    <n v="0"/>
    <n v="0"/>
  </r>
  <r>
    <x v="0"/>
    <x v="0"/>
    <x v="0"/>
    <x v="1"/>
    <x v="8"/>
    <x v="2"/>
    <x v="26"/>
    <x v="0"/>
    <x v="2"/>
    <x v="3"/>
    <x v="6"/>
    <x v="44"/>
    <n v="5162331"/>
    <n v="0"/>
  </r>
  <r>
    <x v="0"/>
    <x v="0"/>
    <x v="0"/>
    <x v="1"/>
    <x v="9"/>
    <x v="1"/>
    <x v="2"/>
    <x v="0"/>
    <x v="0"/>
    <x v="1"/>
    <x v="6"/>
    <x v="40"/>
    <n v="25000"/>
    <n v="0"/>
  </r>
  <r>
    <x v="0"/>
    <x v="0"/>
    <x v="0"/>
    <x v="1"/>
    <x v="9"/>
    <x v="1"/>
    <x v="2"/>
    <x v="3"/>
    <x v="7"/>
    <x v="39"/>
    <x v="6"/>
    <x v="44"/>
    <n v="0"/>
    <n v="0"/>
  </r>
  <r>
    <x v="0"/>
    <x v="0"/>
    <x v="0"/>
    <x v="1"/>
    <x v="9"/>
    <x v="1"/>
    <x v="2"/>
    <x v="2"/>
    <x v="6"/>
    <x v="7"/>
    <x v="6"/>
    <x v="40"/>
    <n v="200000"/>
    <n v="0"/>
  </r>
  <r>
    <x v="0"/>
    <x v="0"/>
    <x v="0"/>
    <x v="1"/>
    <x v="9"/>
    <x v="1"/>
    <x v="3"/>
    <x v="0"/>
    <x v="2"/>
    <x v="8"/>
    <x v="6"/>
    <x v="44"/>
    <n v="50000"/>
    <n v="0"/>
  </r>
  <r>
    <x v="0"/>
    <x v="0"/>
    <x v="0"/>
    <x v="1"/>
    <x v="9"/>
    <x v="1"/>
    <x v="3"/>
    <x v="0"/>
    <x v="2"/>
    <x v="10"/>
    <x v="6"/>
    <x v="44"/>
    <n v="60000000"/>
    <n v="0"/>
  </r>
  <r>
    <x v="0"/>
    <x v="0"/>
    <x v="0"/>
    <x v="1"/>
    <x v="9"/>
    <x v="1"/>
    <x v="5"/>
    <x v="0"/>
    <x v="10"/>
    <x v="21"/>
    <x v="6"/>
    <x v="40"/>
    <n v="100000"/>
    <n v="0"/>
  </r>
  <r>
    <x v="0"/>
    <x v="0"/>
    <x v="0"/>
    <x v="1"/>
    <x v="9"/>
    <x v="1"/>
    <x v="5"/>
    <x v="0"/>
    <x v="10"/>
    <x v="22"/>
    <x v="6"/>
    <x v="40"/>
    <n v="100000"/>
    <n v="0"/>
  </r>
  <r>
    <x v="0"/>
    <x v="0"/>
    <x v="0"/>
    <x v="1"/>
    <x v="9"/>
    <x v="1"/>
    <x v="6"/>
    <x v="0"/>
    <x v="0"/>
    <x v="1"/>
    <x v="6"/>
    <x v="40"/>
    <n v="2000000"/>
    <n v="0"/>
  </r>
  <r>
    <x v="0"/>
    <x v="0"/>
    <x v="0"/>
    <x v="1"/>
    <x v="9"/>
    <x v="1"/>
    <x v="6"/>
    <x v="0"/>
    <x v="0"/>
    <x v="1"/>
    <x v="6"/>
    <x v="44"/>
    <n v="813322"/>
    <n v="0"/>
  </r>
  <r>
    <x v="0"/>
    <x v="0"/>
    <x v="0"/>
    <x v="1"/>
    <x v="9"/>
    <x v="1"/>
    <x v="7"/>
    <x v="2"/>
    <x v="8"/>
    <x v="24"/>
    <x v="6"/>
    <x v="44"/>
    <n v="39999955"/>
    <n v="5521700"/>
  </r>
  <r>
    <x v="0"/>
    <x v="0"/>
    <x v="0"/>
    <x v="1"/>
    <x v="9"/>
    <x v="1"/>
    <x v="7"/>
    <x v="2"/>
    <x v="8"/>
    <x v="25"/>
    <x v="6"/>
    <x v="44"/>
    <n v="28949741"/>
    <n v="0"/>
  </r>
  <r>
    <x v="0"/>
    <x v="0"/>
    <x v="0"/>
    <x v="1"/>
    <x v="9"/>
    <x v="1"/>
    <x v="7"/>
    <x v="2"/>
    <x v="8"/>
    <x v="13"/>
    <x v="6"/>
    <x v="40"/>
    <n v="3500000"/>
    <n v="0"/>
  </r>
  <r>
    <x v="0"/>
    <x v="0"/>
    <x v="0"/>
    <x v="1"/>
    <x v="9"/>
    <x v="1"/>
    <x v="8"/>
    <x v="2"/>
    <x v="4"/>
    <x v="31"/>
    <x v="6"/>
    <x v="40"/>
    <n v="370000"/>
    <n v="0"/>
  </r>
  <r>
    <x v="0"/>
    <x v="0"/>
    <x v="0"/>
    <x v="1"/>
    <x v="9"/>
    <x v="1"/>
    <x v="11"/>
    <x v="3"/>
    <x v="9"/>
    <x v="17"/>
    <x v="6"/>
    <x v="40"/>
    <n v="900000"/>
    <n v="0"/>
  </r>
  <r>
    <x v="0"/>
    <x v="0"/>
    <x v="0"/>
    <x v="1"/>
    <x v="9"/>
    <x v="1"/>
    <x v="12"/>
    <x v="0"/>
    <x v="2"/>
    <x v="3"/>
    <x v="6"/>
    <x v="44"/>
    <n v="10451258"/>
    <n v="0"/>
  </r>
  <r>
    <x v="0"/>
    <x v="0"/>
    <x v="0"/>
    <x v="1"/>
    <x v="9"/>
    <x v="1"/>
    <x v="12"/>
    <x v="3"/>
    <x v="7"/>
    <x v="11"/>
    <x v="6"/>
    <x v="44"/>
    <n v="1047234826"/>
    <n v="42452730"/>
  </r>
  <r>
    <x v="0"/>
    <x v="0"/>
    <x v="0"/>
    <x v="1"/>
    <x v="9"/>
    <x v="1"/>
    <x v="12"/>
    <x v="3"/>
    <x v="7"/>
    <x v="38"/>
    <x v="6"/>
    <x v="44"/>
    <n v="706471999"/>
    <n v="24622070.780000001"/>
  </r>
  <r>
    <x v="0"/>
    <x v="0"/>
    <x v="0"/>
    <x v="1"/>
    <x v="9"/>
    <x v="1"/>
    <x v="13"/>
    <x v="3"/>
    <x v="11"/>
    <x v="44"/>
    <x v="6"/>
    <x v="40"/>
    <n v="0"/>
    <n v="0"/>
  </r>
  <r>
    <x v="0"/>
    <x v="0"/>
    <x v="0"/>
    <x v="1"/>
    <x v="9"/>
    <x v="1"/>
    <x v="14"/>
    <x v="3"/>
    <x v="15"/>
    <x v="45"/>
    <x v="6"/>
    <x v="44"/>
    <n v="200000"/>
    <n v="0"/>
  </r>
  <r>
    <x v="0"/>
    <x v="0"/>
    <x v="0"/>
    <x v="1"/>
    <x v="9"/>
    <x v="1"/>
    <x v="19"/>
    <x v="1"/>
    <x v="3"/>
    <x v="4"/>
    <x v="6"/>
    <x v="40"/>
    <n v="0"/>
    <n v="0"/>
  </r>
  <r>
    <x v="0"/>
    <x v="0"/>
    <x v="0"/>
    <x v="1"/>
    <x v="9"/>
    <x v="1"/>
    <x v="20"/>
    <x v="2"/>
    <x v="8"/>
    <x v="13"/>
    <x v="6"/>
    <x v="40"/>
    <n v="500000"/>
    <n v="0"/>
  </r>
  <r>
    <x v="0"/>
    <x v="0"/>
    <x v="0"/>
    <x v="1"/>
    <x v="9"/>
    <x v="1"/>
    <x v="21"/>
    <x v="0"/>
    <x v="0"/>
    <x v="1"/>
    <x v="6"/>
    <x v="40"/>
    <n v="0"/>
    <n v="0"/>
  </r>
  <r>
    <x v="0"/>
    <x v="0"/>
    <x v="0"/>
    <x v="1"/>
    <x v="9"/>
    <x v="1"/>
    <x v="23"/>
    <x v="3"/>
    <x v="18"/>
    <x v="56"/>
    <x v="6"/>
    <x v="44"/>
    <n v="165000000"/>
    <n v="0"/>
  </r>
  <r>
    <x v="0"/>
    <x v="0"/>
    <x v="0"/>
    <x v="1"/>
    <x v="9"/>
    <x v="1"/>
    <x v="25"/>
    <x v="2"/>
    <x v="14"/>
    <x v="42"/>
    <x v="6"/>
    <x v="44"/>
    <n v="63000000"/>
    <n v="0"/>
  </r>
  <r>
    <x v="0"/>
    <x v="0"/>
    <x v="0"/>
    <x v="1"/>
    <x v="9"/>
    <x v="1"/>
    <x v="25"/>
    <x v="2"/>
    <x v="6"/>
    <x v="43"/>
    <x v="6"/>
    <x v="44"/>
    <n v="180000000"/>
    <n v="0"/>
  </r>
  <r>
    <x v="0"/>
    <x v="0"/>
    <x v="0"/>
    <x v="1"/>
    <x v="9"/>
    <x v="5"/>
    <x v="29"/>
    <x v="0"/>
    <x v="2"/>
    <x v="47"/>
    <x v="6"/>
    <x v="40"/>
    <n v="0"/>
    <n v="586477.27999999991"/>
  </r>
  <r>
    <x v="0"/>
    <x v="0"/>
    <x v="0"/>
    <x v="1"/>
    <x v="10"/>
    <x v="1"/>
    <x v="2"/>
    <x v="0"/>
    <x v="0"/>
    <x v="1"/>
    <x v="7"/>
    <x v="46"/>
    <n v="1900000000"/>
    <n v="0"/>
  </r>
  <r>
    <x v="0"/>
    <x v="0"/>
    <x v="0"/>
    <x v="1"/>
    <x v="10"/>
    <x v="1"/>
    <x v="2"/>
    <x v="0"/>
    <x v="0"/>
    <x v="60"/>
    <x v="7"/>
    <x v="47"/>
    <n v="0"/>
    <n v="353580289.78000003"/>
  </r>
  <r>
    <x v="0"/>
    <x v="0"/>
    <x v="0"/>
    <x v="1"/>
    <x v="10"/>
    <x v="1"/>
    <x v="2"/>
    <x v="3"/>
    <x v="7"/>
    <x v="11"/>
    <x v="7"/>
    <x v="48"/>
    <n v="0"/>
    <n v="7699650"/>
  </r>
  <r>
    <x v="0"/>
    <x v="0"/>
    <x v="0"/>
    <x v="1"/>
    <x v="10"/>
    <x v="1"/>
    <x v="2"/>
    <x v="1"/>
    <x v="3"/>
    <x v="4"/>
    <x v="7"/>
    <x v="48"/>
    <n v="0"/>
    <n v="6083773.0099999998"/>
  </r>
  <r>
    <x v="0"/>
    <x v="0"/>
    <x v="0"/>
    <x v="1"/>
    <x v="10"/>
    <x v="1"/>
    <x v="2"/>
    <x v="2"/>
    <x v="5"/>
    <x v="18"/>
    <x v="7"/>
    <x v="49"/>
    <n v="0"/>
    <n v="15476272.68"/>
  </r>
  <r>
    <x v="0"/>
    <x v="0"/>
    <x v="0"/>
    <x v="1"/>
    <x v="10"/>
    <x v="1"/>
    <x v="2"/>
    <x v="2"/>
    <x v="5"/>
    <x v="61"/>
    <x v="7"/>
    <x v="49"/>
    <n v="0"/>
    <n v="51820417.959999993"/>
  </r>
  <r>
    <x v="0"/>
    <x v="0"/>
    <x v="0"/>
    <x v="1"/>
    <x v="10"/>
    <x v="1"/>
    <x v="2"/>
    <x v="2"/>
    <x v="8"/>
    <x v="13"/>
    <x v="7"/>
    <x v="49"/>
    <n v="0"/>
    <n v="42883391.020000003"/>
  </r>
  <r>
    <x v="0"/>
    <x v="0"/>
    <x v="0"/>
    <x v="1"/>
    <x v="10"/>
    <x v="1"/>
    <x v="2"/>
    <x v="2"/>
    <x v="8"/>
    <x v="13"/>
    <x v="7"/>
    <x v="50"/>
    <n v="0"/>
    <n v="10000000"/>
  </r>
  <r>
    <x v="0"/>
    <x v="0"/>
    <x v="0"/>
    <x v="1"/>
    <x v="10"/>
    <x v="1"/>
    <x v="2"/>
    <x v="2"/>
    <x v="6"/>
    <x v="7"/>
    <x v="7"/>
    <x v="49"/>
    <n v="0"/>
    <n v="22500000"/>
  </r>
  <r>
    <x v="0"/>
    <x v="0"/>
    <x v="0"/>
    <x v="1"/>
    <x v="10"/>
    <x v="1"/>
    <x v="2"/>
    <x v="2"/>
    <x v="6"/>
    <x v="7"/>
    <x v="7"/>
    <x v="50"/>
    <n v="0"/>
    <n v="79315990"/>
  </r>
  <r>
    <x v="0"/>
    <x v="0"/>
    <x v="0"/>
    <x v="1"/>
    <x v="10"/>
    <x v="1"/>
    <x v="2"/>
    <x v="2"/>
    <x v="6"/>
    <x v="7"/>
    <x v="7"/>
    <x v="48"/>
    <n v="0"/>
    <n v="112282972.48"/>
  </r>
  <r>
    <x v="0"/>
    <x v="0"/>
    <x v="0"/>
    <x v="1"/>
    <x v="10"/>
    <x v="1"/>
    <x v="3"/>
    <x v="0"/>
    <x v="0"/>
    <x v="60"/>
    <x v="7"/>
    <x v="47"/>
    <n v="8576100350"/>
    <n v="1429349690"/>
  </r>
  <r>
    <x v="0"/>
    <x v="0"/>
    <x v="0"/>
    <x v="1"/>
    <x v="10"/>
    <x v="1"/>
    <x v="3"/>
    <x v="0"/>
    <x v="2"/>
    <x v="8"/>
    <x v="7"/>
    <x v="46"/>
    <n v="100000000"/>
    <n v="0"/>
  </r>
  <r>
    <x v="0"/>
    <x v="0"/>
    <x v="0"/>
    <x v="1"/>
    <x v="10"/>
    <x v="1"/>
    <x v="6"/>
    <x v="0"/>
    <x v="0"/>
    <x v="1"/>
    <x v="7"/>
    <x v="50"/>
    <n v="392795000"/>
    <n v="0"/>
  </r>
  <r>
    <x v="0"/>
    <x v="0"/>
    <x v="0"/>
    <x v="1"/>
    <x v="10"/>
    <x v="1"/>
    <x v="8"/>
    <x v="2"/>
    <x v="14"/>
    <x v="63"/>
    <x v="7"/>
    <x v="46"/>
    <n v="13541218893"/>
    <n v="753666664.99000013"/>
  </r>
  <r>
    <x v="0"/>
    <x v="0"/>
    <x v="0"/>
    <x v="1"/>
    <x v="10"/>
    <x v="1"/>
    <x v="8"/>
    <x v="2"/>
    <x v="4"/>
    <x v="12"/>
    <x v="7"/>
    <x v="50"/>
    <n v="71771317"/>
    <n v="0"/>
  </r>
  <r>
    <x v="0"/>
    <x v="0"/>
    <x v="0"/>
    <x v="1"/>
    <x v="10"/>
    <x v="1"/>
    <x v="8"/>
    <x v="2"/>
    <x v="4"/>
    <x v="31"/>
    <x v="7"/>
    <x v="50"/>
    <n v="48025290"/>
    <n v="12826675.52"/>
  </r>
  <r>
    <x v="0"/>
    <x v="0"/>
    <x v="0"/>
    <x v="1"/>
    <x v="10"/>
    <x v="1"/>
    <x v="8"/>
    <x v="2"/>
    <x v="4"/>
    <x v="32"/>
    <x v="7"/>
    <x v="50"/>
    <n v="3259013249"/>
    <n v="85776890.799999997"/>
  </r>
  <r>
    <x v="0"/>
    <x v="0"/>
    <x v="0"/>
    <x v="1"/>
    <x v="10"/>
    <x v="1"/>
    <x v="11"/>
    <x v="3"/>
    <x v="9"/>
    <x v="17"/>
    <x v="7"/>
    <x v="49"/>
    <n v="211505000"/>
    <n v="0"/>
  </r>
  <r>
    <x v="0"/>
    <x v="0"/>
    <x v="0"/>
    <x v="1"/>
    <x v="10"/>
    <x v="1"/>
    <x v="11"/>
    <x v="3"/>
    <x v="9"/>
    <x v="17"/>
    <x v="7"/>
    <x v="50"/>
    <n v="143000000"/>
    <n v="21333333.219999999"/>
  </r>
  <r>
    <x v="0"/>
    <x v="0"/>
    <x v="0"/>
    <x v="1"/>
    <x v="10"/>
    <x v="1"/>
    <x v="12"/>
    <x v="3"/>
    <x v="7"/>
    <x v="11"/>
    <x v="7"/>
    <x v="49"/>
    <n v="20000000"/>
    <n v="0"/>
  </r>
  <r>
    <x v="0"/>
    <x v="0"/>
    <x v="0"/>
    <x v="1"/>
    <x v="10"/>
    <x v="1"/>
    <x v="12"/>
    <x v="3"/>
    <x v="7"/>
    <x v="11"/>
    <x v="7"/>
    <x v="50"/>
    <n v="108400000"/>
    <n v="18066668"/>
  </r>
  <r>
    <x v="0"/>
    <x v="0"/>
    <x v="0"/>
    <x v="1"/>
    <x v="10"/>
    <x v="1"/>
    <x v="12"/>
    <x v="3"/>
    <x v="13"/>
    <x v="41"/>
    <x v="7"/>
    <x v="50"/>
    <n v="2579079575"/>
    <n v="0"/>
  </r>
  <r>
    <x v="0"/>
    <x v="0"/>
    <x v="0"/>
    <x v="1"/>
    <x v="10"/>
    <x v="1"/>
    <x v="12"/>
    <x v="2"/>
    <x v="6"/>
    <x v="7"/>
    <x v="7"/>
    <x v="49"/>
    <n v="30000000"/>
    <n v="0"/>
  </r>
  <r>
    <x v="0"/>
    <x v="0"/>
    <x v="0"/>
    <x v="1"/>
    <x v="10"/>
    <x v="1"/>
    <x v="13"/>
    <x v="3"/>
    <x v="11"/>
    <x v="44"/>
    <x v="7"/>
    <x v="50"/>
    <n v="35000000"/>
    <n v="5000010"/>
  </r>
  <r>
    <x v="0"/>
    <x v="0"/>
    <x v="0"/>
    <x v="1"/>
    <x v="10"/>
    <x v="1"/>
    <x v="14"/>
    <x v="3"/>
    <x v="15"/>
    <x v="45"/>
    <x v="7"/>
    <x v="49"/>
    <n v="178378260"/>
    <n v="0"/>
  </r>
  <r>
    <x v="0"/>
    <x v="0"/>
    <x v="0"/>
    <x v="1"/>
    <x v="10"/>
    <x v="1"/>
    <x v="17"/>
    <x v="2"/>
    <x v="5"/>
    <x v="6"/>
    <x v="7"/>
    <x v="50"/>
    <n v="45000000"/>
    <n v="0"/>
  </r>
  <r>
    <x v="0"/>
    <x v="0"/>
    <x v="0"/>
    <x v="1"/>
    <x v="10"/>
    <x v="1"/>
    <x v="19"/>
    <x v="3"/>
    <x v="12"/>
    <x v="36"/>
    <x v="7"/>
    <x v="50"/>
    <n v="3847243724"/>
    <n v="601749403.34000003"/>
  </r>
  <r>
    <x v="0"/>
    <x v="0"/>
    <x v="0"/>
    <x v="1"/>
    <x v="10"/>
    <x v="1"/>
    <x v="19"/>
    <x v="1"/>
    <x v="3"/>
    <x v="4"/>
    <x v="7"/>
    <x v="50"/>
    <n v="25000000"/>
    <n v="3999999.9600000004"/>
  </r>
  <r>
    <x v="0"/>
    <x v="0"/>
    <x v="0"/>
    <x v="1"/>
    <x v="10"/>
    <x v="1"/>
    <x v="19"/>
    <x v="1"/>
    <x v="3"/>
    <x v="4"/>
    <x v="7"/>
    <x v="48"/>
    <n v="23450000"/>
    <n v="0"/>
  </r>
  <r>
    <x v="0"/>
    <x v="0"/>
    <x v="0"/>
    <x v="1"/>
    <x v="10"/>
    <x v="1"/>
    <x v="20"/>
    <x v="2"/>
    <x v="8"/>
    <x v="13"/>
    <x v="7"/>
    <x v="50"/>
    <n v="0"/>
    <n v="0"/>
  </r>
  <r>
    <x v="0"/>
    <x v="0"/>
    <x v="0"/>
    <x v="1"/>
    <x v="10"/>
    <x v="1"/>
    <x v="21"/>
    <x v="0"/>
    <x v="0"/>
    <x v="60"/>
    <x v="7"/>
    <x v="47"/>
    <n v="0"/>
    <n v="0"/>
  </r>
  <r>
    <x v="0"/>
    <x v="0"/>
    <x v="0"/>
    <x v="1"/>
    <x v="10"/>
    <x v="1"/>
    <x v="24"/>
    <x v="3"/>
    <x v="18"/>
    <x v="56"/>
    <x v="7"/>
    <x v="46"/>
    <n v="7468165001"/>
    <n v="0"/>
  </r>
  <r>
    <x v="0"/>
    <x v="0"/>
    <x v="0"/>
    <x v="1"/>
    <x v="10"/>
    <x v="1"/>
    <x v="24"/>
    <x v="2"/>
    <x v="6"/>
    <x v="14"/>
    <x v="7"/>
    <x v="49"/>
    <n v="100000000"/>
    <n v="100000000"/>
  </r>
  <r>
    <x v="0"/>
    <x v="0"/>
    <x v="0"/>
    <x v="1"/>
    <x v="11"/>
    <x v="1"/>
    <x v="2"/>
    <x v="0"/>
    <x v="0"/>
    <x v="1"/>
    <x v="5"/>
    <x v="51"/>
    <n v="1446284275"/>
    <n v="0"/>
  </r>
  <r>
    <x v="0"/>
    <x v="0"/>
    <x v="1"/>
    <x v="2"/>
    <x v="12"/>
    <x v="1"/>
    <x v="11"/>
    <x v="5"/>
    <x v="21"/>
    <x v="71"/>
    <x v="8"/>
    <x v="52"/>
    <n v="2350000000"/>
    <n v="391653333.25999999"/>
  </r>
  <r>
    <x v="0"/>
    <x v="0"/>
    <x v="1"/>
    <x v="2"/>
    <x v="12"/>
    <x v="1"/>
    <x v="12"/>
    <x v="5"/>
    <x v="21"/>
    <x v="71"/>
    <x v="8"/>
    <x v="52"/>
    <n v="550000000"/>
    <n v="0"/>
  </r>
  <r>
    <x v="0"/>
    <x v="0"/>
    <x v="1"/>
    <x v="2"/>
    <x v="12"/>
    <x v="1"/>
    <x v="32"/>
    <x v="5"/>
    <x v="21"/>
    <x v="71"/>
    <x v="8"/>
    <x v="52"/>
    <n v="3151954592"/>
    <n v="0"/>
  </r>
  <r>
    <x v="0"/>
    <x v="0"/>
    <x v="1"/>
    <x v="2"/>
    <x v="13"/>
    <x v="1"/>
    <x v="10"/>
    <x v="5"/>
    <x v="21"/>
    <x v="71"/>
    <x v="9"/>
    <x v="53"/>
    <n v="0"/>
    <n v="0"/>
  </r>
  <r>
    <x v="0"/>
    <x v="0"/>
    <x v="1"/>
    <x v="2"/>
    <x v="13"/>
    <x v="1"/>
    <x v="12"/>
    <x v="5"/>
    <x v="21"/>
    <x v="71"/>
    <x v="9"/>
    <x v="53"/>
    <n v="1345267687"/>
    <n v="167478326.93000001"/>
  </r>
  <r>
    <x v="0"/>
    <x v="0"/>
    <x v="1"/>
    <x v="2"/>
    <x v="13"/>
    <x v="1"/>
    <x v="15"/>
    <x v="5"/>
    <x v="21"/>
    <x v="71"/>
    <x v="9"/>
    <x v="53"/>
    <n v="0"/>
    <n v="0"/>
  </r>
  <r>
    <x v="0"/>
    <x v="0"/>
    <x v="1"/>
    <x v="2"/>
    <x v="13"/>
    <x v="1"/>
    <x v="32"/>
    <x v="5"/>
    <x v="21"/>
    <x v="71"/>
    <x v="9"/>
    <x v="53"/>
    <n v="68363684553"/>
    <n v="20543854407.200005"/>
  </r>
  <r>
    <x v="0"/>
    <x v="0"/>
    <x v="1"/>
    <x v="2"/>
    <x v="13"/>
    <x v="1"/>
    <x v="24"/>
    <x v="5"/>
    <x v="21"/>
    <x v="71"/>
    <x v="9"/>
    <x v="53"/>
    <n v="33523692480"/>
    <n v="292080409.34000003"/>
  </r>
  <r>
    <x v="0"/>
    <x v="0"/>
    <x v="1"/>
    <x v="2"/>
    <x v="14"/>
    <x v="1"/>
    <x v="32"/>
    <x v="5"/>
    <x v="21"/>
    <x v="71"/>
    <x v="10"/>
    <x v="54"/>
    <n v="0"/>
    <n v="46064043.18"/>
  </r>
  <r>
    <x v="0"/>
    <x v="0"/>
    <x v="1"/>
    <x v="2"/>
    <x v="15"/>
    <x v="1"/>
    <x v="32"/>
    <x v="5"/>
    <x v="21"/>
    <x v="71"/>
    <x v="11"/>
    <x v="55"/>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B2D353D-FF85-4A67-AF72-81157FB74052}" name="TablaDinámica3" cacheId="224"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items count="9">
        <item x="0"/>
        <item x="1"/>
        <item x="2"/>
        <item x="3"/>
        <item x="4"/>
        <item x="5"/>
        <item x="6"/>
        <item x="7"/>
        <item t="default"/>
      </items>
    </pivotField>
    <pivotField showAll="0">
      <items count="34">
        <item x="0"/>
        <item x="1"/>
        <item x="2"/>
        <item x="3"/>
        <item x="4"/>
        <item x="5"/>
        <item x="6"/>
        <item x="7"/>
        <item x="8"/>
        <item x="9"/>
        <item x="10"/>
        <item x="11"/>
        <item x="12"/>
        <item x="13"/>
        <item x="14"/>
        <item x="15"/>
        <item x="16"/>
        <item x="17"/>
        <item x="18"/>
        <item x="19"/>
        <item x="20"/>
        <item x="21"/>
        <item x="22"/>
        <item x="23"/>
        <item x="25"/>
        <item x="26"/>
        <item x="27"/>
        <item x="28"/>
        <item x="29"/>
        <item x="30"/>
        <item x="31"/>
        <item x="32"/>
        <item x="24"/>
        <item t="default"/>
      </items>
    </pivotField>
    <pivotField showAll="0">
      <items count="7">
        <item x="5"/>
        <item x="0"/>
        <item x="3"/>
        <item x="1"/>
        <item x="2"/>
        <item x="4"/>
        <item t="default"/>
      </items>
    </pivotField>
    <pivotField showAll="0">
      <items count="23">
        <item x="21"/>
        <item x="0"/>
        <item x="10"/>
        <item x="1"/>
        <item x="2"/>
        <item x="11"/>
        <item x="9"/>
        <item x="12"/>
        <item x="18"/>
        <item x="16"/>
        <item x="7"/>
        <item x="13"/>
        <item x="20"/>
        <item x="15"/>
        <item x="17"/>
        <item x="3"/>
        <item x="14"/>
        <item x="4"/>
        <item x="5"/>
        <item x="8"/>
        <item x="6"/>
        <item x="19"/>
        <item t="default"/>
      </items>
    </pivotField>
    <pivotField showAll="0">
      <items count="73">
        <item x="71"/>
        <item x="0"/>
        <item x="1"/>
        <item x="60"/>
        <item x="58"/>
        <item x="68"/>
        <item x="21"/>
        <item x="22"/>
        <item x="15"/>
        <item x="2"/>
        <item x="16"/>
        <item x="8"/>
        <item x="9"/>
        <item x="3"/>
        <item x="46"/>
        <item x="10"/>
        <item x="47"/>
        <item x="44"/>
        <item x="35"/>
        <item x="17"/>
        <item x="64"/>
        <item x="36"/>
        <item x="56"/>
        <item x="57"/>
        <item x="51"/>
        <item x="11"/>
        <item x="37"/>
        <item x="38"/>
        <item x="39"/>
        <item x="40"/>
        <item x="41"/>
        <item x="62"/>
        <item x="67"/>
        <item x="45"/>
        <item x="52"/>
        <item x="53"/>
        <item x="4"/>
        <item x="65"/>
        <item x="54"/>
        <item x="42"/>
        <item x="69"/>
        <item x="63"/>
        <item x="12"/>
        <item x="31"/>
        <item x="5"/>
        <item x="32"/>
        <item x="33"/>
        <item x="18"/>
        <item x="6"/>
        <item x="61"/>
        <item x="34"/>
        <item x="23"/>
        <item x="24"/>
        <item x="25"/>
        <item x="13"/>
        <item x="26"/>
        <item x="27"/>
        <item x="19"/>
        <item x="20"/>
        <item x="55"/>
        <item x="28"/>
        <item x="29"/>
        <item x="14"/>
        <item x="70"/>
        <item x="66"/>
        <item x="43"/>
        <item x="30"/>
        <item x="50"/>
        <item x="7"/>
        <item x="49"/>
        <item x="48"/>
        <item x="59"/>
        <item t="default"/>
      </items>
    </pivotField>
    <pivotField showAll="0">
      <items count="13">
        <item x="0"/>
        <item x="1"/>
        <item x="2"/>
        <item x="3"/>
        <item x="7"/>
        <item x="6"/>
        <item x="5"/>
        <item x="4"/>
        <item x="8"/>
        <item x="9"/>
        <item x="10"/>
        <item x="11"/>
        <item t="default"/>
      </items>
    </pivotField>
    <pivotField showAll="0">
      <items count="57">
        <item x="0"/>
        <item x="1"/>
        <item x="2"/>
        <item x="21"/>
        <item x="3"/>
        <item x="4"/>
        <item x="5"/>
        <item x="6"/>
        <item x="7"/>
        <item x="8"/>
        <item x="9"/>
        <item x="10"/>
        <item x="11"/>
        <item x="12"/>
        <item x="13"/>
        <item x="14"/>
        <item x="19"/>
        <item x="15"/>
        <item x="20"/>
        <item x="16"/>
        <item x="17"/>
        <item x="22"/>
        <item x="18"/>
        <item x="23"/>
        <item x="29"/>
        <item x="31"/>
        <item x="33"/>
        <item x="32"/>
        <item x="27"/>
        <item x="28"/>
        <item x="30"/>
        <item x="49"/>
        <item x="50"/>
        <item x="47"/>
        <item x="46"/>
        <item x="48"/>
        <item x="36"/>
        <item x="41"/>
        <item x="37"/>
        <item x="38"/>
        <item x="39"/>
        <item x="43"/>
        <item x="45"/>
        <item x="40"/>
        <item x="44"/>
        <item x="42"/>
        <item x="34"/>
        <item x="35"/>
        <item x="51"/>
        <item x="24"/>
        <item x="25"/>
        <item x="26"/>
        <item x="52"/>
        <item x="53"/>
        <item x="54"/>
        <item x="55"/>
        <item t="default"/>
      </items>
    </pivotField>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1">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topLeftCell="B1" zoomScaleNormal="100" workbookViewId="0">
      <selection activeCell="H23" sqref="H23"/>
    </sheetView>
  </sheetViews>
  <sheetFormatPr baseColWidth="10" defaultColWidth="11.42578125" defaultRowHeight="15"/>
  <cols>
    <col min="1" max="1" width="12.42578125" customWidth="1"/>
    <col min="2" max="2" width="21.5703125" customWidth="1"/>
    <col min="3" max="3" width="34.42578125" customWidth="1"/>
    <col min="4" max="4" width="19.5703125" customWidth="1"/>
    <col min="5" max="5" width="25" customWidth="1"/>
    <col min="6" max="6" width="27" customWidth="1"/>
    <col min="7" max="7" width="19.85546875" customWidth="1"/>
    <col min="8" max="9" width="16.85546875" bestFit="1" customWidth="1"/>
    <col min="10" max="10" width="14.140625" bestFit="1" customWidth="1"/>
  </cols>
  <sheetData>
    <row r="1" spans="1:13" ht="28.5" customHeight="1">
      <c r="A1" s="107" t="s">
        <v>0</v>
      </c>
      <c r="B1" s="107"/>
      <c r="C1" s="107"/>
      <c r="D1" s="107"/>
      <c r="E1" s="107"/>
      <c r="F1" s="107"/>
      <c r="G1" s="3"/>
      <c r="H1" s="3"/>
      <c r="I1" s="3"/>
      <c r="J1" s="3"/>
      <c r="K1" s="59"/>
      <c r="L1" s="59"/>
    </row>
    <row r="2" spans="1:13" ht="21" customHeight="1">
      <c r="A2" s="108" t="s">
        <v>1</v>
      </c>
      <c r="B2" s="108"/>
      <c r="C2" s="108"/>
      <c r="D2" s="108"/>
      <c r="E2" s="108"/>
      <c r="F2" s="108"/>
      <c r="G2" s="2"/>
      <c r="H2" s="2"/>
      <c r="I2" s="2"/>
      <c r="K2" s="59"/>
      <c r="L2" s="59"/>
    </row>
    <row r="3" spans="1:13" s="62" customFormat="1" ht="28.5" customHeight="1">
      <c r="A3" s="109" t="s">
        <v>2</v>
      </c>
      <c r="B3" s="109"/>
      <c r="C3" s="109"/>
      <c r="D3" s="109"/>
      <c r="E3" s="109"/>
      <c r="F3" s="109"/>
      <c r="G3" s="60"/>
      <c r="H3" s="60"/>
      <c r="I3" s="60"/>
      <c r="J3" s="61"/>
      <c r="K3" s="61"/>
      <c r="L3" s="61"/>
      <c r="M3" s="61"/>
    </row>
    <row r="4" spans="1:13" ht="18.75" customHeight="1">
      <c r="A4" s="110" t="s">
        <v>3</v>
      </c>
      <c r="B4" s="110"/>
      <c r="C4" s="110"/>
      <c r="D4" s="110"/>
      <c r="E4" s="110"/>
      <c r="F4" s="110"/>
      <c r="G4" s="63"/>
      <c r="H4" s="4"/>
      <c r="I4" s="4"/>
      <c r="J4" s="64"/>
      <c r="K4" s="64"/>
      <c r="L4" s="64"/>
      <c r="M4" s="64"/>
    </row>
    <row r="5" spans="1:13" ht="18.75" customHeight="1">
      <c r="A5" s="110" t="s">
        <v>4</v>
      </c>
      <c r="B5" s="110"/>
      <c r="C5" s="110"/>
      <c r="D5" s="110"/>
      <c r="E5" s="110"/>
      <c r="F5" s="110"/>
      <c r="G5" s="97"/>
      <c r="H5" s="4"/>
      <c r="I5" s="4"/>
      <c r="J5" s="64"/>
      <c r="K5" s="64"/>
      <c r="L5" s="64"/>
      <c r="M5" s="64"/>
    </row>
    <row r="6" spans="1:13" ht="18.75">
      <c r="A6" s="111" t="s">
        <v>5</v>
      </c>
      <c r="B6" s="111"/>
      <c r="C6" s="111"/>
      <c r="D6" s="111"/>
      <c r="E6" s="111"/>
      <c r="F6" s="111"/>
      <c r="G6" s="45"/>
      <c r="H6" s="65"/>
      <c r="I6" s="5"/>
      <c r="J6" s="66"/>
      <c r="K6" s="66"/>
      <c r="L6" s="66"/>
      <c r="M6" s="66"/>
    </row>
    <row r="7" spans="1:13" ht="15.75">
      <c r="A7" s="112" t="s">
        <v>6</v>
      </c>
      <c r="B7" s="112"/>
      <c r="C7" s="112"/>
      <c r="D7" s="112"/>
      <c r="E7" s="112"/>
      <c r="F7" s="112"/>
      <c r="G7" s="67"/>
      <c r="H7" s="6"/>
      <c r="I7" s="6"/>
      <c r="K7" s="59"/>
      <c r="L7" s="59"/>
    </row>
    <row r="8" spans="1:13" ht="15.75">
      <c r="A8" s="58"/>
      <c r="B8" s="58"/>
      <c r="C8" s="58"/>
      <c r="D8" s="58"/>
      <c r="E8" s="58"/>
      <c r="F8" s="58"/>
      <c r="G8" s="58"/>
      <c r="H8" s="6"/>
      <c r="I8" s="6"/>
      <c r="K8" s="59"/>
      <c r="L8" s="59"/>
    </row>
    <row r="9" spans="1:13" ht="15" customHeight="1">
      <c r="C9" s="113" t="s">
        <v>7</v>
      </c>
      <c r="D9" s="80" t="s">
        <v>8</v>
      </c>
      <c r="E9" s="114" t="s">
        <v>9</v>
      </c>
    </row>
    <row r="10" spans="1:13">
      <c r="C10" s="113"/>
      <c r="D10" s="80" t="s">
        <v>10</v>
      </c>
      <c r="E10" s="114"/>
    </row>
    <row r="12" spans="1:13">
      <c r="C12" s="68" t="s">
        <v>11</v>
      </c>
      <c r="D12" s="81">
        <f>SUM(D13:D14)</f>
        <v>871485.91733099998</v>
      </c>
      <c r="E12" s="82">
        <f>SUM(E13:E14)</f>
        <v>145038.19793128618</v>
      </c>
      <c r="J12" s="12"/>
    </row>
    <row r="13" spans="1:13">
      <c r="C13" s="83" t="s">
        <v>12</v>
      </c>
      <c r="D13" s="84">
        <v>824909.28494299995</v>
      </c>
      <c r="E13" s="84">
        <v>145022.96700924617</v>
      </c>
      <c r="G13" s="69"/>
      <c r="I13" s="70"/>
    </row>
    <row r="14" spans="1:13">
      <c r="C14" s="83" t="s">
        <v>13</v>
      </c>
      <c r="D14" s="84">
        <v>46576.632387999998</v>
      </c>
      <c r="E14" s="84">
        <v>15.230922039999999</v>
      </c>
      <c r="G14" s="69"/>
      <c r="I14" s="71"/>
    </row>
    <row r="15" spans="1:13">
      <c r="C15" s="68" t="s">
        <v>14</v>
      </c>
      <c r="D15" s="81">
        <f>D16+D18</f>
        <v>1046280.711338</v>
      </c>
      <c r="E15" s="81">
        <f>E16+E18</f>
        <v>146712.64098079992</v>
      </c>
      <c r="G15" s="12"/>
      <c r="H15" s="12"/>
    </row>
    <row r="16" spans="1:13">
      <c r="C16" s="83" t="s">
        <v>15</v>
      </c>
      <c r="D16" s="84">
        <v>905574.30114600004</v>
      </c>
      <c r="E16" s="84">
        <v>137540.39058684991</v>
      </c>
      <c r="I16" s="11"/>
    </row>
    <row r="17" spans="3:9">
      <c r="C17" s="83" t="s">
        <v>16</v>
      </c>
      <c r="D17" s="84">
        <v>193105.783455</v>
      </c>
      <c r="E17" s="84">
        <v>41340.911230539983</v>
      </c>
      <c r="I17" s="11"/>
    </row>
    <row r="18" spans="3:9">
      <c r="C18" s="83" t="s">
        <v>17</v>
      </c>
      <c r="D18" s="84">
        <v>140706.41019200001</v>
      </c>
      <c r="E18" s="30">
        <v>9172.2503939500002</v>
      </c>
      <c r="G18" s="95"/>
    </row>
    <row r="19" spans="3:9">
      <c r="C19" s="85" t="s">
        <v>18</v>
      </c>
      <c r="D19" s="85"/>
      <c r="E19" s="86"/>
    </row>
    <row r="20" spans="3:9">
      <c r="C20" s="87" t="s">
        <v>19</v>
      </c>
      <c r="D20" s="88">
        <f>D13-D16</f>
        <v>-80665.016203000094</v>
      </c>
      <c r="E20" s="88">
        <f>E13-E16</f>
        <v>7482.5764223962615</v>
      </c>
      <c r="I20" s="12"/>
    </row>
    <row r="21" spans="3:9">
      <c r="C21" s="87" t="s">
        <v>20</v>
      </c>
      <c r="D21" s="88">
        <f>D14-D18</f>
        <v>-94129.777804000012</v>
      </c>
      <c r="E21" s="88">
        <f>E14-E18</f>
        <v>-9157.01947191</v>
      </c>
      <c r="G21" s="12"/>
      <c r="I21" s="12"/>
    </row>
    <row r="22" spans="3:9">
      <c r="C22" s="87" t="s">
        <v>21</v>
      </c>
      <c r="D22" s="88">
        <f>D12-D15</f>
        <v>-174794.79400700005</v>
      </c>
      <c r="E22" s="88">
        <f>E12-E15</f>
        <v>-1674.4430495137349</v>
      </c>
      <c r="H22" s="12"/>
    </row>
    <row r="23" spans="3:9">
      <c r="C23" s="87" t="s">
        <v>22</v>
      </c>
      <c r="D23" s="88">
        <f>(D12-(D15-D17))</f>
        <v>18310.989447999978</v>
      </c>
      <c r="E23" s="88">
        <f>(E12-(E15-E17))</f>
        <v>39666.468181026255</v>
      </c>
    </row>
    <row r="24" spans="3:9">
      <c r="C24" s="85" t="s">
        <v>23</v>
      </c>
      <c r="D24" s="89">
        <f>D26-D28</f>
        <v>174794.79400700002</v>
      </c>
      <c r="E24" s="90">
        <f>E26-E28</f>
        <v>124251.06853555999</v>
      </c>
      <c r="F24" s="12"/>
      <c r="G24" s="12"/>
      <c r="H24" s="12"/>
      <c r="I24" s="12"/>
    </row>
    <row r="25" spans="3:9">
      <c r="C25" s="91"/>
      <c r="D25" s="91"/>
      <c r="E25" s="92"/>
      <c r="H25" s="12"/>
    </row>
    <row r="26" spans="3:9" ht="17.25" customHeight="1">
      <c r="C26" s="68" t="s">
        <v>24</v>
      </c>
      <c r="D26" s="81">
        <v>284079.39331900002</v>
      </c>
      <c r="E26" s="81">
        <v>145855.13998830999</v>
      </c>
      <c r="I26" s="12"/>
    </row>
    <row r="27" spans="3:9">
      <c r="C27" s="93"/>
      <c r="D27" s="72"/>
      <c r="E27" s="73"/>
      <c r="H27" s="12"/>
    </row>
    <row r="28" spans="3:9">
      <c r="C28" s="68" t="s">
        <v>25</v>
      </c>
      <c r="D28" s="81">
        <v>109284.59931200001</v>
      </c>
      <c r="E28" s="82">
        <v>21604.071452750006</v>
      </c>
    </row>
    <row r="29" spans="3:9">
      <c r="C29" s="74" t="s">
        <v>26</v>
      </c>
      <c r="D29" s="75"/>
      <c r="E29" s="75"/>
      <c r="F29" s="7"/>
      <c r="G29" s="76"/>
    </row>
    <row r="30" spans="3:9" ht="31.5" customHeight="1">
      <c r="C30" s="115" t="s">
        <v>27</v>
      </c>
      <c r="D30" s="115"/>
      <c r="E30" s="115"/>
      <c r="F30" s="7"/>
    </row>
    <row r="31" spans="3:9">
      <c r="C31" s="115" t="s">
        <v>28</v>
      </c>
      <c r="D31" s="115"/>
      <c r="E31" s="115"/>
      <c r="F31" s="7"/>
    </row>
    <row r="32" spans="3:9">
      <c r="C32" s="106" t="s">
        <v>29</v>
      </c>
      <c r="D32" s="106"/>
      <c r="E32" s="106"/>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B37" sqref="B37:D37"/>
    </sheetView>
  </sheetViews>
  <sheetFormatPr baseColWidth="10" defaultColWidth="11.42578125" defaultRowHeight="15"/>
  <cols>
    <col min="1" max="1" width="17.42578125" customWidth="1"/>
    <col min="2" max="2" width="52.85546875"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7" ht="28.5" customHeight="1">
      <c r="A1" s="107" t="s">
        <v>0</v>
      </c>
      <c r="B1" s="107"/>
      <c r="C1" s="107"/>
      <c r="D1" s="107"/>
      <c r="E1" s="107"/>
      <c r="F1" s="3"/>
      <c r="G1" s="3"/>
    </row>
    <row r="2" spans="1:7" ht="21" customHeight="1">
      <c r="A2" s="108" t="s">
        <v>1</v>
      </c>
      <c r="B2" s="108"/>
      <c r="C2" s="108"/>
      <c r="D2" s="108"/>
      <c r="E2" s="108"/>
      <c r="F2" s="2"/>
      <c r="G2" s="2"/>
    </row>
    <row r="3" spans="1:7" ht="15" customHeight="1">
      <c r="A3" s="116" t="s">
        <v>2</v>
      </c>
      <c r="B3" s="116"/>
      <c r="C3" s="116"/>
      <c r="D3" s="116"/>
      <c r="E3" s="116"/>
      <c r="F3" s="1"/>
      <c r="G3" s="1"/>
    </row>
    <row r="5" spans="1:7" ht="18.75">
      <c r="A5" s="117" t="s">
        <v>30</v>
      </c>
      <c r="B5" s="117"/>
      <c r="C5" s="117"/>
      <c r="D5" s="117"/>
      <c r="E5" s="117"/>
      <c r="F5" s="4"/>
      <c r="G5" s="103"/>
    </row>
    <row r="6" spans="1:7" ht="18.75" customHeight="1">
      <c r="A6" s="118" t="s">
        <v>31</v>
      </c>
      <c r="B6" s="118"/>
      <c r="C6" s="118"/>
      <c r="D6" s="118"/>
      <c r="E6" s="118"/>
      <c r="F6" s="4"/>
      <c r="G6" s="4"/>
    </row>
    <row r="7" spans="1:7" ht="18.75">
      <c r="A7" s="111" t="s">
        <v>32</v>
      </c>
      <c r="B7" s="111"/>
      <c r="C7" s="111"/>
      <c r="D7" s="111"/>
      <c r="E7" s="111"/>
      <c r="F7" s="12"/>
      <c r="G7" s="104"/>
    </row>
    <row r="8" spans="1:7" ht="15.75">
      <c r="A8" s="120" t="s">
        <v>6</v>
      </c>
      <c r="B8" s="120"/>
      <c r="C8" s="120"/>
      <c r="D8" s="120"/>
      <c r="E8" s="120"/>
      <c r="F8" s="94"/>
      <c r="G8" s="6"/>
    </row>
    <row r="9" spans="1:7">
      <c r="F9" s="12"/>
    </row>
    <row r="10" spans="1:7">
      <c r="G10" s="12"/>
    </row>
    <row r="11" spans="1:7" ht="15" customHeight="1">
      <c r="B11" s="119" t="s">
        <v>7</v>
      </c>
      <c r="C11" s="54" t="s">
        <v>8</v>
      </c>
      <c r="D11" s="114" t="s">
        <v>9</v>
      </c>
    </row>
    <row r="12" spans="1:7" ht="15" customHeight="1">
      <c r="B12" s="119"/>
      <c r="C12" s="80" t="s">
        <v>10</v>
      </c>
      <c r="D12" s="114"/>
      <c r="F12" s="12"/>
    </row>
    <row r="13" spans="1:7">
      <c r="B13" s="23" t="s">
        <v>14</v>
      </c>
      <c r="C13" s="21">
        <f>+C14+C21</f>
        <v>1046280.711338</v>
      </c>
      <c r="D13" s="21">
        <f>D14+D21</f>
        <v>146712.64098079992</v>
      </c>
      <c r="F13" s="12"/>
    </row>
    <row r="14" spans="1:7">
      <c r="B14" s="24" t="s">
        <v>15</v>
      </c>
      <c r="C14" s="43">
        <f>SUM(C15:C20)</f>
        <v>905574.30114600004</v>
      </c>
      <c r="D14" s="43">
        <f>SUM(D15:D20)</f>
        <v>137540.39058684991</v>
      </c>
      <c r="G14" s="12"/>
    </row>
    <row r="15" spans="1:7" ht="12.75" customHeight="1">
      <c r="B15" s="25" t="s">
        <v>33</v>
      </c>
      <c r="C15" s="22">
        <v>376517.56858199998</v>
      </c>
      <c r="D15" s="22">
        <v>49530.286558079904</v>
      </c>
      <c r="E15" s="50"/>
    </row>
    <row r="16" spans="1:7">
      <c r="B16" s="25" t="s">
        <v>34</v>
      </c>
      <c r="C16" s="22">
        <v>56464.492901999998</v>
      </c>
      <c r="D16" s="22">
        <v>8144.6472345500015</v>
      </c>
      <c r="E16" s="50"/>
      <c r="F16" s="22"/>
    </row>
    <row r="17" spans="2:9">
      <c r="B17" s="25" t="s">
        <v>16</v>
      </c>
      <c r="C17" s="22">
        <v>193105.783455</v>
      </c>
      <c r="D17" s="22">
        <v>41340.911230539983</v>
      </c>
      <c r="E17" s="50"/>
      <c r="F17" s="22"/>
      <c r="G17" s="22"/>
    </row>
    <row r="18" spans="2:9">
      <c r="B18" s="25" t="s">
        <v>35</v>
      </c>
      <c r="C18" s="30">
        <v>0</v>
      </c>
      <c r="D18" s="22">
        <v>50.199800000000003</v>
      </c>
      <c r="E18" s="50"/>
      <c r="F18" s="22"/>
      <c r="G18" s="22"/>
    </row>
    <row r="19" spans="2:9">
      <c r="B19" s="25" t="s">
        <v>36</v>
      </c>
      <c r="C19" s="22">
        <v>279178.97637400002</v>
      </c>
      <c r="D19" s="22">
        <v>38318.824439480035</v>
      </c>
      <c r="E19" s="77"/>
      <c r="F19" s="49"/>
    </row>
    <row r="20" spans="2:9">
      <c r="B20" s="25" t="s">
        <v>37</v>
      </c>
      <c r="C20" s="22">
        <v>307.47983299999999</v>
      </c>
      <c r="D20" s="30">
        <v>155.52132419999998</v>
      </c>
      <c r="E20" s="50"/>
      <c r="F20" s="49"/>
      <c r="G20" s="12"/>
      <c r="I20" s="12"/>
    </row>
    <row r="21" spans="2:9">
      <c r="B21" s="24" t="s">
        <v>17</v>
      </c>
      <c r="C21" s="43">
        <f>SUM(C22:C27)</f>
        <v>140706.41019200001</v>
      </c>
      <c r="D21" s="38">
        <f>SUM(D22:D27)</f>
        <v>9172.2503939500002</v>
      </c>
      <c r="E21" s="50"/>
      <c r="F21" s="49"/>
      <c r="H21" s="12"/>
    </row>
    <row r="22" spans="2:9">
      <c r="B22" s="25" t="s">
        <v>38</v>
      </c>
      <c r="C22" s="22">
        <v>33202.933419000001</v>
      </c>
      <c r="D22" s="22">
        <v>1338.3328202000009</v>
      </c>
      <c r="F22" s="53"/>
      <c r="G22" s="50"/>
      <c r="H22" s="49"/>
    </row>
    <row r="23" spans="2:9">
      <c r="B23" s="25" t="s">
        <v>39</v>
      </c>
      <c r="C23" s="22">
        <v>61017.821670999998</v>
      </c>
      <c r="D23" s="22">
        <v>4026.7561031099995</v>
      </c>
      <c r="F23" s="53"/>
      <c r="G23" s="50"/>
    </row>
    <row r="24" spans="2:9">
      <c r="B24" s="25" t="s">
        <v>40</v>
      </c>
      <c r="C24" s="22">
        <v>26.359067</v>
      </c>
      <c r="D24" s="30">
        <v>0.56639982</v>
      </c>
      <c r="F24" s="53"/>
      <c r="G24" s="49"/>
    </row>
    <row r="25" spans="2:9">
      <c r="B25" s="25" t="s">
        <v>41</v>
      </c>
      <c r="C25" s="22">
        <v>2309.8661010000001</v>
      </c>
      <c r="D25" s="30">
        <v>73.182978059999996</v>
      </c>
      <c r="F25" s="53"/>
      <c r="G25" s="50"/>
    </row>
    <row r="26" spans="2:9">
      <c r="B26" s="25" t="s">
        <v>42</v>
      </c>
      <c r="C26" s="22">
        <v>42703.145659000002</v>
      </c>
      <c r="D26" s="22">
        <v>3733.4120927599997</v>
      </c>
      <c r="F26" s="53"/>
      <c r="G26" s="50"/>
    </row>
    <row r="27" spans="2:9">
      <c r="B27" s="25" t="s">
        <v>43</v>
      </c>
      <c r="C27" s="22">
        <v>1446.284275</v>
      </c>
      <c r="D27" s="30">
        <v>0</v>
      </c>
      <c r="F27" s="53"/>
      <c r="G27" s="77"/>
    </row>
    <row r="28" spans="2:9">
      <c r="B28" s="23" t="s">
        <v>44</v>
      </c>
      <c r="C28" s="21">
        <f>C29</f>
        <v>109284.59931199999</v>
      </c>
      <c r="D28" s="21">
        <f t="shared" ref="D28" si="0">D29</f>
        <v>21604.071452750006</v>
      </c>
      <c r="F28" s="12"/>
    </row>
    <row r="29" spans="2:9">
      <c r="B29" s="24" t="s">
        <v>25</v>
      </c>
      <c r="C29" s="43">
        <f>SUM(C30:C33)</f>
        <v>109284.59931199999</v>
      </c>
      <c r="D29" s="43">
        <f>SUM(D30:D33)</f>
        <v>21604.071452750006</v>
      </c>
      <c r="E29" s="12"/>
    </row>
    <row r="30" spans="2:9">
      <c r="B30" s="25" t="s">
        <v>45</v>
      </c>
      <c r="C30" s="22">
        <v>6051.954592</v>
      </c>
      <c r="D30" s="30">
        <v>391.65333326000001</v>
      </c>
      <c r="G30" s="77"/>
    </row>
    <row r="31" spans="2:9">
      <c r="B31" s="19" t="s">
        <v>46</v>
      </c>
      <c r="C31" s="22">
        <v>103232.64472</v>
      </c>
      <c r="D31" s="22">
        <v>21003.413143470007</v>
      </c>
      <c r="E31" s="12"/>
    </row>
    <row r="32" spans="2:9">
      <c r="B32" s="19" t="s">
        <v>47</v>
      </c>
      <c r="C32" s="30">
        <v>0</v>
      </c>
      <c r="D32" s="22">
        <v>46.064043179999999</v>
      </c>
      <c r="E32" s="12"/>
    </row>
    <row r="33" spans="2:19">
      <c r="B33" s="19" t="s">
        <v>48</v>
      </c>
      <c r="C33" s="30">
        <v>0</v>
      </c>
      <c r="D33" s="22">
        <v>162.94093284000002</v>
      </c>
      <c r="E33" s="12"/>
    </row>
    <row r="34" spans="2:19" ht="15" customHeight="1">
      <c r="B34" s="35" t="s">
        <v>49</v>
      </c>
      <c r="C34" s="31">
        <f>C13+C28</f>
        <v>1155565.3106500001</v>
      </c>
      <c r="D34" s="31">
        <f>D13+D28</f>
        <v>168316.71243354992</v>
      </c>
      <c r="E34" s="78"/>
      <c r="F34" s="8"/>
      <c r="G34" s="8"/>
      <c r="H34" s="8"/>
      <c r="I34" s="8"/>
      <c r="J34" s="8"/>
      <c r="K34" s="8"/>
      <c r="L34" s="8"/>
      <c r="M34" s="8"/>
      <c r="N34" s="8"/>
    </row>
    <row r="35" spans="2:19" ht="15" customHeight="1">
      <c r="B35" s="15" t="s">
        <v>26</v>
      </c>
      <c r="C35" s="15"/>
      <c r="D35" s="51"/>
      <c r="E35" s="79"/>
      <c r="F35" s="8"/>
      <c r="G35" s="8"/>
      <c r="H35" s="8"/>
      <c r="I35" s="8"/>
      <c r="J35" s="8"/>
      <c r="K35" s="8"/>
      <c r="L35" s="8"/>
      <c r="M35" s="8"/>
      <c r="N35" s="8"/>
      <c r="O35" s="8"/>
      <c r="P35" s="8"/>
      <c r="Q35" s="8"/>
      <c r="R35" s="8"/>
    </row>
    <row r="36" spans="2:19" ht="33.75" customHeight="1">
      <c r="B36" s="115" t="s">
        <v>27</v>
      </c>
      <c r="C36" s="115"/>
      <c r="D36" s="115"/>
      <c r="E36" s="8"/>
      <c r="F36" s="8"/>
      <c r="G36" s="8"/>
      <c r="H36" s="8"/>
      <c r="I36" s="8"/>
      <c r="J36" s="8"/>
      <c r="K36" s="8"/>
      <c r="L36" s="8"/>
      <c r="M36" s="8"/>
      <c r="N36" s="8"/>
      <c r="O36" s="8"/>
      <c r="P36" s="8"/>
      <c r="Q36" s="8"/>
      <c r="R36" s="8"/>
      <c r="S36" s="8"/>
    </row>
    <row r="37" spans="2:19">
      <c r="B37" s="115" t="s">
        <v>50</v>
      </c>
      <c r="C37" s="115"/>
      <c r="D37" s="115"/>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B37:D37"/>
    <mergeCell ref="B11:B12"/>
    <mergeCell ref="B36:D36"/>
    <mergeCell ref="D11:D12"/>
    <mergeCell ref="A8:E8"/>
    <mergeCell ref="A7:E7"/>
    <mergeCell ref="A1:E1"/>
    <mergeCell ref="A2:E2"/>
    <mergeCell ref="A3:E3"/>
    <mergeCell ref="A5:E5"/>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B64" sqref="B64"/>
    </sheetView>
  </sheetViews>
  <sheetFormatPr baseColWidth="10" defaultColWidth="11.42578125" defaultRowHeight="15"/>
  <cols>
    <col min="1" max="1" width="29.42578125" customWidth="1"/>
    <col min="2" max="2" width="59.140625" customWidth="1"/>
    <col min="3" max="3" width="19" customWidth="1"/>
    <col min="4" max="4" width="20.85546875" customWidth="1"/>
    <col min="6" max="6" width="14.140625" bestFit="1" customWidth="1"/>
    <col min="8" max="8" width="14.140625" bestFit="1" customWidth="1"/>
  </cols>
  <sheetData>
    <row r="1" spans="1:8" ht="28.5" customHeight="1">
      <c r="A1" s="107" t="s">
        <v>0</v>
      </c>
      <c r="B1" s="107"/>
      <c r="C1" s="107"/>
      <c r="D1" s="107"/>
      <c r="E1" s="107"/>
      <c r="F1" s="107"/>
    </row>
    <row r="2" spans="1:8" ht="21" customHeight="1">
      <c r="A2" s="108" t="s">
        <v>1</v>
      </c>
      <c r="B2" s="108"/>
      <c r="C2" s="108"/>
      <c r="D2" s="108"/>
      <c r="E2" s="108"/>
      <c r="F2" s="108"/>
    </row>
    <row r="3" spans="1:8" ht="15" customHeight="1">
      <c r="A3" s="116" t="s">
        <v>2</v>
      </c>
      <c r="B3" s="116"/>
      <c r="C3" s="116"/>
      <c r="D3" s="116"/>
      <c r="E3" s="116"/>
      <c r="F3" s="116"/>
    </row>
    <row r="5" spans="1:8" ht="18.75" customHeight="1">
      <c r="A5" s="118" t="s">
        <v>30</v>
      </c>
      <c r="B5" s="118"/>
      <c r="C5" s="118"/>
      <c r="D5" s="118"/>
      <c r="E5" s="118"/>
      <c r="F5" s="118"/>
    </row>
    <row r="6" spans="1:8" ht="18.75" customHeight="1">
      <c r="A6" s="118" t="s">
        <v>51</v>
      </c>
      <c r="B6" s="118"/>
      <c r="C6" s="118"/>
      <c r="D6" s="118"/>
      <c r="E6" s="118"/>
      <c r="F6" s="118"/>
    </row>
    <row r="7" spans="1:8" ht="18.75">
      <c r="A7" s="122" t="s">
        <v>5</v>
      </c>
      <c r="B7" s="122"/>
      <c r="C7" s="122"/>
      <c r="D7" s="122"/>
      <c r="E7" s="122"/>
      <c r="F7" s="122"/>
    </row>
    <row r="8" spans="1:8" ht="15.75">
      <c r="A8" s="120" t="s">
        <v>6</v>
      </c>
      <c r="B8" s="120"/>
      <c r="C8" s="120"/>
      <c r="D8" s="120"/>
      <c r="E8" s="120"/>
      <c r="F8" s="120"/>
    </row>
    <row r="10" spans="1:8">
      <c r="H10" s="49"/>
    </row>
    <row r="11" spans="1:8" ht="15" customHeight="1">
      <c r="B11" s="119" t="s">
        <v>7</v>
      </c>
      <c r="C11" s="55" t="s">
        <v>8</v>
      </c>
      <c r="D11" s="121" t="s">
        <v>9</v>
      </c>
    </row>
    <row r="12" spans="1:8">
      <c r="B12" s="119"/>
      <c r="C12" s="96" t="s">
        <v>10</v>
      </c>
      <c r="D12" s="121"/>
    </row>
    <row r="13" spans="1:8">
      <c r="B13" s="26" t="s">
        <v>14</v>
      </c>
      <c r="C13" s="27">
        <f>C14+C17+C43+C45+C47+C49+C51+C53</f>
        <v>1046280.7113379999</v>
      </c>
      <c r="D13" s="27">
        <f>D14+D17+D43+D45+D47+D49+D51+D53</f>
        <v>146712.64098079997</v>
      </c>
      <c r="H13" s="57"/>
    </row>
    <row r="14" spans="1:8">
      <c r="B14" s="32" t="s">
        <v>52</v>
      </c>
      <c r="C14" s="29">
        <f>SUM(C15:C16)</f>
        <v>7818.7198360000002</v>
      </c>
      <c r="D14" s="29">
        <f>SUM(D15:D16)</f>
        <v>1303.1199078</v>
      </c>
    </row>
    <row r="15" spans="1:8">
      <c r="B15" s="33" t="s">
        <v>53</v>
      </c>
      <c r="C15" s="30">
        <v>2635.7791240000001</v>
      </c>
      <c r="D15" s="30">
        <v>439.29648600000002</v>
      </c>
      <c r="F15" s="30"/>
    </row>
    <row r="16" spans="1:8">
      <c r="B16" s="33" t="s">
        <v>54</v>
      </c>
      <c r="C16" s="30">
        <v>5182.9407119999996</v>
      </c>
      <c r="D16" s="30">
        <v>863.82342180000001</v>
      </c>
    </row>
    <row r="17" spans="2:8">
      <c r="B17" s="32" t="s">
        <v>55</v>
      </c>
      <c r="C17" s="29">
        <f>SUM(C18:C42)</f>
        <v>1019664.2063399999</v>
      </c>
      <c r="D17" s="29">
        <f>SUM(D18:D42)</f>
        <v>142299.63715087</v>
      </c>
      <c r="H17" s="12"/>
    </row>
    <row r="18" spans="2:8">
      <c r="B18" s="33" t="s">
        <v>56</v>
      </c>
      <c r="C18" s="30">
        <v>86044.434137999997</v>
      </c>
      <c r="D18" s="30">
        <v>10079.959560609999</v>
      </c>
    </row>
    <row r="19" spans="2:8">
      <c r="B19" s="33" t="s">
        <v>57</v>
      </c>
      <c r="C19" s="30">
        <v>50918.592846</v>
      </c>
      <c r="D19" s="30">
        <v>7021.82520398</v>
      </c>
    </row>
    <row r="20" spans="2:8">
      <c r="B20" s="33" t="s">
        <v>58</v>
      </c>
      <c r="C20" s="30">
        <v>41821.269281000001</v>
      </c>
      <c r="D20" s="30">
        <v>5395.7102150299979</v>
      </c>
    </row>
    <row r="21" spans="2:8">
      <c r="B21" s="33" t="s">
        <v>59</v>
      </c>
      <c r="C21" s="30">
        <v>9748.0501609999992</v>
      </c>
      <c r="D21" s="30">
        <v>1229.3590246899976</v>
      </c>
    </row>
    <row r="22" spans="2:8">
      <c r="B22" s="33" t="s">
        <v>60</v>
      </c>
      <c r="C22" s="30">
        <v>21541.931</v>
      </c>
      <c r="D22" s="30">
        <v>2714.8537371699986</v>
      </c>
    </row>
    <row r="23" spans="2:8">
      <c r="B23" s="33" t="s">
        <v>61</v>
      </c>
      <c r="C23" s="30">
        <v>231147.7</v>
      </c>
      <c r="D23" s="30">
        <v>30598.339021340013</v>
      </c>
    </row>
    <row r="24" spans="2:8">
      <c r="B24" s="33" t="s">
        <v>62</v>
      </c>
      <c r="C24" s="30">
        <v>123452.761388</v>
      </c>
      <c r="D24" s="30">
        <v>16091.407083320008</v>
      </c>
    </row>
    <row r="25" spans="2:8">
      <c r="B25" s="34" t="s">
        <v>63</v>
      </c>
      <c r="C25" s="30">
        <v>2890.5808969999998</v>
      </c>
      <c r="D25" s="30">
        <v>278.91297786000007</v>
      </c>
    </row>
    <row r="26" spans="2:8">
      <c r="B26" s="34" t="s">
        <v>64</v>
      </c>
      <c r="C26" s="30">
        <v>3321.7643469999998</v>
      </c>
      <c r="D26" s="30">
        <v>157.67154001999998</v>
      </c>
    </row>
    <row r="27" spans="2:8">
      <c r="B27" s="34" t="s">
        <v>65</v>
      </c>
      <c r="C27" s="30">
        <v>15702.169538</v>
      </c>
      <c r="D27" s="30">
        <v>2350.3114283500004</v>
      </c>
    </row>
    <row r="28" spans="2:8">
      <c r="B28" s="34" t="s">
        <v>66</v>
      </c>
      <c r="C28" s="30">
        <v>48295.382533000004</v>
      </c>
      <c r="D28" s="30">
        <v>3009.3605272000004</v>
      </c>
    </row>
    <row r="29" spans="2:8">
      <c r="B29" s="34" t="s">
        <v>67</v>
      </c>
      <c r="C29" s="30">
        <v>6771.0099650000002</v>
      </c>
      <c r="D29" s="30">
        <v>857.48957629000017</v>
      </c>
    </row>
    <row r="30" spans="2:8">
      <c r="B30" s="34" t="s">
        <v>68</v>
      </c>
      <c r="C30" s="30">
        <v>6472.352809</v>
      </c>
      <c r="D30" s="30">
        <v>357.00727610000007</v>
      </c>
    </row>
    <row r="31" spans="2:8">
      <c r="B31" s="34" t="s">
        <v>69</v>
      </c>
      <c r="C31" s="30">
        <v>8399.3107770000006</v>
      </c>
      <c r="D31" s="30">
        <v>1313.2288945399987</v>
      </c>
    </row>
    <row r="32" spans="2:8">
      <c r="B32" s="34" t="s">
        <v>70</v>
      </c>
      <c r="C32" s="30">
        <v>1206.9171220000001</v>
      </c>
      <c r="D32" s="30">
        <v>135.07066122000001</v>
      </c>
    </row>
    <row r="33" spans="2:4">
      <c r="B33" s="34" t="s">
        <v>71</v>
      </c>
      <c r="C33" s="30">
        <v>3017.6992049999999</v>
      </c>
      <c r="D33" s="30">
        <v>341.76157343999995</v>
      </c>
    </row>
    <row r="34" spans="2:4">
      <c r="B34" s="34" t="s">
        <v>72</v>
      </c>
      <c r="C34" s="30">
        <v>660.64678200000003</v>
      </c>
      <c r="D34" s="30">
        <v>38.42384182</v>
      </c>
    </row>
    <row r="35" spans="2:4">
      <c r="B35" s="34" t="s">
        <v>73</v>
      </c>
      <c r="C35" s="30">
        <v>12135.451604</v>
      </c>
      <c r="D35" s="30">
        <v>1362.8086700600004</v>
      </c>
    </row>
    <row r="36" spans="2:4">
      <c r="B36" s="34" t="s">
        <v>74</v>
      </c>
      <c r="C36" s="30">
        <v>15535.507826999999</v>
      </c>
      <c r="D36" s="30">
        <v>2030.3284623700006</v>
      </c>
    </row>
    <row r="37" spans="2:4">
      <c r="B37" s="34" t="s">
        <v>75</v>
      </c>
      <c r="C37" s="30">
        <v>5697.3129719999997</v>
      </c>
      <c r="D37" s="30">
        <v>278.07167671999986</v>
      </c>
    </row>
    <row r="38" spans="2:4">
      <c r="B38" s="34" t="s">
        <v>76</v>
      </c>
      <c r="C38" s="30">
        <v>1857.951622</v>
      </c>
      <c r="D38" s="30">
        <v>171.06324646000002</v>
      </c>
    </row>
    <row r="39" spans="2:4">
      <c r="B39" s="34" t="s">
        <v>77</v>
      </c>
      <c r="C39" s="30">
        <v>3551.4794820000002</v>
      </c>
      <c r="D39" s="30">
        <v>262.56145462000001</v>
      </c>
    </row>
    <row r="40" spans="2:4">
      <c r="B40" s="34" t="s">
        <v>78</v>
      </c>
      <c r="C40" s="30">
        <v>14115.198200000001</v>
      </c>
      <c r="D40" s="30">
        <v>1087.5171030699998</v>
      </c>
    </row>
    <row r="41" spans="2:4">
      <c r="B41" s="34" t="s">
        <v>79</v>
      </c>
      <c r="C41" s="30">
        <v>217039.05288500001</v>
      </c>
      <c r="D41" s="30">
        <v>41340.911230539983</v>
      </c>
    </row>
    <row r="42" spans="2:4">
      <c r="B42" s="34" t="s">
        <v>80</v>
      </c>
      <c r="C42" s="30">
        <v>88319.678958999997</v>
      </c>
      <c r="D42" s="30">
        <v>13795.683164049997</v>
      </c>
    </row>
    <row r="43" spans="2:4">
      <c r="B43" s="32" t="s">
        <v>81</v>
      </c>
      <c r="C43" s="29">
        <f>C44</f>
        <v>9087.2633459999997</v>
      </c>
      <c r="D43" s="29">
        <f t="shared" ref="D43" si="0">D44</f>
        <v>1514.5438559399995</v>
      </c>
    </row>
    <row r="44" spans="2:4">
      <c r="B44" s="33" t="s">
        <v>82</v>
      </c>
      <c r="C44" s="30">
        <v>9087.2633459999997</v>
      </c>
      <c r="D44" s="30">
        <v>1514.5438559399995</v>
      </c>
    </row>
    <row r="45" spans="2:4">
      <c r="B45" s="32" t="s">
        <v>83</v>
      </c>
      <c r="C45" s="29">
        <f>C46</f>
        <v>5511.2919570000004</v>
      </c>
      <c r="D45" s="29">
        <f>D46</f>
        <v>918.54863967000006</v>
      </c>
    </row>
    <row r="46" spans="2:4">
      <c r="B46" s="33" t="s">
        <v>84</v>
      </c>
      <c r="C46" s="30">
        <v>5511.2919570000004</v>
      </c>
      <c r="D46" s="30">
        <v>918.54863967000006</v>
      </c>
    </row>
    <row r="47" spans="2:4">
      <c r="B47" s="32" t="s">
        <v>85</v>
      </c>
      <c r="C47" s="29">
        <f>C48</f>
        <v>1474.2480869999999</v>
      </c>
      <c r="D47" s="29">
        <f>D48</f>
        <v>230.58691553000011</v>
      </c>
    </row>
    <row r="48" spans="2:4">
      <c r="B48" s="33" t="s">
        <v>86</v>
      </c>
      <c r="C48" s="30">
        <v>1474.2480869999999</v>
      </c>
      <c r="D48" s="30">
        <v>230.58691553000011</v>
      </c>
    </row>
    <row r="49" spans="2:9">
      <c r="B49" s="32" t="s">
        <v>87</v>
      </c>
      <c r="C49" s="29">
        <f>C50</f>
        <v>1575.371875</v>
      </c>
      <c r="D49" s="29">
        <f>D50</f>
        <v>262.56195126000006</v>
      </c>
    </row>
    <row r="50" spans="2:9">
      <c r="B50" s="33" t="s">
        <v>88</v>
      </c>
      <c r="C50" s="30">
        <v>1575.371875</v>
      </c>
      <c r="D50" s="30">
        <v>262.56195126000006</v>
      </c>
    </row>
    <row r="51" spans="2:9">
      <c r="B51" s="32" t="s">
        <v>89</v>
      </c>
      <c r="C51" s="29">
        <f>C52</f>
        <v>247.728228</v>
      </c>
      <c r="D51" s="29">
        <f t="shared" ref="D51" si="1">D52</f>
        <v>33.328971729999999</v>
      </c>
    </row>
    <row r="52" spans="2:9">
      <c r="B52" s="33" t="s">
        <v>90</v>
      </c>
      <c r="C52" s="30">
        <v>247.728228</v>
      </c>
      <c r="D52" s="30">
        <v>33.328971729999999</v>
      </c>
    </row>
    <row r="53" spans="2:9">
      <c r="B53" s="32" t="s">
        <v>91</v>
      </c>
      <c r="C53" s="29">
        <f>C54</f>
        <v>901.88166899999999</v>
      </c>
      <c r="D53" s="29">
        <f t="shared" ref="D53" si="2">D54</f>
        <v>150.31358799999995</v>
      </c>
    </row>
    <row r="54" spans="2:9">
      <c r="B54" s="33" t="s">
        <v>92</v>
      </c>
      <c r="C54" s="30">
        <v>901.88166899999999</v>
      </c>
      <c r="D54" s="30">
        <v>150.31358799999995</v>
      </c>
    </row>
    <row r="55" spans="2:9">
      <c r="B55" s="26" t="s">
        <v>44</v>
      </c>
      <c r="C55" s="28">
        <f>C56</f>
        <v>109284.59931199999</v>
      </c>
      <c r="D55" s="28">
        <f>D56</f>
        <v>21604.071452750002</v>
      </c>
    </row>
    <row r="56" spans="2:9">
      <c r="B56" s="32" t="s">
        <v>55</v>
      </c>
      <c r="C56" s="29">
        <f>SUM(C57:C60)</f>
        <v>109284.59931199999</v>
      </c>
      <c r="D56" s="29">
        <f>SUM(D57:D60)</f>
        <v>21604.071452750002</v>
      </c>
    </row>
    <row r="57" spans="2:9">
      <c r="B57" s="33" t="s">
        <v>65</v>
      </c>
      <c r="C57" s="30">
        <v>2350</v>
      </c>
      <c r="D57" s="30">
        <v>391.65333326000001</v>
      </c>
    </row>
    <row r="58" spans="2:9">
      <c r="B58" s="33" t="s">
        <v>66</v>
      </c>
      <c r="C58" s="30">
        <v>1895.267687</v>
      </c>
      <c r="D58" s="30">
        <v>167.47832693000001</v>
      </c>
      <c r="I58" s="52"/>
    </row>
    <row r="59" spans="2:9">
      <c r="B59" s="33" t="s">
        <v>79</v>
      </c>
      <c r="C59" s="30">
        <v>71515.639144999994</v>
      </c>
      <c r="D59" s="30">
        <v>20752.859383220002</v>
      </c>
    </row>
    <row r="60" spans="2:9">
      <c r="B60" s="33" t="s">
        <v>80</v>
      </c>
      <c r="C60" s="30">
        <v>33523.692479999998</v>
      </c>
      <c r="D60" s="30">
        <v>292.08040934000002</v>
      </c>
    </row>
    <row r="61" spans="2:9">
      <c r="B61" s="35" t="s">
        <v>93</v>
      </c>
      <c r="C61" s="31">
        <f>C13+C55</f>
        <v>1155565.3106499999</v>
      </c>
      <c r="D61" s="31">
        <f>(D13+D55)</f>
        <v>168316.71243354998</v>
      </c>
    </row>
    <row r="62" spans="2:9">
      <c r="B62" s="15" t="s">
        <v>26</v>
      </c>
      <c r="C62" s="15"/>
      <c r="D62" s="16"/>
    </row>
    <row r="63" spans="2:9" ht="39.75" customHeight="1">
      <c r="B63" s="115" t="s">
        <v>94</v>
      </c>
      <c r="C63" s="115"/>
      <c r="D63" s="115"/>
    </row>
    <row r="64" spans="2:9">
      <c r="B64" s="15" t="s">
        <v>50</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51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7"/>
  <sheetViews>
    <sheetView showGridLines="0" zoomScaleNormal="100" workbookViewId="0">
      <selection activeCell="D36" sqref="D36"/>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9" max="9" width="15.140625" bestFit="1" customWidth="1"/>
  </cols>
  <sheetData>
    <row r="1" spans="1:6" ht="28.5" customHeight="1">
      <c r="A1" s="107" t="s">
        <v>0</v>
      </c>
      <c r="B1" s="107"/>
      <c r="C1" s="107"/>
      <c r="D1" s="107"/>
      <c r="E1" s="107"/>
      <c r="F1" s="3"/>
    </row>
    <row r="2" spans="1:6" ht="21" customHeight="1">
      <c r="A2" s="108" t="s">
        <v>1</v>
      </c>
      <c r="B2" s="108"/>
      <c r="C2" s="108"/>
      <c r="D2" s="108"/>
      <c r="E2" s="108"/>
      <c r="F2" s="2"/>
    </row>
    <row r="3" spans="1:6" ht="15" customHeight="1">
      <c r="A3" s="116" t="s">
        <v>2</v>
      </c>
      <c r="B3" s="116"/>
      <c r="C3" s="116"/>
      <c r="D3" s="116"/>
      <c r="E3" s="116"/>
      <c r="F3" s="1"/>
    </row>
    <row r="5" spans="1:6" ht="18.75" customHeight="1">
      <c r="A5" s="118" t="s">
        <v>30</v>
      </c>
      <c r="B5" s="118"/>
      <c r="C5" s="118"/>
      <c r="D5" s="118"/>
      <c r="E5" s="118"/>
      <c r="F5" s="4"/>
    </row>
    <row r="6" spans="1:6" ht="18.75" customHeight="1">
      <c r="A6" s="118" t="s">
        <v>95</v>
      </c>
      <c r="B6" s="118"/>
      <c r="C6" s="118"/>
      <c r="D6" s="118"/>
      <c r="E6" s="118"/>
      <c r="F6" s="5"/>
    </row>
    <row r="7" spans="1:6" ht="18.75">
      <c r="A7" s="123" t="s">
        <v>5</v>
      </c>
      <c r="B7" s="123"/>
      <c r="C7" s="123"/>
      <c r="D7" s="123"/>
      <c r="E7" s="123"/>
      <c r="F7" s="5"/>
    </row>
    <row r="8" spans="1:6" ht="15.75">
      <c r="A8" s="120" t="s">
        <v>6</v>
      </c>
      <c r="B8" s="120"/>
      <c r="C8" s="120"/>
      <c r="D8" s="120"/>
      <c r="E8" s="120"/>
      <c r="F8" s="6"/>
    </row>
    <row r="11" spans="1:6" ht="15" customHeight="1">
      <c r="B11" s="119" t="s">
        <v>7</v>
      </c>
      <c r="C11" s="55" t="s">
        <v>8</v>
      </c>
      <c r="D11" s="121" t="s">
        <v>9</v>
      </c>
    </row>
    <row r="12" spans="1:6">
      <c r="B12" s="119"/>
      <c r="C12" s="96" t="s">
        <v>10</v>
      </c>
      <c r="D12" s="121"/>
    </row>
    <row r="13" spans="1:6">
      <c r="B13" s="23" t="s">
        <v>14</v>
      </c>
      <c r="C13" s="20">
        <f>C14+C35+C62+C70+C108</f>
        <v>1046280.711338</v>
      </c>
      <c r="D13" s="20">
        <f>D14+D35+D62+D70+D108</f>
        <v>146712.64098079997</v>
      </c>
    </row>
    <row r="14" spans="1:6" s="7" customFormat="1">
      <c r="B14" s="46" t="s">
        <v>96</v>
      </c>
      <c r="C14" s="36">
        <f>C15+C21+C24+C28</f>
        <v>188916.58410200002</v>
      </c>
      <c r="D14" s="36">
        <f>D15+D21+D24+D28</f>
        <v>23281.346119999995</v>
      </c>
    </row>
    <row r="15" spans="1:6" s="7" customFormat="1">
      <c r="B15" s="24" t="s">
        <v>97</v>
      </c>
      <c r="C15" s="38">
        <f>SUM(C16:C20)</f>
        <v>87353.342327000006</v>
      </c>
      <c r="D15" s="38">
        <f>SUM(D16:D20)</f>
        <v>10859.286615929992</v>
      </c>
    </row>
    <row r="16" spans="1:6" s="7" customFormat="1">
      <c r="B16" s="25" t="s">
        <v>98</v>
      </c>
      <c r="C16" s="30">
        <v>7149.0005890000002</v>
      </c>
      <c r="D16" s="30">
        <v>1191.5000341399991</v>
      </c>
    </row>
    <row r="17" spans="2:9" s="7" customFormat="1">
      <c r="B17" s="25" t="s">
        <v>99</v>
      </c>
      <c r="C17" s="30">
        <v>51260.473973</v>
      </c>
      <c r="D17" s="30">
        <v>4595.6988629999933</v>
      </c>
    </row>
    <row r="18" spans="2:9" s="7" customFormat="1">
      <c r="B18" s="25" t="s">
        <v>100</v>
      </c>
      <c r="C18" s="30">
        <v>22526.127259000001</v>
      </c>
      <c r="D18" s="30">
        <v>4004.4228227800004</v>
      </c>
    </row>
    <row r="19" spans="2:9" s="7" customFormat="1">
      <c r="B19" s="25" t="s">
        <v>101</v>
      </c>
      <c r="C19" s="30">
        <v>6408.7169059999997</v>
      </c>
      <c r="D19" s="30">
        <v>1067.6648960099992</v>
      </c>
    </row>
    <row r="20" spans="2:9" s="7" customFormat="1">
      <c r="B20" s="25" t="s">
        <v>102</v>
      </c>
      <c r="C20" s="30">
        <v>9.0236000000000001</v>
      </c>
      <c r="D20" s="30">
        <v>0</v>
      </c>
    </row>
    <row r="21" spans="2:9" s="7" customFormat="1">
      <c r="B21" s="24" t="s">
        <v>103</v>
      </c>
      <c r="C21" s="38">
        <f>SUM(C22:C23)</f>
        <v>9714.1068130000003</v>
      </c>
      <c r="D21" s="38">
        <f>SUM(D22:D23)</f>
        <v>1232.0246923100001</v>
      </c>
    </row>
    <row r="22" spans="2:9" s="7" customFormat="1">
      <c r="B22" s="25" t="s">
        <v>104</v>
      </c>
      <c r="C22" s="30">
        <v>2879.0667659999999</v>
      </c>
      <c r="D22" s="30">
        <v>269.14732162000013</v>
      </c>
      <c r="I22" s="56"/>
    </row>
    <row r="23" spans="2:9" s="7" customFormat="1">
      <c r="B23" s="25" t="s">
        <v>105</v>
      </c>
      <c r="C23" s="30">
        <v>6835.0400470000004</v>
      </c>
      <c r="D23" s="30">
        <v>962.87737069000002</v>
      </c>
    </row>
    <row r="24" spans="2:9" s="7" customFormat="1">
      <c r="B24" s="24" t="s">
        <v>106</v>
      </c>
      <c r="C24" s="38">
        <f>SUM(C25:C27)</f>
        <v>44340.533019999995</v>
      </c>
      <c r="D24" s="38">
        <f>SUM(D25:D27)</f>
        <v>4576.6706095700038</v>
      </c>
    </row>
    <row r="25" spans="2:9" s="7" customFormat="1">
      <c r="B25" s="25" t="s">
        <v>107</v>
      </c>
      <c r="C25" s="30">
        <v>39871.193261</v>
      </c>
      <c r="D25" s="30">
        <v>4221.224686780004</v>
      </c>
    </row>
    <row r="26" spans="2:9" s="7" customFormat="1">
      <c r="B26" s="25" t="s">
        <v>108</v>
      </c>
      <c r="C26" s="30">
        <v>4399.0774499999998</v>
      </c>
      <c r="D26" s="30">
        <v>344.43229362</v>
      </c>
    </row>
    <row r="27" spans="2:9" s="7" customFormat="1">
      <c r="B27" s="25" t="s">
        <v>109</v>
      </c>
      <c r="C27" s="30">
        <v>70.262309000000002</v>
      </c>
      <c r="D27" s="30">
        <v>11.013629169999998</v>
      </c>
    </row>
    <row r="28" spans="2:9" s="7" customFormat="1">
      <c r="B28" s="24" t="s">
        <v>110</v>
      </c>
      <c r="C28" s="38">
        <f>SUM(C29:C34)</f>
        <v>47508.601942000001</v>
      </c>
      <c r="D28" s="38">
        <f>SUM(D29:D34)</f>
        <v>6613.3642021899996</v>
      </c>
    </row>
    <row r="29" spans="2:9" s="7" customFormat="1">
      <c r="B29" s="25" t="s">
        <v>111</v>
      </c>
      <c r="C29" s="30">
        <v>21980.466557</v>
      </c>
      <c r="D29" s="30">
        <v>2734.351851540001</v>
      </c>
    </row>
    <row r="30" spans="2:9" s="7" customFormat="1">
      <c r="B30" s="25" t="s">
        <v>112</v>
      </c>
      <c r="C30" s="30">
        <v>790.38165000000004</v>
      </c>
      <c r="D30" s="30">
        <v>94.794797289999977</v>
      </c>
    </row>
    <row r="31" spans="2:9" s="7" customFormat="1">
      <c r="B31" s="25" t="s">
        <v>113</v>
      </c>
      <c r="C31" s="30">
        <v>17111.642338000001</v>
      </c>
      <c r="D31" s="30">
        <v>2659.2016640499983</v>
      </c>
    </row>
    <row r="32" spans="2:9" s="7" customFormat="1">
      <c r="B32" s="25" t="s">
        <v>114</v>
      </c>
      <c r="C32" s="30">
        <v>1030.544527</v>
      </c>
      <c r="D32" s="30">
        <v>171.75742116000006</v>
      </c>
    </row>
    <row r="33" spans="2:6" s="7" customFormat="1">
      <c r="B33" s="25" t="s">
        <v>115</v>
      </c>
      <c r="C33" s="30">
        <v>1978.776766</v>
      </c>
      <c r="D33" s="30">
        <v>195.02051236000008</v>
      </c>
    </row>
    <row r="34" spans="2:6" s="7" customFormat="1">
      <c r="B34" s="25" t="s">
        <v>116</v>
      </c>
      <c r="C34" s="30">
        <v>4616.7901039999997</v>
      </c>
      <c r="D34" s="30">
        <v>758.23795578999977</v>
      </c>
    </row>
    <row r="35" spans="2:6" s="7" customFormat="1">
      <c r="B35" s="46" t="s">
        <v>117</v>
      </c>
      <c r="C35" s="38">
        <f>C36+C39+C42+C44+C47+C49+C55+C57+C59</f>
        <v>144585.44502799996</v>
      </c>
      <c r="D35" s="38">
        <f>D36+D39+D42+D44+D47+D49+D55+D57+D59</f>
        <v>16875.376301290002</v>
      </c>
    </row>
    <row r="36" spans="2:6" s="7" customFormat="1">
      <c r="B36" s="47" t="s">
        <v>118</v>
      </c>
      <c r="C36" s="38">
        <f>SUM(C37:C38)</f>
        <v>8231.4996439999995</v>
      </c>
      <c r="D36" s="38">
        <f>SUM(D37:D38)</f>
        <v>996.42281357999968</v>
      </c>
    </row>
    <row r="37" spans="2:6" s="7" customFormat="1">
      <c r="B37" s="19" t="s">
        <v>119</v>
      </c>
      <c r="C37" s="30">
        <v>6767.4506460000002</v>
      </c>
      <c r="D37" s="30">
        <v>874.96317721999981</v>
      </c>
    </row>
    <row r="38" spans="2:6">
      <c r="B38" s="19" t="s">
        <v>120</v>
      </c>
      <c r="C38" s="30">
        <v>1464.048998</v>
      </c>
      <c r="D38" s="30">
        <v>121.45963635999992</v>
      </c>
      <c r="F38" s="7"/>
    </row>
    <row r="39" spans="2:6">
      <c r="B39" s="47" t="s">
        <v>121</v>
      </c>
      <c r="C39" s="38">
        <f>SUM(C40:C41)</f>
        <v>15254.708692999999</v>
      </c>
      <c r="D39" s="38">
        <f>SUM(D40:D41)</f>
        <v>2322.6250146900011</v>
      </c>
      <c r="F39" s="7"/>
    </row>
    <row r="40" spans="2:6">
      <c r="B40" s="19" t="s">
        <v>122</v>
      </c>
      <c r="C40" s="30">
        <v>15135.783692999999</v>
      </c>
      <c r="D40" s="30">
        <v>2304.3288617400012</v>
      </c>
      <c r="F40" s="7"/>
    </row>
    <row r="41" spans="2:6">
      <c r="B41" s="19" t="s">
        <v>123</v>
      </c>
      <c r="C41" s="30">
        <v>118.925</v>
      </c>
      <c r="D41" s="30">
        <v>18.29615295</v>
      </c>
      <c r="F41" s="7"/>
    </row>
    <row r="42" spans="2:6">
      <c r="B42" s="47" t="s">
        <v>124</v>
      </c>
      <c r="C42" s="38">
        <f>C43</f>
        <v>6356.9723809999996</v>
      </c>
      <c r="D42" s="38">
        <f>D43</f>
        <v>952.34816988</v>
      </c>
      <c r="F42" s="7"/>
    </row>
    <row r="43" spans="2:6">
      <c r="B43" s="19" t="s">
        <v>125</v>
      </c>
      <c r="C43" s="30">
        <v>6356.9723809999996</v>
      </c>
      <c r="D43" s="30">
        <v>952.34816988</v>
      </c>
      <c r="F43" s="7"/>
    </row>
    <row r="44" spans="2:6">
      <c r="B44" s="47" t="s">
        <v>126</v>
      </c>
      <c r="C44" s="38">
        <f>C45+C46</f>
        <v>56531.139603999996</v>
      </c>
      <c r="D44" s="38">
        <f>D45+D46</f>
        <v>8938.1933422900001</v>
      </c>
      <c r="F44" s="7"/>
    </row>
    <row r="45" spans="2:6">
      <c r="B45" s="19" t="s">
        <v>127</v>
      </c>
      <c r="C45" s="30">
        <v>56162.629481999997</v>
      </c>
      <c r="D45" s="30">
        <v>8936.6647694500007</v>
      </c>
      <c r="F45" s="7"/>
    </row>
    <row r="46" spans="2:6">
      <c r="B46" s="19" t="s">
        <v>128</v>
      </c>
      <c r="C46" s="30">
        <v>368.51012200000002</v>
      </c>
      <c r="D46" s="30">
        <v>1.5285728399999998</v>
      </c>
      <c r="F46" s="7"/>
    </row>
    <row r="47" spans="2:6">
      <c r="B47" s="47" t="s">
        <v>129</v>
      </c>
      <c r="C47" s="38">
        <f>SUM(C48:C48)</f>
        <v>414.77044000000001</v>
      </c>
      <c r="D47" s="38">
        <f>SUM(D48:D48)</f>
        <v>31.63281254999999</v>
      </c>
      <c r="F47" s="7"/>
    </row>
    <row r="48" spans="2:6">
      <c r="B48" s="19" t="s">
        <v>130</v>
      </c>
      <c r="C48" s="30">
        <v>414.77044000000001</v>
      </c>
      <c r="D48" s="30">
        <v>31.63281254999999</v>
      </c>
      <c r="F48" s="7"/>
    </row>
    <row r="49" spans="2:6">
      <c r="B49" s="47" t="s">
        <v>131</v>
      </c>
      <c r="C49" s="38">
        <f>SUM(C50:C54)</f>
        <v>46645.017339999999</v>
      </c>
      <c r="D49" s="38">
        <f>SUM(D50:D54)</f>
        <v>3046.67666285</v>
      </c>
      <c r="F49" s="7"/>
    </row>
    <row r="50" spans="2:6">
      <c r="B50" s="19" t="s">
        <v>132</v>
      </c>
      <c r="C50" s="30">
        <v>31641.071610999999</v>
      </c>
      <c r="D50" s="30">
        <v>2188.3347744100001</v>
      </c>
      <c r="F50" s="7"/>
    </row>
    <row r="51" spans="2:6">
      <c r="B51" s="19" t="s">
        <v>133</v>
      </c>
      <c r="C51" s="30">
        <v>55.864887000000003</v>
      </c>
      <c r="D51" s="30">
        <v>4.7125329200000001</v>
      </c>
      <c r="F51" s="7"/>
    </row>
    <row r="52" spans="2:6">
      <c r="B52" s="19" t="s">
        <v>134</v>
      </c>
      <c r="C52" s="30">
        <v>8679.6674540000004</v>
      </c>
      <c r="D52" s="30">
        <v>497.80632404000005</v>
      </c>
      <c r="F52" s="7"/>
    </row>
    <row r="53" spans="2:6">
      <c r="B53" s="19" t="s">
        <v>135</v>
      </c>
      <c r="C53" s="30">
        <v>2586.7199999999998</v>
      </c>
      <c r="D53" s="30">
        <v>0.60973334000000001</v>
      </c>
      <c r="F53" s="7"/>
    </row>
    <row r="54" spans="2:6">
      <c r="B54" s="19" t="s">
        <v>136</v>
      </c>
      <c r="C54" s="30">
        <v>3681.6933880000001</v>
      </c>
      <c r="D54" s="30">
        <v>355.21329813999989</v>
      </c>
      <c r="F54" s="7"/>
    </row>
    <row r="55" spans="2:6">
      <c r="B55" s="47" t="s">
        <v>137</v>
      </c>
      <c r="C55" s="38">
        <f>C56</f>
        <v>4526.0949650000002</v>
      </c>
      <c r="D55" s="38">
        <f>D56</f>
        <v>205.51970600999996</v>
      </c>
      <c r="F55" s="7"/>
    </row>
    <row r="56" spans="2:6">
      <c r="B56" s="19" t="s">
        <v>138</v>
      </c>
      <c r="C56" s="30">
        <v>4526.0949650000002</v>
      </c>
      <c r="D56" s="30">
        <v>205.51970600999996</v>
      </c>
      <c r="F56" s="7"/>
    </row>
    <row r="57" spans="2:6">
      <c r="B57" s="47" t="s">
        <v>139</v>
      </c>
      <c r="C57" s="38">
        <f>C58</f>
        <v>149.70302000000001</v>
      </c>
      <c r="D57" s="38">
        <f>D58</f>
        <v>24.950503340000001</v>
      </c>
      <c r="F57" s="7"/>
    </row>
    <row r="58" spans="2:6">
      <c r="B58" s="19" t="s">
        <v>140</v>
      </c>
      <c r="C58" s="30">
        <v>149.70302000000001</v>
      </c>
      <c r="D58" s="30">
        <v>24.950503340000001</v>
      </c>
      <c r="F58" s="7"/>
    </row>
    <row r="59" spans="2:6">
      <c r="B59" s="47" t="s">
        <v>141</v>
      </c>
      <c r="C59" s="38">
        <f>SUM(C60:C61)</f>
        <v>6475.5389409999998</v>
      </c>
      <c r="D59" s="38">
        <f>SUM(D60:D61)</f>
        <v>357.00727610000007</v>
      </c>
      <c r="F59" s="7"/>
    </row>
    <row r="60" spans="2:6">
      <c r="B60" s="19" t="s">
        <v>142</v>
      </c>
      <c r="C60" s="30">
        <v>3.1861320000000002</v>
      </c>
      <c r="D60" s="30">
        <v>0</v>
      </c>
      <c r="F60" s="7"/>
    </row>
    <row r="61" spans="2:6">
      <c r="B61" s="19" t="s">
        <v>143</v>
      </c>
      <c r="C61" s="30">
        <v>6472.352809</v>
      </c>
      <c r="D61" s="30">
        <v>357.00727610000007</v>
      </c>
      <c r="F61" s="7"/>
    </row>
    <row r="62" spans="2:6">
      <c r="B62" s="46" t="s">
        <v>144</v>
      </c>
      <c r="C62" s="38">
        <f>C63+C66</f>
        <v>8574.2416110000013</v>
      </c>
      <c r="D62" s="38">
        <f>D63+D66</f>
        <v>457.83756233000003</v>
      </c>
      <c r="F62" s="7"/>
    </row>
    <row r="63" spans="2:6">
      <c r="B63" s="47" t="s">
        <v>145</v>
      </c>
      <c r="C63" s="38">
        <f>SUM(C64:C65)</f>
        <v>2974.5477810000002</v>
      </c>
      <c r="D63" s="38">
        <f>SUM(D64:D65)</f>
        <v>171.06938056000001</v>
      </c>
      <c r="F63" s="7"/>
    </row>
    <row r="64" spans="2:6">
      <c r="B64" s="19" t="s">
        <v>146</v>
      </c>
      <c r="C64" s="30">
        <v>1473.071631</v>
      </c>
      <c r="D64" s="30">
        <v>126.21632809000002</v>
      </c>
      <c r="F64" s="7"/>
    </row>
    <row r="65" spans="2:6">
      <c r="B65" s="19" t="s">
        <v>147</v>
      </c>
      <c r="C65" s="30">
        <v>1501.47615</v>
      </c>
      <c r="D65" s="30">
        <v>44.853052470000002</v>
      </c>
      <c r="F65" s="7"/>
    </row>
    <row r="66" spans="2:6">
      <c r="B66" s="47" t="s">
        <v>148</v>
      </c>
      <c r="C66" s="38">
        <f>SUM(C67:C69)</f>
        <v>5599.6938300000002</v>
      </c>
      <c r="D66" s="38">
        <f>SUM(D67:D69)</f>
        <v>286.76818177000001</v>
      </c>
      <c r="E66" s="38"/>
      <c r="F66" s="7"/>
    </row>
    <row r="67" spans="2:6">
      <c r="B67" s="19" t="s">
        <v>149</v>
      </c>
      <c r="C67" s="30">
        <v>3760.5573829999998</v>
      </c>
      <c r="D67" s="30">
        <v>227.07481307</v>
      </c>
      <c r="F67" s="7"/>
    </row>
    <row r="68" spans="2:6">
      <c r="B68" s="19" t="s">
        <v>150</v>
      </c>
      <c r="C68" s="30">
        <v>1315.2848980000001</v>
      </c>
      <c r="D68" s="30">
        <v>0</v>
      </c>
      <c r="F68" s="7"/>
    </row>
    <row r="69" spans="2:6">
      <c r="B69" s="19" t="s">
        <v>151</v>
      </c>
      <c r="C69" s="30">
        <v>523.85154899999998</v>
      </c>
      <c r="D69" s="30">
        <v>59.693368700000015</v>
      </c>
      <c r="F69" s="7"/>
    </row>
    <row r="70" spans="2:6">
      <c r="B70" s="46" t="s">
        <v>152</v>
      </c>
      <c r="C70" s="38">
        <f>C71+C75+C80+C86+C98</f>
        <v>487165.387712</v>
      </c>
      <c r="D70" s="38">
        <f>D71+D75+D80+D86+D98</f>
        <v>64757.16976664</v>
      </c>
      <c r="F70" s="7"/>
    </row>
    <row r="71" spans="2:6">
      <c r="B71" s="47" t="s">
        <v>153</v>
      </c>
      <c r="C71" s="38">
        <f>SUM(C72:C74)</f>
        <v>27273.500172</v>
      </c>
      <c r="D71" s="38">
        <f>SUM(D72:D74)</f>
        <v>2212.6182193799996</v>
      </c>
      <c r="F71" s="7"/>
    </row>
    <row r="72" spans="2:6">
      <c r="B72" s="19" t="s">
        <v>154</v>
      </c>
      <c r="C72" s="30">
        <v>7072.3823839999995</v>
      </c>
      <c r="D72" s="30">
        <v>542.64722680999989</v>
      </c>
      <c r="F72" s="7"/>
    </row>
    <row r="73" spans="2:6">
      <c r="B73" s="19" t="s">
        <v>155</v>
      </c>
      <c r="C73" s="30">
        <v>693.58747300000005</v>
      </c>
      <c r="D73" s="30">
        <v>8.7533060500000008</v>
      </c>
      <c r="F73" s="7"/>
    </row>
    <row r="74" spans="2:6">
      <c r="B74" s="19" t="s">
        <v>156</v>
      </c>
      <c r="C74" s="30">
        <v>19507.530315</v>
      </c>
      <c r="D74" s="30">
        <v>1661.2176865199999</v>
      </c>
      <c r="F74" s="7"/>
    </row>
    <row r="75" spans="2:6">
      <c r="B75" s="47" t="s">
        <v>157</v>
      </c>
      <c r="C75" s="38">
        <f>SUM(C76:C79)</f>
        <v>108748.061445</v>
      </c>
      <c r="D75" s="38">
        <f>SUM(D76:D79)</f>
        <v>14798.581859090003</v>
      </c>
    </row>
    <row r="76" spans="2:6">
      <c r="B76" s="19" t="s">
        <v>158</v>
      </c>
      <c r="C76" s="30">
        <v>7503.9981449999996</v>
      </c>
      <c r="D76" s="30">
        <v>1086.3042676500002</v>
      </c>
    </row>
    <row r="77" spans="2:6">
      <c r="B77" s="19" t="s">
        <v>159</v>
      </c>
      <c r="C77" s="30">
        <v>5198.7089059999998</v>
      </c>
      <c r="D77" s="30">
        <v>208.94612242000002</v>
      </c>
    </row>
    <row r="78" spans="2:6">
      <c r="B78" s="19" t="s">
        <v>160</v>
      </c>
      <c r="C78" s="30">
        <v>14.966450999999999</v>
      </c>
      <c r="D78" s="30">
        <v>1.25354812</v>
      </c>
    </row>
    <row r="79" spans="2:6">
      <c r="B79" s="19" t="s">
        <v>161</v>
      </c>
      <c r="C79" s="30">
        <v>96030.387942999994</v>
      </c>
      <c r="D79" s="30">
        <v>13502.077920900003</v>
      </c>
    </row>
    <row r="80" spans="2:6">
      <c r="B80" s="47" t="s">
        <v>162</v>
      </c>
      <c r="C80" s="38">
        <f>SUM(C81:C85)</f>
        <v>6944.9247599999999</v>
      </c>
      <c r="D80" s="38">
        <f>SUM(D81:D85)</f>
        <v>877.70454345999963</v>
      </c>
    </row>
    <row r="81" spans="2:4">
      <c r="B81" s="19" t="s">
        <v>163</v>
      </c>
      <c r="C81" s="30">
        <v>885.88282300000003</v>
      </c>
      <c r="D81" s="30">
        <v>92.906881489999961</v>
      </c>
    </row>
    <row r="82" spans="2:4">
      <c r="B82" s="19" t="s">
        <v>164</v>
      </c>
      <c r="C82" s="30">
        <v>784.92586400000005</v>
      </c>
      <c r="D82" s="30">
        <v>70.517531119999987</v>
      </c>
    </row>
    <row r="83" spans="2:4">
      <c r="B83" s="19" t="s">
        <v>165</v>
      </c>
      <c r="C83" s="30">
        <v>3230.201118</v>
      </c>
      <c r="D83" s="30">
        <v>364.37705963999986</v>
      </c>
    </row>
    <row r="84" spans="2:4">
      <c r="B84" s="25" t="s">
        <v>166</v>
      </c>
      <c r="C84" s="30">
        <v>398.34939200000002</v>
      </c>
      <c r="D84" s="30">
        <v>176.87575953999996</v>
      </c>
    </row>
    <row r="85" spans="2:4">
      <c r="B85" s="19" t="s">
        <v>167</v>
      </c>
      <c r="C85" s="30">
        <v>1645.5655630000001</v>
      </c>
      <c r="D85" s="30">
        <v>173.02731166999993</v>
      </c>
    </row>
    <row r="86" spans="2:4">
      <c r="B86" s="47" t="s">
        <v>168</v>
      </c>
      <c r="C86" s="38">
        <f>SUM(C87:C97)</f>
        <v>234833.06798800002</v>
      </c>
      <c r="D86" s="38">
        <f>SUM(D87:D97)</f>
        <v>30790.916314999995</v>
      </c>
    </row>
    <row r="87" spans="2:4">
      <c r="B87" s="19" t="s">
        <v>169</v>
      </c>
      <c r="C87" s="30">
        <v>11656.995863</v>
      </c>
      <c r="D87" s="30">
        <v>1018.9869469700002</v>
      </c>
    </row>
    <row r="88" spans="2:4">
      <c r="B88" s="19" t="s">
        <v>170</v>
      </c>
      <c r="C88" s="30">
        <v>88582.901983000003</v>
      </c>
      <c r="D88" s="30">
        <v>13901.230851329999</v>
      </c>
    </row>
    <row r="89" spans="2:4">
      <c r="B89" s="19" t="s">
        <v>171</v>
      </c>
      <c r="C89" s="30">
        <v>28870.641616000001</v>
      </c>
      <c r="D89" s="30">
        <v>4728.2944273800003</v>
      </c>
    </row>
    <row r="90" spans="2:4">
      <c r="B90" s="19" t="s">
        <v>172</v>
      </c>
      <c r="C90" s="30">
        <v>19658.955782000001</v>
      </c>
      <c r="D90" s="30">
        <v>2314.1203469799993</v>
      </c>
    </row>
    <row r="91" spans="2:4">
      <c r="B91" s="19" t="s">
        <v>173</v>
      </c>
      <c r="C91" s="30">
        <v>6356.0970159999997</v>
      </c>
      <c r="D91" s="30">
        <v>807.69964103999996</v>
      </c>
    </row>
    <row r="92" spans="2:4">
      <c r="B92" s="19" t="s">
        <v>174</v>
      </c>
      <c r="C92" s="30">
        <v>10150.073273</v>
      </c>
      <c r="D92" s="30">
        <v>1087.9368078000005</v>
      </c>
    </row>
    <row r="93" spans="2:4">
      <c r="B93" s="19" t="s">
        <v>175</v>
      </c>
      <c r="C93" s="30">
        <v>1439.332525</v>
      </c>
      <c r="D93" s="30">
        <v>128.62795244999998</v>
      </c>
    </row>
    <row r="94" spans="2:4">
      <c r="B94" s="19" t="s">
        <v>176</v>
      </c>
      <c r="C94" s="30">
        <v>447.39010300000001</v>
      </c>
      <c r="D94" s="30">
        <v>67.189202320000007</v>
      </c>
    </row>
    <row r="95" spans="2:4">
      <c r="B95" s="19" t="s">
        <v>177</v>
      </c>
      <c r="C95" s="30">
        <v>186.18848800000001</v>
      </c>
      <c r="D95" s="30">
        <v>19.713022719999998</v>
      </c>
    </row>
    <row r="96" spans="2:4">
      <c r="B96" s="19" t="s">
        <v>178</v>
      </c>
      <c r="C96" s="30">
        <v>245.54543699999999</v>
      </c>
      <c r="D96" s="30">
        <v>19.066725629999997</v>
      </c>
    </row>
    <row r="97" spans="2:7">
      <c r="B97" s="19" t="s">
        <v>179</v>
      </c>
      <c r="C97" s="30">
        <v>67238.945902000007</v>
      </c>
      <c r="D97" s="30">
        <v>6698.0503903799954</v>
      </c>
    </row>
    <row r="98" spans="2:7">
      <c r="B98" s="47" t="s">
        <v>180</v>
      </c>
      <c r="C98" s="38">
        <f>SUM(C99:C107)</f>
        <v>109365.83334700001</v>
      </c>
      <c r="D98" s="38">
        <f>SUM(D99:D107)</f>
        <v>16077.348829709998</v>
      </c>
    </row>
    <row r="99" spans="2:7" ht="18.75">
      <c r="B99" s="19" t="s">
        <v>181</v>
      </c>
      <c r="C99" s="30">
        <v>50099.635559000002</v>
      </c>
      <c r="D99" s="30">
        <v>8252.1445190399991</v>
      </c>
      <c r="G99" s="97"/>
    </row>
    <row r="100" spans="2:7">
      <c r="B100" s="19" t="s">
        <v>182</v>
      </c>
      <c r="C100" s="30">
        <v>22.642714999999999</v>
      </c>
      <c r="D100" s="30">
        <v>0</v>
      </c>
    </row>
    <row r="101" spans="2:7">
      <c r="B101" s="19" t="s">
        <v>183</v>
      </c>
      <c r="C101" s="30">
        <v>2458.875438</v>
      </c>
      <c r="D101" s="30">
        <v>43.863974290000002</v>
      </c>
    </row>
    <row r="102" spans="2:7">
      <c r="B102" s="19" t="s">
        <v>184</v>
      </c>
      <c r="C102" s="30">
        <v>2423.5843580000001</v>
      </c>
      <c r="D102" s="30">
        <v>273.35155316999993</v>
      </c>
    </row>
    <row r="103" spans="2:7">
      <c r="B103" s="19" t="s">
        <v>185</v>
      </c>
      <c r="C103" s="30">
        <v>499.61615499999999</v>
      </c>
      <c r="D103" s="30">
        <v>35.500800030000008</v>
      </c>
    </row>
    <row r="104" spans="2:7">
      <c r="B104" s="19" t="s">
        <v>186</v>
      </c>
      <c r="C104" s="30">
        <v>2037.466923</v>
      </c>
      <c r="D104" s="30">
        <v>39.845964119999998</v>
      </c>
    </row>
    <row r="105" spans="2:7">
      <c r="B105" s="19" t="s">
        <v>187</v>
      </c>
      <c r="C105" s="30">
        <v>50104.827108999998</v>
      </c>
      <c r="D105" s="30">
        <v>7296.3736710399999</v>
      </c>
    </row>
    <row r="106" spans="2:7">
      <c r="B106" s="19" t="s">
        <v>188</v>
      </c>
      <c r="C106" s="30">
        <v>80.791075000000006</v>
      </c>
      <c r="D106" s="30">
        <v>2.6287227</v>
      </c>
    </row>
    <row r="107" spans="2:7">
      <c r="B107" s="19" t="s">
        <v>189</v>
      </c>
      <c r="C107" s="30">
        <v>1638.3940150000001</v>
      </c>
      <c r="D107" s="30">
        <v>133.63962532000005</v>
      </c>
    </row>
    <row r="108" spans="2:7" ht="15" customHeight="1">
      <c r="B108" s="46" t="s">
        <v>190</v>
      </c>
      <c r="C108" s="38">
        <f>C109</f>
        <v>217039.05288500001</v>
      </c>
      <c r="D108" s="38">
        <f>D109</f>
        <v>41340.911230539983</v>
      </c>
    </row>
    <row r="109" spans="2:7">
      <c r="B109" s="18" t="s">
        <v>191</v>
      </c>
      <c r="C109" s="30">
        <f>C110</f>
        <v>217039.05288500001</v>
      </c>
      <c r="D109" s="30">
        <f>(D110)</f>
        <v>41340.911230539983</v>
      </c>
    </row>
    <row r="110" spans="2:7">
      <c r="B110" s="19" t="s">
        <v>192</v>
      </c>
      <c r="C110" s="30">
        <v>217039.05288500001</v>
      </c>
      <c r="D110" s="30">
        <v>41340.911230539983</v>
      </c>
    </row>
    <row r="111" spans="2:7">
      <c r="B111" s="23" t="s">
        <v>44</v>
      </c>
      <c r="C111" s="20">
        <f t="shared" ref="C111:D112" si="0">C112</f>
        <v>109284.59931200001</v>
      </c>
      <c r="D111" s="20">
        <f t="shared" si="0"/>
        <v>21604.071452750002</v>
      </c>
    </row>
    <row r="112" spans="2:7">
      <c r="B112" s="48" t="s">
        <v>193</v>
      </c>
      <c r="C112" s="36">
        <f t="shared" si="0"/>
        <v>109284.59931200001</v>
      </c>
      <c r="D112" s="36">
        <f t="shared" si="0"/>
        <v>21604.071452750002</v>
      </c>
    </row>
    <row r="113" spans="2:6">
      <c r="B113" s="18" t="s">
        <v>194</v>
      </c>
      <c r="C113" s="37">
        <f>C114</f>
        <v>109284.59931200001</v>
      </c>
      <c r="D113" s="37">
        <f>D114</f>
        <v>21604.071452750002</v>
      </c>
    </row>
    <row r="114" spans="2:6">
      <c r="B114" s="19" t="s">
        <v>195</v>
      </c>
      <c r="C114" s="37">
        <v>109284.59931200001</v>
      </c>
      <c r="D114" s="37">
        <v>21604.071452750002</v>
      </c>
    </row>
    <row r="115" spans="2:6">
      <c r="B115" s="35" t="s">
        <v>49</v>
      </c>
      <c r="C115" s="31">
        <f>C13+C111</f>
        <v>1155565.3106500001</v>
      </c>
      <c r="D115" s="31">
        <f>D13+D111</f>
        <v>168316.71243354998</v>
      </c>
    </row>
    <row r="116" spans="2:6">
      <c r="B116" s="15" t="s">
        <v>26</v>
      </c>
      <c r="C116" s="16"/>
      <c r="D116" s="16"/>
      <c r="F116" s="11"/>
    </row>
    <row r="117" spans="2:6" ht="26.25" customHeight="1">
      <c r="B117" s="115" t="s">
        <v>27</v>
      </c>
      <c r="C117" s="115"/>
      <c r="D117" s="115"/>
    </row>
    <row r="118" spans="2:6">
      <c r="B118" s="15" t="s">
        <v>50</v>
      </c>
      <c r="C118" s="16"/>
      <c r="D118" s="16"/>
    </row>
    <row r="119" spans="2:6">
      <c r="C119" s="41"/>
      <c r="D119" s="41"/>
    </row>
    <row r="120" spans="2:6">
      <c r="B120" s="42"/>
      <c r="C120" s="41"/>
      <c r="D120" s="41"/>
    </row>
    <row r="121" spans="2:6">
      <c r="B121" s="9"/>
      <c r="C121" s="10"/>
      <c r="D121" s="10"/>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sheetData>
  <mergeCells count="10">
    <mergeCell ref="A2:E2"/>
    <mergeCell ref="A1:E1"/>
    <mergeCell ref="B117:D117"/>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D82" sqref="D82"/>
    </sheetView>
  </sheetViews>
  <sheetFormatPr baseColWidth="10" defaultColWidth="11.42578125" defaultRowHeight="15"/>
  <cols>
    <col min="1" max="1" width="17.140625" customWidth="1"/>
    <col min="2" max="2" width="72.85546875" customWidth="1"/>
    <col min="3" max="3" width="17.85546875" customWidth="1"/>
    <col min="4" max="4" width="16.5703125" customWidth="1"/>
    <col min="8" max="8" width="13.140625" bestFit="1" customWidth="1"/>
  </cols>
  <sheetData>
    <row r="1" spans="1:8" ht="28.5" customHeight="1">
      <c r="A1" s="107" t="s">
        <v>0</v>
      </c>
      <c r="B1" s="107"/>
      <c r="C1" s="107"/>
      <c r="D1" s="107"/>
      <c r="E1" s="107"/>
    </row>
    <row r="2" spans="1:8" ht="21" customHeight="1">
      <c r="A2" s="108" t="s">
        <v>1</v>
      </c>
      <c r="B2" s="108"/>
      <c r="C2" s="108"/>
      <c r="D2" s="108"/>
      <c r="E2" s="108"/>
    </row>
    <row r="3" spans="1:8" ht="15" customHeight="1">
      <c r="A3" s="116" t="s">
        <v>2</v>
      </c>
      <c r="B3" s="116"/>
      <c r="C3" s="116"/>
      <c r="D3" s="116"/>
      <c r="E3" s="116"/>
    </row>
    <row r="5" spans="1:8" ht="18.75" customHeight="1">
      <c r="A5" s="118" t="s">
        <v>30</v>
      </c>
      <c r="B5" s="118"/>
      <c r="C5" s="118"/>
      <c r="D5" s="118"/>
      <c r="E5" s="118"/>
      <c r="F5" s="118"/>
    </row>
    <row r="6" spans="1:8" ht="18.75">
      <c r="A6" s="117" t="s">
        <v>196</v>
      </c>
      <c r="B6" s="117"/>
      <c r="C6" s="117"/>
      <c r="D6" s="117"/>
      <c r="E6" s="117"/>
    </row>
    <row r="7" spans="1:8" ht="18.75">
      <c r="A7" s="123" t="s">
        <v>197</v>
      </c>
      <c r="B7" s="123"/>
      <c r="C7" s="123"/>
      <c r="D7" s="123"/>
      <c r="E7" s="123"/>
      <c r="H7" s="12"/>
    </row>
    <row r="8" spans="1:8" ht="15.75">
      <c r="A8" s="120" t="s">
        <v>6</v>
      </c>
      <c r="B8" s="120"/>
      <c r="C8" s="120"/>
      <c r="D8" s="120"/>
      <c r="E8" s="120"/>
    </row>
    <row r="11" spans="1:8" ht="15" customHeight="1">
      <c r="B11" s="119" t="s">
        <v>7</v>
      </c>
      <c r="C11" s="55" t="s">
        <v>8</v>
      </c>
      <c r="D11" s="121" t="s">
        <v>9</v>
      </c>
    </row>
    <row r="12" spans="1:8" ht="15.75" customHeight="1">
      <c r="B12" s="119"/>
      <c r="C12" s="80" t="s">
        <v>10</v>
      </c>
      <c r="D12" s="121"/>
    </row>
    <row r="13" spans="1:8">
      <c r="B13" s="23" t="s">
        <v>14</v>
      </c>
      <c r="C13" s="20">
        <f>C14+C20+C30+C40+C49+C55+C65+C69</f>
        <v>1046280.7113380001</v>
      </c>
      <c r="D13" s="20">
        <f>D14+D20+D30+D40+D49+D55+D65+D69</f>
        <v>146712.64098079997</v>
      </c>
    </row>
    <row r="14" spans="1:8">
      <c r="B14" s="39" t="s">
        <v>198</v>
      </c>
      <c r="C14" s="36">
        <f>SUM(C15:C19)</f>
        <v>259305.990647</v>
      </c>
      <c r="D14" s="36">
        <f t="shared" ref="D14" si="0">SUM(D15:D19)</f>
        <v>37779.888912269984</v>
      </c>
    </row>
    <row r="15" spans="1:8">
      <c r="B15" s="40" t="s">
        <v>199</v>
      </c>
      <c r="C15" s="37">
        <v>217177.360323</v>
      </c>
      <c r="D15" s="37">
        <v>31602.112373229986</v>
      </c>
    </row>
    <row r="16" spans="1:8">
      <c r="B16" s="40" t="s">
        <v>200</v>
      </c>
      <c r="C16" s="37">
        <v>13420.052756999999</v>
      </c>
      <c r="D16" s="37">
        <v>1535.1805141200011</v>
      </c>
    </row>
    <row r="17" spans="2:4">
      <c r="B17" s="40" t="s">
        <v>201</v>
      </c>
      <c r="C17" s="37">
        <v>1339.325456</v>
      </c>
      <c r="D17" s="30">
        <v>146.17368632</v>
      </c>
    </row>
    <row r="18" spans="2:4">
      <c r="B18" s="40" t="s">
        <v>202</v>
      </c>
      <c r="C18" s="37">
        <v>540.84837200000004</v>
      </c>
      <c r="D18" s="30">
        <v>65.860794089999999</v>
      </c>
    </row>
    <row r="19" spans="2:4">
      <c r="B19" s="40" t="s">
        <v>203</v>
      </c>
      <c r="C19" s="37">
        <v>26828.403739000001</v>
      </c>
      <c r="D19" s="37">
        <v>4430.5615445100038</v>
      </c>
    </row>
    <row r="20" spans="2:4">
      <c r="B20" s="39" t="s">
        <v>204</v>
      </c>
      <c r="C20" s="36">
        <f>SUM(C21:C29)</f>
        <v>82473.344318999996</v>
      </c>
      <c r="D20" s="36">
        <f t="shared" ref="D20" si="1">SUM(D21:D29)</f>
        <v>7429.9317482699989</v>
      </c>
    </row>
    <row r="21" spans="2:4">
      <c r="B21" s="40" t="s">
        <v>205</v>
      </c>
      <c r="C21" s="37">
        <v>9021.250978</v>
      </c>
      <c r="D21" s="37">
        <v>954.95136071000115</v>
      </c>
    </row>
    <row r="22" spans="2:4">
      <c r="B22" s="40" t="s">
        <v>206</v>
      </c>
      <c r="C22" s="37">
        <v>6513.2894470000001</v>
      </c>
      <c r="D22" s="30">
        <v>202.26581956999996</v>
      </c>
    </row>
    <row r="23" spans="2:4">
      <c r="B23" s="40" t="s">
        <v>207</v>
      </c>
      <c r="C23" s="37">
        <v>4621.2867649999998</v>
      </c>
      <c r="D23" s="30">
        <v>271.9824582</v>
      </c>
    </row>
    <row r="24" spans="2:4">
      <c r="B24" s="40" t="s">
        <v>208</v>
      </c>
      <c r="C24" s="37">
        <v>1563.755152</v>
      </c>
      <c r="D24" s="30">
        <v>19.865482849999999</v>
      </c>
    </row>
    <row r="25" spans="2:4">
      <c r="B25" s="40" t="s">
        <v>209</v>
      </c>
      <c r="C25" s="37">
        <v>6788.6894350000002</v>
      </c>
      <c r="D25" s="30">
        <v>538.9225350600002</v>
      </c>
    </row>
    <row r="26" spans="2:4">
      <c r="B26" s="40" t="s">
        <v>210</v>
      </c>
      <c r="C26" s="37">
        <v>4821.0745829999996</v>
      </c>
      <c r="D26" s="30">
        <v>947.45205494999982</v>
      </c>
    </row>
    <row r="27" spans="2:4">
      <c r="B27" s="40" t="s">
        <v>211</v>
      </c>
      <c r="C27" s="37">
        <v>4686.5330860000004</v>
      </c>
      <c r="D27" s="30">
        <v>103.60634895999995</v>
      </c>
    </row>
    <row r="28" spans="2:4">
      <c r="B28" s="40" t="s">
        <v>212</v>
      </c>
      <c r="C28" s="37">
        <v>16547.949347999998</v>
      </c>
      <c r="D28" s="30">
        <v>637.93055792999962</v>
      </c>
    </row>
    <row r="29" spans="2:4">
      <c r="B29" s="40" t="s">
        <v>213</v>
      </c>
      <c r="C29" s="37">
        <v>27909.515524999999</v>
      </c>
      <c r="D29" s="37">
        <v>3752.9551300399985</v>
      </c>
    </row>
    <row r="30" spans="2:4">
      <c r="B30" s="39" t="s">
        <v>214</v>
      </c>
      <c r="C30" s="36">
        <f>SUM(C31:C39)</f>
        <v>42667.774623999998</v>
      </c>
      <c r="D30" s="36">
        <f t="shared" ref="D30" si="2">SUM(D31:D39)</f>
        <v>4590.8509789100017</v>
      </c>
    </row>
    <row r="31" spans="2:4">
      <c r="B31" s="40" t="s">
        <v>215</v>
      </c>
      <c r="C31" s="37">
        <v>7536.5605400000004</v>
      </c>
      <c r="D31" s="37">
        <v>578.10360158000003</v>
      </c>
    </row>
    <row r="32" spans="2:4">
      <c r="B32" s="40" t="s">
        <v>216</v>
      </c>
      <c r="C32" s="37">
        <v>2214.2146980000002</v>
      </c>
      <c r="D32" s="30">
        <v>29.276982110000009</v>
      </c>
    </row>
    <row r="33" spans="2:4">
      <c r="B33" s="40" t="s">
        <v>217</v>
      </c>
      <c r="C33" s="37">
        <v>5253.9667229999995</v>
      </c>
      <c r="D33" s="30">
        <v>2116.9661120100009</v>
      </c>
    </row>
    <row r="34" spans="2:4">
      <c r="B34" s="40" t="s">
        <v>218</v>
      </c>
      <c r="C34" s="37">
        <v>7546.5879809999997</v>
      </c>
      <c r="D34" s="30">
        <v>904.21323552000013</v>
      </c>
    </row>
    <row r="35" spans="2:4">
      <c r="B35" s="40" t="s">
        <v>219</v>
      </c>
      <c r="C35" s="37">
        <v>922.16444000000001</v>
      </c>
      <c r="D35" s="30">
        <v>36.733661339999998</v>
      </c>
    </row>
    <row r="36" spans="2:4">
      <c r="B36" s="40" t="s">
        <v>220</v>
      </c>
      <c r="C36" s="37">
        <v>604.58904099999995</v>
      </c>
      <c r="D36" s="30">
        <v>23.302788839999984</v>
      </c>
    </row>
    <row r="37" spans="2:4">
      <c r="B37" s="40" t="s">
        <v>221</v>
      </c>
      <c r="C37" s="37">
        <v>7163.9579830000002</v>
      </c>
      <c r="D37" s="37">
        <v>531.91433683000014</v>
      </c>
    </row>
    <row r="38" spans="2:4">
      <c r="B38" s="40" t="s">
        <v>222</v>
      </c>
      <c r="C38" s="37">
        <v>3796.497018</v>
      </c>
      <c r="D38" s="38">
        <v>0</v>
      </c>
    </row>
    <row r="39" spans="2:4">
      <c r="B39" s="40" t="s">
        <v>223</v>
      </c>
      <c r="C39" s="37">
        <v>7629.2362000000003</v>
      </c>
      <c r="D39" s="30">
        <v>370.34026068000003</v>
      </c>
    </row>
    <row r="40" spans="2:4">
      <c r="B40" s="39" t="s">
        <v>224</v>
      </c>
      <c r="C40" s="36">
        <f>SUM(C41:C48)</f>
        <v>335643.46927599999</v>
      </c>
      <c r="D40" s="36">
        <f>SUM(D41:D48)</f>
        <v>46513.671474029987</v>
      </c>
    </row>
    <row r="41" spans="2:4">
      <c r="B41" s="40" t="s">
        <v>225</v>
      </c>
      <c r="C41" s="37">
        <v>109097.14767200001</v>
      </c>
      <c r="D41" s="30">
        <v>14831.490144179992</v>
      </c>
    </row>
    <row r="42" spans="2:4">
      <c r="B42" s="40" t="s">
        <v>226</v>
      </c>
      <c r="C42" s="37">
        <v>118033.40033600001</v>
      </c>
      <c r="D42" s="30">
        <v>17836.850041479993</v>
      </c>
    </row>
    <row r="43" spans="2:4">
      <c r="B43" s="40" t="s">
        <v>227</v>
      </c>
      <c r="C43" s="37">
        <v>14314.026909</v>
      </c>
      <c r="D43" s="30">
        <v>2278.1682311599998</v>
      </c>
    </row>
    <row r="44" spans="2:4">
      <c r="B44" s="40" t="s">
        <v>228</v>
      </c>
      <c r="C44" s="37">
        <v>53770.024184000002</v>
      </c>
      <c r="D44" s="30">
        <v>10004.347399859997</v>
      </c>
    </row>
    <row r="45" spans="2:4">
      <c r="B45" s="40" t="s">
        <v>229</v>
      </c>
      <c r="C45" s="37">
        <v>25211.809301000001</v>
      </c>
      <c r="D45" s="30">
        <v>222.54962167999997</v>
      </c>
    </row>
    <row r="46" spans="2:4">
      <c r="B46" s="40" t="s">
        <v>230</v>
      </c>
      <c r="C46" s="38">
        <v>0</v>
      </c>
      <c r="D46" s="30">
        <v>50.199800000000003</v>
      </c>
    </row>
    <row r="47" spans="2:4">
      <c r="B47" s="40" t="s">
        <v>231</v>
      </c>
      <c r="C47" s="30">
        <v>777.41101400000002</v>
      </c>
      <c r="D47" s="30">
        <v>35.716023890000002</v>
      </c>
    </row>
    <row r="48" spans="2:4">
      <c r="B48" s="40" t="s">
        <v>232</v>
      </c>
      <c r="C48" s="37">
        <v>14439.64986</v>
      </c>
      <c r="D48" s="30">
        <v>1254.3502117799994</v>
      </c>
    </row>
    <row r="49" spans="2:4">
      <c r="B49" s="39" t="s">
        <v>233</v>
      </c>
      <c r="C49" s="36">
        <f>SUM(C50:C54)</f>
        <v>42703.145658999994</v>
      </c>
      <c r="D49" s="38">
        <f>SUM(D50:D54)</f>
        <v>3733.4120927599997</v>
      </c>
    </row>
    <row r="50" spans="2:4">
      <c r="B50" s="40" t="s">
        <v>234</v>
      </c>
      <c r="C50" s="37">
        <v>539.88325999999995</v>
      </c>
      <c r="D50" s="30">
        <v>232.68008166000001</v>
      </c>
    </row>
    <row r="51" spans="2:4">
      <c r="B51" s="40" t="s">
        <v>235</v>
      </c>
      <c r="C51" s="37">
        <v>10554.328154999999</v>
      </c>
      <c r="D51" s="30">
        <v>838.06897084000013</v>
      </c>
    </row>
    <row r="52" spans="2:4">
      <c r="B52" s="40" t="s">
        <v>236</v>
      </c>
      <c r="C52" s="37">
        <v>8576.1003500000006</v>
      </c>
      <c r="D52" s="30">
        <v>1782.9299797799999</v>
      </c>
    </row>
    <row r="53" spans="2:4">
      <c r="B53" s="40" t="s">
        <v>237</v>
      </c>
      <c r="C53" s="37">
        <v>23009.383893999999</v>
      </c>
      <c r="D53" s="30">
        <v>753.66666499000007</v>
      </c>
    </row>
    <row r="54" spans="2:4">
      <c r="B54" s="40" t="s">
        <v>238</v>
      </c>
      <c r="C54" s="37">
        <v>23.45</v>
      </c>
      <c r="D54" s="30">
        <v>126.06639549</v>
      </c>
    </row>
    <row r="55" spans="2:4">
      <c r="B55" s="39" t="s">
        <v>239</v>
      </c>
      <c r="C55" s="36">
        <f>SUM(C56:C64)</f>
        <v>28001.130613000001</v>
      </c>
      <c r="D55" s="36">
        <f>SUM(D56:D64)</f>
        <v>2824.3011510699989</v>
      </c>
    </row>
    <row r="56" spans="2:4">
      <c r="B56" s="40" t="s">
        <v>240</v>
      </c>
      <c r="C56" s="37">
        <v>14846.633959000001</v>
      </c>
      <c r="D56" s="30">
        <v>2220.574442959999</v>
      </c>
    </row>
    <row r="57" spans="2:4">
      <c r="B57" s="40" t="s">
        <v>241</v>
      </c>
      <c r="C57" s="37">
        <v>1313.3212719999999</v>
      </c>
      <c r="D57" s="30">
        <v>21.622113729999992</v>
      </c>
    </row>
    <row r="58" spans="2:4">
      <c r="B58" s="40" t="s">
        <v>242</v>
      </c>
      <c r="C58" s="37">
        <v>640.36814200000003</v>
      </c>
      <c r="D58" s="30">
        <v>127.76505166</v>
      </c>
    </row>
    <row r="59" spans="2:4">
      <c r="B59" s="40" t="s">
        <v>243</v>
      </c>
      <c r="C59" s="37">
        <v>4444.9931930000002</v>
      </c>
      <c r="D59" s="30">
        <v>218.36363751000002</v>
      </c>
    </row>
    <row r="60" spans="2:4">
      <c r="B60" s="40" t="s">
        <v>244</v>
      </c>
      <c r="C60" s="37">
        <v>2266.8475440000002</v>
      </c>
      <c r="D60" s="30">
        <v>130.19964217</v>
      </c>
    </row>
    <row r="61" spans="2:4">
      <c r="B61" s="40" t="s">
        <v>245</v>
      </c>
      <c r="C61" s="37">
        <v>341.15006799999998</v>
      </c>
      <c r="D61" s="30">
        <v>0.82320595999999979</v>
      </c>
    </row>
    <row r="62" spans="2:4">
      <c r="B62" s="40" t="s">
        <v>246</v>
      </c>
      <c r="C62" s="37">
        <v>243.72336999999999</v>
      </c>
      <c r="D62" s="30">
        <v>0.55613250000000003</v>
      </c>
    </row>
    <row r="63" spans="2:4">
      <c r="B63" s="40" t="s">
        <v>247</v>
      </c>
      <c r="C63" s="37">
        <v>1335.0959889999999</v>
      </c>
      <c r="D63" s="30">
        <v>28.213128169999997</v>
      </c>
    </row>
    <row r="64" spans="2:4">
      <c r="B64" s="40" t="s">
        <v>248</v>
      </c>
      <c r="C64" s="37">
        <v>2568.9970760000001</v>
      </c>
      <c r="D64" s="30">
        <v>76.183796409999999</v>
      </c>
    </row>
    <row r="65" spans="2:4">
      <c r="B65" s="39" t="s">
        <v>249</v>
      </c>
      <c r="C65" s="36">
        <f>SUM(C66:C68)</f>
        <v>62380.072744999998</v>
      </c>
      <c r="D65" s="38">
        <f>SUM(D66:D68)</f>
        <v>2499.6733929500015</v>
      </c>
    </row>
    <row r="66" spans="2:4">
      <c r="B66" s="40" t="s">
        <v>250</v>
      </c>
      <c r="C66" s="37">
        <v>35352.916226000001</v>
      </c>
      <c r="D66" s="30">
        <v>1276.2043299200013</v>
      </c>
    </row>
    <row r="67" spans="2:4">
      <c r="B67" s="40" t="s">
        <v>251</v>
      </c>
      <c r="C67" s="37">
        <v>25580.872243999998</v>
      </c>
      <c r="D67" s="30">
        <v>1223.4690630299999</v>
      </c>
    </row>
    <row r="68" spans="2:4">
      <c r="B68" s="40" t="s">
        <v>252</v>
      </c>
      <c r="C68" s="37">
        <v>1446.284275</v>
      </c>
      <c r="D68" s="30">
        <v>0</v>
      </c>
    </row>
    <row r="69" spans="2:4">
      <c r="B69" s="39" t="s">
        <v>253</v>
      </c>
      <c r="C69" s="36">
        <f>SUM(C70:C72)</f>
        <v>193105.78345500003</v>
      </c>
      <c r="D69" s="36">
        <f>SUM(D70:D72)</f>
        <v>41340.91123053999</v>
      </c>
    </row>
    <row r="70" spans="2:4">
      <c r="B70" s="40" t="s">
        <v>254</v>
      </c>
      <c r="C70" s="37">
        <v>79907.001109999997</v>
      </c>
      <c r="D70" s="37">
        <v>14960.822213469999</v>
      </c>
    </row>
    <row r="71" spans="2:4">
      <c r="B71" s="40" t="s">
        <v>255</v>
      </c>
      <c r="C71" s="37">
        <v>111940.449884</v>
      </c>
      <c r="D71" s="37">
        <v>26113.941813259997</v>
      </c>
    </row>
    <row r="72" spans="2:4">
      <c r="B72" s="40" t="s">
        <v>256</v>
      </c>
      <c r="C72" s="37">
        <v>1258.332461</v>
      </c>
      <c r="D72" s="37">
        <v>266.14720381000001</v>
      </c>
    </row>
    <row r="73" spans="2:4">
      <c r="B73" s="23" t="s">
        <v>44</v>
      </c>
      <c r="C73" s="20">
        <f>C74+C76+C78+C80</f>
        <v>109284.59931199999</v>
      </c>
      <c r="D73" s="20">
        <f>D74+D76+D78+D80</f>
        <v>21604.071452750006</v>
      </c>
    </row>
    <row r="74" spans="2:4">
      <c r="B74" s="39" t="s">
        <v>257</v>
      </c>
      <c r="C74" s="36">
        <f>C75</f>
        <v>6051.954592</v>
      </c>
      <c r="D74" s="38">
        <f>D75</f>
        <v>391.65333326000001</v>
      </c>
    </row>
    <row r="75" spans="2:4">
      <c r="B75" s="40" t="s">
        <v>258</v>
      </c>
      <c r="C75" s="37">
        <v>6051.954592</v>
      </c>
      <c r="D75" s="30">
        <v>391.65333326000001</v>
      </c>
    </row>
    <row r="76" spans="2:4">
      <c r="B76" s="39" t="s">
        <v>259</v>
      </c>
      <c r="C76" s="36">
        <f>C77</f>
        <v>103232.64472</v>
      </c>
      <c r="D76" s="36">
        <f>D77</f>
        <v>21003.413143470007</v>
      </c>
    </row>
    <row r="77" spans="2:4">
      <c r="B77" s="40" t="s">
        <v>260</v>
      </c>
      <c r="C77" s="37">
        <v>103232.64472</v>
      </c>
      <c r="D77" s="37">
        <v>21003.413143470007</v>
      </c>
    </row>
    <row r="78" spans="2:4">
      <c r="B78" s="39" t="s">
        <v>261</v>
      </c>
      <c r="C78" s="30">
        <f>C79</f>
        <v>0</v>
      </c>
      <c r="D78" s="36">
        <f>D79</f>
        <v>46.064043179999999</v>
      </c>
    </row>
    <row r="79" spans="2:4">
      <c r="B79" s="40" t="s">
        <v>262</v>
      </c>
      <c r="C79" s="38">
        <v>0</v>
      </c>
      <c r="D79" s="37">
        <v>46.064043179999999</v>
      </c>
    </row>
    <row r="80" spans="2:4">
      <c r="B80" s="39" t="s">
        <v>263</v>
      </c>
      <c r="C80" s="30">
        <f>C81</f>
        <v>0</v>
      </c>
      <c r="D80" s="36">
        <f>D81</f>
        <v>162.94093284000002</v>
      </c>
    </row>
    <row r="81" spans="2:4">
      <c r="B81" s="40" t="s">
        <v>264</v>
      </c>
      <c r="C81" s="38">
        <v>0</v>
      </c>
      <c r="D81" s="37">
        <v>162.94093284000002</v>
      </c>
    </row>
    <row r="82" spans="2:4">
      <c r="B82" s="35" t="s">
        <v>49</v>
      </c>
      <c r="C82" s="31">
        <f>C13+C73</f>
        <v>1155565.3106500001</v>
      </c>
      <c r="D82" s="31">
        <f>D13+D73</f>
        <v>168316.71243354998</v>
      </c>
    </row>
    <row r="83" spans="2:4">
      <c r="B83" s="15" t="s">
        <v>26</v>
      </c>
      <c r="C83" s="15"/>
      <c r="D83" s="15"/>
    </row>
    <row r="84" spans="2:4" ht="30" customHeight="1">
      <c r="B84" s="115" t="s">
        <v>27</v>
      </c>
      <c r="C84" s="115"/>
      <c r="D84" s="115"/>
    </row>
    <row r="85" spans="2:4">
      <c r="B85" s="15" t="s">
        <v>50</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262A3-C984-4244-BC70-A3F0F7A212F6}">
  <dimension ref="A1:F42"/>
  <sheetViews>
    <sheetView showGridLines="0" zoomScale="90" zoomScaleNormal="90" workbookViewId="0">
      <selection activeCell="D22" sqref="D22"/>
    </sheetView>
  </sheetViews>
  <sheetFormatPr baseColWidth="10" defaultColWidth="11.42578125" defaultRowHeight="15"/>
  <cols>
    <col min="1" max="1" width="78" bestFit="1" customWidth="1"/>
    <col min="2" max="2" width="29" bestFit="1" customWidth="1"/>
    <col min="3" max="5" width="34.140625" bestFit="1" customWidth="1"/>
    <col min="6" max="6" width="14.85546875" bestFit="1" customWidth="1"/>
  </cols>
  <sheetData>
    <row r="1" spans="1:6" ht="28.5" customHeight="1">
      <c r="A1" s="107" t="s">
        <v>0</v>
      </c>
      <c r="B1" s="107"/>
      <c r="C1" s="107"/>
      <c r="D1" s="107"/>
      <c r="E1" s="107"/>
      <c r="F1" s="107"/>
    </row>
    <row r="2" spans="1:6" ht="21" customHeight="1">
      <c r="A2" s="108" t="s">
        <v>1</v>
      </c>
      <c r="B2" s="108"/>
      <c r="C2" s="108"/>
      <c r="D2" s="108"/>
      <c r="E2" s="108"/>
      <c r="F2" s="108"/>
    </row>
    <row r="3" spans="1:6" ht="15" customHeight="1">
      <c r="A3" s="116" t="s">
        <v>2</v>
      </c>
      <c r="B3" s="116"/>
      <c r="C3" s="116"/>
      <c r="D3" s="116"/>
      <c r="E3" s="116"/>
      <c r="F3" s="116"/>
    </row>
    <row r="5" spans="1:6" ht="18.75" customHeight="1">
      <c r="A5" s="118" t="s">
        <v>30</v>
      </c>
      <c r="B5" s="118"/>
      <c r="C5" s="118"/>
      <c r="D5" s="118"/>
      <c r="E5" s="118"/>
      <c r="F5" s="118"/>
    </row>
    <row r="6" spans="1:6" ht="18.75">
      <c r="A6" s="118" t="s">
        <v>265</v>
      </c>
      <c r="B6" s="118"/>
      <c r="C6" s="118"/>
      <c r="D6" s="118"/>
      <c r="E6" s="118"/>
      <c r="F6" s="118"/>
    </row>
    <row r="7" spans="1:6" ht="18.75" customHeight="1">
      <c r="A7" s="124" t="s">
        <v>266</v>
      </c>
      <c r="B7" s="124"/>
      <c r="C7" s="124"/>
      <c r="D7" s="124"/>
      <c r="E7" s="124"/>
      <c r="F7" s="124"/>
    </row>
    <row r="8" spans="1:6" ht="18.75" customHeight="1">
      <c r="A8" s="124" t="s">
        <v>267</v>
      </c>
      <c r="B8" s="124"/>
      <c r="C8" s="124"/>
      <c r="D8" s="124"/>
      <c r="E8" s="124"/>
      <c r="F8" s="124"/>
    </row>
    <row r="9" spans="1:6" ht="15.75">
      <c r="A9" s="120" t="s">
        <v>268</v>
      </c>
      <c r="B9" s="120"/>
      <c r="C9" s="120"/>
      <c r="D9" s="120"/>
      <c r="E9" s="120"/>
      <c r="F9" s="120"/>
    </row>
    <row r="12" spans="1:6">
      <c r="D12" s="12"/>
    </row>
    <row r="13" spans="1:6">
      <c r="A13" s="105" t="s">
        <v>269</v>
      </c>
      <c r="B13" t="s">
        <v>270</v>
      </c>
    </row>
    <row r="15" spans="1:6">
      <c r="A15" s="105" t="s">
        <v>271</v>
      </c>
      <c r="B15" t="s">
        <v>272</v>
      </c>
      <c r="C15" t="s">
        <v>273</v>
      </c>
    </row>
    <row r="16" spans="1:6">
      <c r="A16" s="98" t="s">
        <v>274</v>
      </c>
      <c r="B16" s="52">
        <v>1155565310650</v>
      </c>
      <c r="C16" s="52">
        <v>168316712433.55002</v>
      </c>
    </row>
    <row r="17" spans="1:6">
      <c r="A17" s="99" t="s">
        <v>14</v>
      </c>
      <c r="B17" s="52">
        <v>1046280711338</v>
      </c>
      <c r="C17" s="52">
        <v>146712640980.80002</v>
      </c>
    </row>
    <row r="18" spans="1:6">
      <c r="A18" s="100" t="s">
        <v>15</v>
      </c>
      <c r="B18" s="52">
        <v>905574301146</v>
      </c>
      <c r="C18" s="52">
        <v>137540390586.85001</v>
      </c>
    </row>
    <row r="19" spans="1:6">
      <c r="A19" s="101" t="s">
        <v>33</v>
      </c>
      <c r="B19" s="52">
        <v>376517568582</v>
      </c>
      <c r="C19" s="52">
        <v>49530286558.079987</v>
      </c>
    </row>
    <row r="20" spans="1:6">
      <c r="A20" s="101" t="s">
        <v>34</v>
      </c>
      <c r="B20" s="52">
        <v>56464492902</v>
      </c>
      <c r="C20" s="52">
        <v>8144647234.5500002</v>
      </c>
    </row>
    <row r="21" spans="1:6">
      <c r="A21" s="101" t="s">
        <v>16</v>
      </c>
      <c r="B21" s="52">
        <v>193105783455</v>
      </c>
      <c r="C21" s="52">
        <v>41340911230.539993</v>
      </c>
    </row>
    <row r="22" spans="1:6">
      <c r="A22" s="101" t="s">
        <v>35</v>
      </c>
      <c r="B22" s="52">
        <v>0</v>
      </c>
      <c r="C22" s="52">
        <v>50199800</v>
      </c>
    </row>
    <row r="23" spans="1:6">
      <c r="A23" s="101" t="s">
        <v>36</v>
      </c>
      <c r="B23" s="52">
        <v>279178976374</v>
      </c>
      <c r="C23" s="52">
        <v>38318824439.480011</v>
      </c>
    </row>
    <row r="24" spans="1:6">
      <c r="A24" s="101" t="s">
        <v>37</v>
      </c>
      <c r="B24" s="52">
        <v>307479833</v>
      </c>
      <c r="C24" s="52">
        <v>155521324.19999999</v>
      </c>
    </row>
    <row r="25" spans="1:6">
      <c r="A25" s="100" t="s">
        <v>17</v>
      </c>
      <c r="B25" s="52">
        <v>140706410192</v>
      </c>
      <c r="C25" s="52">
        <v>9172250393.9499989</v>
      </c>
    </row>
    <row r="26" spans="1:6">
      <c r="A26" s="101" t="s">
        <v>38</v>
      </c>
      <c r="B26" s="52">
        <v>33202933419</v>
      </c>
      <c r="C26" s="52">
        <v>1338332820.1999996</v>
      </c>
      <c r="F26" s="12"/>
    </row>
    <row r="27" spans="1:6">
      <c r="A27" s="101" t="s">
        <v>39</v>
      </c>
      <c r="B27" s="52">
        <v>61017821671</v>
      </c>
      <c r="C27" s="52">
        <v>4026756103.1099992</v>
      </c>
    </row>
    <row r="28" spans="1:6">
      <c r="A28" s="101" t="s">
        <v>40</v>
      </c>
      <c r="B28" s="52">
        <v>26359067</v>
      </c>
      <c r="C28" s="52">
        <v>566399.81999999995</v>
      </c>
    </row>
    <row r="29" spans="1:6">
      <c r="A29" s="101" t="s">
        <v>41</v>
      </c>
      <c r="B29" s="52">
        <v>2309866101</v>
      </c>
      <c r="C29" s="52">
        <v>73182978.060000002</v>
      </c>
    </row>
    <row r="30" spans="1:6">
      <c r="A30" s="101" t="s">
        <v>42</v>
      </c>
      <c r="B30" s="52">
        <v>42703145659</v>
      </c>
      <c r="C30" s="52">
        <v>3733412092.7600002</v>
      </c>
    </row>
    <row r="31" spans="1:6">
      <c r="A31" s="101" t="s">
        <v>43</v>
      </c>
      <c r="B31" s="52">
        <v>1446284275</v>
      </c>
      <c r="C31" s="52">
        <v>0</v>
      </c>
    </row>
    <row r="32" spans="1:6">
      <c r="A32" s="99" t="s">
        <v>275</v>
      </c>
      <c r="B32" s="52">
        <v>109284599312</v>
      </c>
      <c r="C32" s="52">
        <v>21604071452.750004</v>
      </c>
    </row>
    <row r="33" spans="1:6">
      <c r="A33" s="100" t="s">
        <v>25</v>
      </c>
      <c r="B33" s="52">
        <v>109284599312</v>
      </c>
      <c r="C33" s="52">
        <v>21604071452.750004</v>
      </c>
    </row>
    <row r="34" spans="1:6">
      <c r="A34" s="101" t="s">
        <v>45</v>
      </c>
      <c r="B34" s="52">
        <v>6051954592</v>
      </c>
      <c r="C34" s="52">
        <v>391653333.25999999</v>
      </c>
    </row>
    <row r="35" spans="1:6">
      <c r="A35" s="101" t="s">
        <v>46</v>
      </c>
      <c r="B35" s="52">
        <v>103232644720</v>
      </c>
      <c r="C35" s="52">
        <v>21003413143.470005</v>
      </c>
      <c r="F35" s="53"/>
    </row>
    <row r="36" spans="1:6">
      <c r="A36" s="101" t="s">
        <v>47</v>
      </c>
      <c r="B36" s="52">
        <v>0</v>
      </c>
      <c r="C36" s="52">
        <v>46064043.18</v>
      </c>
    </row>
    <row r="37" spans="1:6">
      <c r="A37" s="101" t="s">
        <v>48</v>
      </c>
      <c r="B37" s="52">
        <v>0</v>
      </c>
      <c r="C37" s="52">
        <v>162940932.84</v>
      </c>
      <c r="F37" s="12"/>
    </row>
    <row r="38" spans="1:6">
      <c r="A38" s="98" t="s">
        <v>276</v>
      </c>
      <c r="B38" s="52">
        <v>1155565310650</v>
      </c>
      <c r="C38" s="52">
        <v>168316712433.55002</v>
      </c>
    </row>
    <row r="39" spans="1:6">
      <c r="D39" s="52"/>
    </row>
    <row r="40" spans="1:6">
      <c r="D40" s="12"/>
    </row>
    <row r="41" spans="1:6">
      <c r="D41" s="12"/>
    </row>
    <row r="42" spans="1:6">
      <c r="D42" s="102"/>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2022-03-01T19:42:45Z</dcterms:modified>
  <cp:category/>
  <cp:contentStatus/>
</cp:coreProperties>
</file>